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行政経営G\05_財政状況調査関係\08_財政状況資料集\01_令和２年度\2回目\04_H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<sst xmlns="http://schemas.openxmlformats.org/spreadsheetml/2006/main" count="1098" uniqueCount="599">
  <si>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</si>
  <si>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</si>
  <si>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</si>
  <si>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</si>
  <si>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</si>
  <si>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</si>
  <si>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</si>
  <si>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</si>
  <si>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</si>
  <si>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</si>
  <si>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</si>
  <si>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</si>
  <si>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</si>
  <si>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</si>
  <si>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</si>
  <si>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</si>
  <si>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</si>
  <si>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</si>
  <si>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</si>
  <si>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</si>
  <si>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</si>
  <si>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</si>
  <si>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</si>
  <si>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</si>
  <si>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</si>
  <si>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</si>
  <si>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</si>
  <si>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</si>
  <si>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</si>
  <si>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</si>
  <si>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</si>
  <si>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</si>
  <si>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</si>
  <si>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</si>
  <si>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</si>
  <si>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</si>
  <si>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</si>
  <si>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</si>
  <si>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</si>
  <si>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</si>
  <si>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</si>
  <si>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</si>
  <si>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</si>
  <si>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</si>
  <si>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</si>
  <si>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</si>
  <si>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</si>
  <si>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</si>
  <si>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</si>
  <si>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</si>
  <si>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</si>
  <si>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</si>
  <si>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</si>
  <si>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</si>
  <si>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</si>
  <si>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</si>
  <si>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</si>
  <si>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</si>
  <si>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</si>
  <si>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</si>
  <si>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</si>
  <si>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</si>
  <si>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</si>
  <si>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</si>
  <si>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</si>
  <si>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</si>
  <si>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</si>
  <si>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</si>
  <si>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</si>
  <si>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</si>
  <si>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</si>
  <si>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</si>
  <si>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</si>
  <si>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</si>
  <si>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</si>
  <si>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</si>
  <si>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</si>
  <si>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</si>
  <si>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</si>
  <si>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</si>
  <si>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</si>
  <si>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</si>
  <si>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</si>
  <si>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</si>
  <si>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</si>
  <si>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</si>
  <si>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</si>
  <si>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</si>
  <si>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</si>
  <si>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</si>
  <si>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</si>
  <si>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</si>
  <si>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</si>
  <si>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</si>
  <si>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</si>
  <si>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</si>
  <si>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栗山町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</si>
  <si>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</si>
  <si>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</si>
  <si>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</si>
  <si>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</si>
  <si>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</si>
  <si>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</si>
  <si>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</si>
  <si>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</si>
  <si>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</si>
  <si>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</si>
  <si>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</si>
  <si>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</si>
  <si>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</si>
  <si>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</si>
  <si>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</si>
  <si>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</si>
  <si>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</si>
  <si>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</si>
  <si>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</si>
  <si>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</si>
  <si>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</si>
  <si>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</si>
  <si>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</si>
  <si>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</si>
  <si>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</si>
  <si>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</si>
  <si>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</si>
  <si>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</si>
  <si>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</si>
  <si>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</si>
  <si>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</si>
  <si>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</si>
  <si>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</si>
  <si>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</si>
  <si>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</si>
  <si>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</si>
  <si>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</si>
  <si>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</si>
  <si>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</si>
  <si>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</si>
  <si>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</si>
  <si>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</si>
  <si>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</si>
  <si>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</si>
  <si>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</si>
  <si>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</si>
  <si>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</si>
  <si>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</si>
  <si>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</si>
  <si>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</si>
  <si>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</si>
  <si>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</si>
  <si>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</si>
  <si>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</si>
  <si>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</si>
  <si>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</si>
  <si>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</si>
  <si>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</si>
  <si>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</si>
  <si>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</si>
  <si>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</si>
  <si>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</si>
  <si>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</si>
  <si>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</si>
  <si>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</si>
  <si>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</si>
  <si>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</si>
  <si>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</si>
  <si>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</si>
  <si>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</si>
  <si>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</si>
  <si>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</si>
  <si>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</si>
  <si>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</si>
  <si>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</si>
  <si>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</si>
  <si>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</si>
  <si>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</si>
  <si>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</si>
  <si>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</si>
  <si>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</si>
  <si>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</si>
  <si>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</si>
  <si>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</si>
  <si>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</si>
  <si>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</si>
  <si>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</si>
  <si>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</si>
  <si>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</si>
  <si>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</si>
  <si>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</si>
  <si>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</si>
  <si>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</si>
  <si>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</si>
  <si>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</si>
  <si>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</si>
  <si>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</si>
  <si>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</si>
  <si>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</si>
  <si>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</si>
  <si>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</si>
  <si>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</si>
  <si>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</si>
  <si>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</si>
  <si>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</si>
  <si>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</si>
  <si>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</si>
  <si>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</si>
  <si>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</si>
  <si>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</si>
  <si>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</si>
  <si>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</si>
  <si>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</si>
  <si>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北海道栗山町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</si>
  <si>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</si>
  <si>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</si>
  <si>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</si>
  <si>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</si>
  <si>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</si>
  <si>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</si>
  <si>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</si>
  <si>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</si>
  <si>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</si>
  <si>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</si>
  <si>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</si>
  <si>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</si>
  <si>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</si>
  <si>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</si>
  <si>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</si>
  <si>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</si>
  <si>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</si>
  <si>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</si>
  <si>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</si>
  <si>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</si>
  <si>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</si>
  <si>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</si>
  <si>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</si>
  <si>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</si>
  <si>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</si>
  <si>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</si>
  <si>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</si>
  <si>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</si>
  <si>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</si>
  <si>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</si>
  <si>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</si>
  <si>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</si>
  <si>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</si>
  <si>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</si>
  <si>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</si>
  <si>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</si>
  <si>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</si>
  <si>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</si>
  <si>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</si>
  <si>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</si>
  <si>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</si>
  <si>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</si>
  <si>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</si>
  <si>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</si>
  <si>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</si>
  <si>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</si>
  <si>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</si>
  <si>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</si>
  <si>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</si>
  <si>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</si>
  <si>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</si>
  <si>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</si>
  <si>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</si>
  <si>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</si>
  <si>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</si>
  <si>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</si>
  <si>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</si>
  <si>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</si>
  <si>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</si>
  <si>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</si>
  <si>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</si>
  <si>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</si>
  <si>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</si>
  <si>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</si>
  <si>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</si>
  <si>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</si>
  <si>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</si>
  <si>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</si>
  <si>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</si>
  <si>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</si>
  <si>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</si>
  <si>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</si>
  <si>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</si>
  <si>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</si>
  <si>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</si>
  <si>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</si>
  <si>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</si>
  <si>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</si>
  <si>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</si>
  <si>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</si>
  <si>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</si>
  <si>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</si>
  <si>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</si>
  <si>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</si>
  <si>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</si>
  <si>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</si>
  <si>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</si>
  <si>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</si>
  <si>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</si>
  <si>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</si>
  <si>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</si>
  <si>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</si>
  <si>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</si>
  <si>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</si>
  <si>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</si>
  <si>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</si>
  <si>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</si>
  <si>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</si>
  <si>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</si>
  <si>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</si>
  <si>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</si>
  <si>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</si>
  <si>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</si>
  <si>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</si>
  <si>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</si>
  <si>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</si>
  <si>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</si>
  <si>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</si>
  <si>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</si>
  <si>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</si>
  <si>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</si>
  <si>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</si>
  <si>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</si>
  <si>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</si>
  <si>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</si>
  <si>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</si>
  <si>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</si>
  <si>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</si>
  <si>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</si>
  <si>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</si>
  <si>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</si>
  <si>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</si>
  <si>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</si>
  <si>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</si>
  <si>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</si>
  <si>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</si>
  <si>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</si>
  <si>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</si>
  <si>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</si>
  <si>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</si>
  <si>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</si>
  <si>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</si>
  <si>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</si>
  <si>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</si>
  <si>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</si>
  <si>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</si>
  <si>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</si>
  <si>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</si>
  <si>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</si>
  <si>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</si>
  <si>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</si>
  <si>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</si>
  <si>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</si>
  <si>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</si>
  <si>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</si>
  <si>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</si>
  <si>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</si>
  <si>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</si>
  <si>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</si>
  <si>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</si>
  <si>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</si>
  <si>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</si>
  <si>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</si>
  <si>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</si>
  <si>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北海道栗山町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</si>
  <si>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</si>
  <si>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</si>
  <si>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</si>
  <si>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</si>
  <si>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</si>
  <si>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</si>
  <si>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</si>
  <si>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</si>
  <si>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</si>
  <si>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</si>
  <si>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</si>
  <si>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</si>
  <si>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</si>
  <si>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</si>
  <si>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</si>
  <si>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</si>
  <si>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</si>
  <si>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</si>
  <si>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</si>
  <si>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</si>
  <si>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北海道介護福祉学校特別会計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</si>
  <si>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</si>
  <si>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</si>
  <si>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</si>
  <si>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</si>
  <si>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</si>
  <si>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</si>
  <si>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</si>
  <si>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</si>
  <si>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</si>
  <si>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</si>
  <si>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</si>
  <si>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</si>
  <si>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</si>
  <si>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</si>
  <si>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</si>
  <si>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</si>
  <si>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</si>
  <si>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</si>
  <si>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</si>
  <si>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住宅団地造成事業特別会計</t>
    <phoneticPr fontId="5"/>
  </si>
  <si>
    <t>-</t>
    <phoneticPr fontId="5"/>
  </si>
  <si>
    <t>法非適用企業</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</si>
  <si>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</si>
  <si>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</si>
  <si>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</si>
  <si>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</si>
  <si>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</si>
  <si>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</si>
  <si>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</si>
  <si>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</si>
  <si>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</si>
  <si>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</si>
  <si>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</si>
  <si>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</si>
  <si>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</si>
  <si>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</si>
  <si>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</si>
  <si>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</si>
  <si>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</si>
  <si>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</si>
  <si>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</si>
  <si>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</si>
  <si>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</si>
  <si>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</si>
  <si>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</si>
  <si>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</si>
  <si>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</si>
  <si>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</si>
  <si>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</si>
  <si>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</si>
  <si>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</si>
  <si>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</si>
  <si>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</si>
  <si>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</si>
  <si>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</si>
  <si>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</si>
  <si>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</si>
  <si>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</si>
  <si>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</si>
  <si>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</si>
  <si>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</si>
  <si>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</si>
  <si>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</si>
  <si>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</si>
  <si>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</si>
  <si>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</si>
  <si>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</si>
  <si>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</si>
  <si>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</si>
  <si>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</si>
  <si>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</si>
  <si>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</si>
  <si>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</si>
  <si>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</si>
  <si>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</si>
  <si>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</si>
  <si>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</si>
  <si>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</si>
  <si>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</si>
  <si>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</si>
  <si>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</si>
  <si>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</si>
  <si>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</si>
  <si>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工業団地造成事業特別会計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</si>
  <si>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</si>
  <si>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</si>
  <si>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</si>
  <si>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</si>
  <si>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</si>
  <si>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</si>
  <si>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</si>
  <si>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</si>
  <si>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</si>
  <si>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</si>
  <si>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</si>
  <si>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</si>
  <si>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</si>
  <si>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</si>
  <si>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</si>
  <si>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</si>
  <si>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</si>
  <si>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</si>
  <si>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</si>
  <si>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</si>
  <si>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</si>
  <si>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</si>
  <si>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</si>
  <si>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</si>
  <si>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</si>
  <si>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</si>
  <si>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</si>
  <si>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</si>
  <si>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</si>
  <si>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</si>
  <si>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</si>
  <si>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</si>
  <si>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</si>
  <si>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</si>
  <si>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</si>
  <si>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</si>
  <si>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</si>
  <si>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</si>
  <si>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</si>
  <si>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</si>
  <si>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</si>
  <si>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</si>
  <si>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</si>
  <si>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</si>
  <si>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</si>
  <si>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</si>
  <si>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</si>
  <si>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</si>
  <si>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</si>
  <si>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</si>
  <si>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</si>
  <si>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</si>
  <si>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</si>
  <si>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</si>
  <si>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</si>
  <si>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</si>
  <si>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</si>
  <si>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</si>
  <si>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</si>
  <si>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</si>
  <si>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</si>
  <si>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</si>
  <si>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</si>
  <si>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</si>
  <si>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</si>
  <si>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</si>
  <si>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</si>
  <si>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</si>
  <si>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</si>
  <si>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</si>
  <si>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</si>
  <si>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</si>
  <si>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</si>
  <si>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</si>
  <si>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</si>
  <si>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</si>
  <si>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</si>
  <si>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</si>
  <si>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</si>
  <si>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</si>
  <si>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</si>
  <si>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</si>
  <si>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</si>
  <si>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</si>
  <si>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</si>
  <si>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</si>
  <si>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1.12</t>
  </si>
  <si>
    <t>▲ 1.83</t>
  </si>
  <si>
    <t>水道事業会計</t>
  </si>
  <si>
    <t>一般会計</t>
  </si>
  <si>
    <t>下水道事業会計</t>
  </si>
  <si>
    <t>介護保険特別会計</t>
  </si>
  <si>
    <t>国民健康保険特別会計</t>
  </si>
  <si>
    <t>北海道介護福祉学校特別会計</t>
  </si>
  <si>
    <t>後期高齢者医療特別会計</t>
  </si>
  <si>
    <t>住宅団地造成事業特別会計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</si>
  <si>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</si>
  <si>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</si>
  <si>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</si>
  <si>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</si>
  <si>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</si>
  <si>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</si>
  <si>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</si>
  <si>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</si>
  <si>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</si>
  <si>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南空知葬斎組合</t>
  </si>
  <si>
    <t>空知教育センター組合</t>
  </si>
  <si>
    <t>南空知消防組合</t>
  </si>
  <si>
    <t>南空知ふるさと市町村圏組合</t>
  </si>
  <si>
    <t>栗山町農業振興公社</t>
  </si>
  <si>
    <t>ふるさと応援基金</t>
    <rPh sb="4" eb="6">
      <t>オウエン</t>
    </rPh>
    <rPh sb="6" eb="8">
      <t>キキン</t>
    </rPh>
    <phoneticPr fontId="5"/>
  </si>
  <si>
    <t>新型コロナウイルス感染症対応地方創生臨時交付金基金</t>
    <rPh sb="0" eb="2">
      <t>シンガタ</t>
    </rPh>
    <rPh sb="12" eb="14">
      <t>タイオウ</t>
    </rPh>
    <rPh sb="14" eb="16">
      <t>チホウ</t>
    </rPh>
    <rPh sb="16" eb="18">
      <t>ソウセイ</t>
    </rPh>
    <rPh sb="18" eb="20">
      <t>リンジ</t>
    </rPh>
    <rPh sb="20" eb="23">
      <t>コウフキン</t>
    </rPh>
    <rPh sb="23" eb="25">
      <t>キキン</t>
    </rPh>
    <phoneticPr fontId="5"/>
  </si>
  <si>
    <t>文化振興基金</t>
    <rPh sb="0" eb="4">
      <t>ブンカシンコウ</t>
    </rPh>
    <rPh sb="4" eb="6">
      <t>キキン</t>
    </rPh>
    <phoneticPr fontId="5"/>
  </si>
  <si>
    <t>新型コロナウイルス感染症対策基金</t>
    <rPh sb="0" eb="2">
      <t>シンガタ</t>
    </rPh>
    <rPh sb="12" eb="14">
      <t>タイサク</t>
    </rPh>
    <rPh sb="14" eb="16">
      <t>キキン</t>
    </rPh>
    <phoneticPr fontId="5"/>
  </si>
  <si>
    <t>農業教育振興基金</t>
    <phoneticPr fontId="10"/>
  </si>
  <si>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</si>
  <si>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</si>
  <si>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</si>
  <si>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</si>
  <si>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地方債現在高の減少等により低下しているが、類似団体平均と比較して高い状態である。有形固定資産減価償却率については、類似団体平均よりも高い水準にあり、全体的に施設の老朽化が進んでいるため、引き続き施設の長寿命化、更新、除却等の更なる検討が必要である。</t>
    <rPh sb="105" eb="106">
      <t>ヒ</t>
    </rPh>
    <rPh sb="107" eb="108">
      <t>ツヅ</t>
    </rPh>
    <rPh sb="109" eb="111">
      <t>シセツ</t>
    </rPh>
    <rPh sb="124" eb="125">
      <t>サラ</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</si>
  <si>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</si>
  <si>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</si>
  <si>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</si>
  <si>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</si>
  <si>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</si>
  <si>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</si>
  <si>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平均と比較して、将来負担比率及び実質公債費比率はいずれも高い状態である。直近5年間で比較した場合、将来負担比率は低下しているが、実質公債費比率は平成28年度から平成30年度にかけて低下しているものの、令和元年度、令和２年度については上昇している。実質公債費比率が上がった要因は、元利償還金及び下水道事業会計への地方債償還の財源に充てた負担金が増加したためである。今後の町債発行については交付税措置率が高い有利な地方債の活用等により、必要な投資を行いながら実質公債費比率等をコントロールする必要がある。</t>
    <rPh sb="110" eb="112">
      <t>レイワ</t>
    </rPh>
    <rPh sb="113" eb="115">
      <t>ネンド</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</si>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</sst>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21" xfId="5" applyNumberFormat="1" applyFont="1" applyFill="1" applyBorder="1" applyAlignment="1" applyProtection="1">
      <alignment horizontal="right" vertical="center" shrinkToFit="1"/>
      <protection locked="0"/>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107537</c:v>
                </c:pt>
                <c:pt idx="1">
                  <c:v>113913</c:v>
                </c:pt>
                <c:pt idx="2">
                  <c:v>115050</c:v>
                </c:pt>
                <c:pt idx="3">
                  <c:v>118252</c:v>
                </c:pt>
                <c:pt idx="4">
                  <c:v>120302</c:v>
                </c:pt>
              </c:numCache>
            </c:numRef>
          </c:val>
          <c:smooth val="0"/>
          <c:extLst>
            <c:ext xmlns:c16="http://schemas.microsoft.com/office/drawing/2014/chart" uri="{C3380CC4-5D6E-409C-BE32-E72D297353CC}">
              <c16:uniqueId val="{00000000-7C45-4176-95BF-4F70350355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125821</c:v>
                </c:pt>
                <c:pt idx="1">
                  <c:v>118024</c:v>
                </c:pt>
                <c:pt idx="2">
                  <c:v>116384</c:v>
                </c:pt>
                <c:pt idx="3">
                  <c:v>122340</c:v>
                </c:pt>
                <c:pt idx="4">
                  <c:v>126567</c:v>
                </c:pt>
              </c:numCache>
            </c:numRef>
          </c:val>
          <c:smooth val="0"/>
          <c:extLst>
            <c:ext xmlns:c16="http://schemas.microsoft.com/office/drawing/2014/chart" uri="{C3380CC4-5D6E-409C-BE32-E72D297353CC}">
              <c16:uniqueId val="{00000001-7C45-4176-95BF-4F703503551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35000"/>
          <c:min val="95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2.72</c:v>
                </c:pt>
                <c:pt idx="1">
                  <c:v>2.62</c:v>
                </c:pt>
                <c:pt idx="2">
                  <c:v>3.31</c:v>
                </c:pt>
                <c:pt idx="3">
                  <c:v>2.82</c:v>
                </c:pt>
                <c:pt idx="4">
                  <c:v>4.6900000000000004</c:v>
                </c:pt>
              </c:numCache>
            </c:numRef>
          </c:val>
          <c:extLst>
            <c:ext xmlns:c16="http://schemas.microsoft.com/office/drawing/2014/chart" uri="{C3380CC4-5D6E-409C-BE32-E72D297353CC}">
              <c16:uniqueId val="{00000000-21FB-4E1B-BEDF-75E2DB7B9D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13.76</c:v>
                </c:pt>
                <c:pt idx="1">
                  <c:v>14.99</c:v>
                </c:pt>
                <c:pt idx="2">
                  <c:v>13.1</c:v>
                </c:pt>
                <c:pt idx="3">
                  <c:v>11.29</c:v>
                </c:pt>
                <c:pt idx="4">
                  <c:v>11.19</c:v>
                </c:pt>
              </c:numCache>
            </c:numRef>
          </c:val>
          <c:extLst>
            <c:ext xmlns:c16="http://schemas.microsoft.com/office/drawing/2014/chart" uri="{C3380CC4-5D6E-409C-BE32-E72D297353CC}">
              <c16:uniqueId val="{00000001-21FB-4E1B-BEDF-75E2DB7B9D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1.53</c:v>
                </c:pt>
                <c:pt idx="1">
                  <c:v>1.04</c:v>
                </c:pt>
                <c:pt idx="2">
                  <c:v>-1.1200000000000001</c:v>
                </c:pt>
                <c:pt idx="3">
                  <c:v>-1.83</c:v>
                </c:pt>
                <c:pt idx="4">
                  <c:v>1.95</c:v>
                </c:pt>
              </c:numCache>
            </c:numRef>
          </c:val>
          <c:smooth val="0"/>
          <c:extLst>
            <c:ext xmlns:c16="http://schemas.microsoft.com/office/drawing/2014/chart" uri="{C3380CC4-5D6E-409C-BE32-E72D297353CC}">
              <c16:uniqueId val="{00000002-21FB-4E1B-BEDF-75E2DB7B9D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227-42A1-8FAB-0E7690519C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227-42A1-8FAB-0E7690519CDD}"/>
            </c:ext>
          </c:extLst>
        </c:ser>
        <c:ser>
          <c:idx val="2"/>
          <c:order val="2"/>
          <c:tx>
            <c:strRef>
              <c:f>データシート!$A$29</c:f>
              <c:strCache>
                <c:ptCount val="1"/>
                <c:pt idx="0">
                  <c:v>住宅団地造成事業特別会計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227-42A1-8FAB-0E7690519CD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227-42A1-8FAB-0E7690519CDD}"/>
            </c:ext>
          </c:extLst>
        </c:ser>
        <c:ser>
          <c:idx val="4"/>
          <c:order val="4"/>
          <c:tx>
            <c:strRef>
              <c:f>データシート!$A$31</c:f>
              <c:strCache>
                <c:ptCount val="1"/>
                <c:pt idx="0">
                  <c:v>北海道介護福祉学校特別会計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0.09</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227-42A1-8FAB-0E7690519CD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2.4300000000000002</c:v>
                </c:pt>
                <c:pt idx="2">
                  <c:v>#N/A</c:v>
                </c:pt>
                <c:pt idx="3">
                  <c:v>2.15</c:v>
                </c:pt>
                <c:pt idx="4">
                  <c:v>#N/A</c:v>
                </c:pt>
                <c:pt idx="5">
                  <c:v>0.53</c:v>
                </c:pt>
                <c:pt idx="6">
                  <c:v>#N/A</c:v>
                </c:pt>
                <c:pt idx="7">
                  <c:v>0.79</c:v>
                </c:pt>
                <c:pt idx="8">
                  <c:v>#N/A</c:v>
                </c:pt>
                <c:pt idx="9">
                  <c:v>0.6</c:v>
                </c:pt>
              </c:numCache>
            </c:numRef>
          </c:val>
          <c:extLst>
            <c:ext xmlns:c16="http://schemas.microsoft.com/office/drawing/2014/chart" uri="{C3380CC4-5D6E-409C-BE32-E72D297353CC}">
              <c16:uniqueId val="{00000005-0227-42A1-8FAB-0E7690519CD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1.05</c:v>
                </c:pt>
                <c:pt idx="2">
                  <c:v>#N/A</c:v>
                </c:pt>
                <c:pt idx="3">
                  <c:v>0.74</c:v>
                </c:pt>
                <c:pt idx="4">
                  <c:v>#N/A</c:v>
                </c:pt>
                <c:pt idx="5">
                  <c:v>1.19</c:v>
                </c:pt>
                <c:pt idx="6">
                  <c:v>#N/A</c:v>
                </c:pt>
                <c:pt idx="7">
                  <c:v>0.75</c:v>
                </c:pt>
                <c:pt idx="8">
                  <c:v>#N/A</c:v>
                </c:pt>
                <c:pt idx="9">
                  <c:v>0.97</c:v>
                </c:pt>
              </c:numCache>
            </c:numRef>
          </c:val>
          <c:extLst>
            <c:ext xmlns:c16="http://schemas.microsoft.com/office/drawing/2014/chart" uri="{C3380CC4-5D6E-409C-BE32-E72D297353CC}">
              <c16:uniqueId val="{00000006-0227-42A1-8FAB-0E7690519CD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3.34</c:v>
                </c:pt>
                <c:pt idx="2">
                  <c:v>#N/A</c:v>
                </c:pt>
                <c:pt idx="3">
                  <c:v>3.15</c:v>
                </c:pt>
                <c:pt idx="4">
                  <c:v>#N/A</c:v>
                </c:pt>
                <c:pt idx="5">
                  <c:v>2.46</c:v>
                </c:pt>
                <c:pt idx="6">
                  <c:v>#N/A</c:v>
                </c:pt>
                <c:pt idx="7">
                  <c:v>2.17</c:v>
                </c:pt>
                <c:pt idx="8">
                  <c:v>#N/A</c:v>
                </c:pt>
                <c:pt idx="9">
                  <c:v>2.98</c:v>
                </c:pt>
              </c:numCache>
            </c:numRef>
          </c:val>
          <c:extLst>
            <c:ext xmlns:c16="http://schemas.microsoft.com/office/drawing/2014/chart" uri="{C3380CC4-5D6E-409C-BE32-E72D297353CC}">
              <c16:uniqueId val="{00000007-0227-42A1-8FAB-0E7690519CD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2.63</c:v>
                </c:pt>
                <c:pt idx="2">
                  <c:v>#N/A</c:v>
                </c:pt>
                <c:pt idx="3">
                  <c:v>2.61</c:v>
                </c:pt>
                <c:pt idx="4">
                  <c:v>#N/A</c:v>
                </c:pt>
                <c:pt idx="5">
                  <c:v>3.3</c:v>
                </c:pt>
                <c:pt idx="6">
                  <c:v>#N/A</c:v>
                </c:pt>
                <c:pt idx="7">
                  <c:v>2.81</c:v>
                </c:pt>
                <c:pt idx="8">
                  <c:v>#N/A</c:v>
                </c:pt>
                <c:pt idx="9">
                  <c:v>4.68</c:v>
                </c:pt>
              </c:numCache>
            </c:numRef>
          </c:val>
          <c:extLst>
            <c:ext xmlns:c16="http://schemas.microsoft.com/office/drawing/2014/chart" uri="{C3380CC4-5D6E-409C-BE32-E72D297353CC}">
              <c16:uniqueId val="{00000008-0227-42A1-8FAB-0E7690519CD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10.67</c:v>
                </c:pt>
                <c:pt idx="2">
                  <c:v>#N/A</c:v>
                </c:pt>
                <c:pt idx="3">
                  <c:v>10.06</c:v>
                </c:pt>
                <c:pt idx="4">
                  <c:v>#N/A</c:v>
                </c:pt>
                <c:pt idx="5">
                  <c:v>9.2200000000000006</c:v>
                </c:pt>
                <c:pt idx="6">
                  <c:v>#N/A</c:v>
                </c:pt>
                <c:pt idx="7">
                  <c:v>8.76</c:v>
                </c:pt>
                <c:pt idx="8">
                  <c:v>#N/A</c:v>
                </c:pt>
                <c:pt idx="9">
                  <c:v>8.43</c:v>
                </c:pt>
              </c:numCache>
            </c:numRef>
          </c:val>
          <c:extLst>
            <c:ext xmlns:c16="http://schemas.microsoft.com/office/drawing/2014/chart" uri="{C3380CC4-5D6E-409C-BE32-E72D297353CC}">
              <c16:uniqueId val="{00000009-0227-42A1-8FAB-0E7690519C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954</c:v>
                </c:pt>
                <c:pt idx="5">
                  <c:v>972</c:v>
                </c:pt>
                <c:pt idx="8">
                  <c:v>990</c:v>
                </c:pt>
                <c:pt idx="11">
                  <c:v>1072</c:v>
                </c:pt>
                <c:pt idx="14">
                  <c:v>1083</c:v>
                </c:pt>
              </c:numCache>
            </c:numRef>
          </c:val>
          <c:extLst>
            <c:ext xmlns:c16="http://schemas.microsoft.com/office/drawing/2014/chart" uri="{C3380CC4-5D6E-409C-BE32-E72D297353CC}">
              <c16:uniqueId val="{00000000-688E-4451-8A3C-7788A25035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8E-4451-8A3C-7788A25035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12</c:v>
                </c:pt>
                <c:pt idx="3">
                  <c:v>16</c:v>
                </c:pt>
                <c:pt idx="6">
                  <c:v>27</c:v>
                </c:pt>
                <c:pt idx="9">
                  <c:v>46</c:v>
                </c:pt>
                <c:pt idx="12">
                  <c:v>58</c:v>
                </c:pt>
              </c:numCache>
            </c:numRef>
          </c:val>
          <c:extLst>
            <c:ext xmlns:c16="http://schemas.microsoft.com/office/drawing/2014/chart" uri="{C3380CC4-5D6E-409C-BE32-E72D297353CC}">
              <c16:uniqueId val="{00000002-688E-4451-8A3C-7788A25035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8E-4451-8A3C-7788A25035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271</c:v>
                </c:pt>
                <c:pt idx="3">
                  <c:v>255</c:v>
                </c:pt>
                <c:pt idx="6">
                  <c:v>226</c:v>
                </c:pt>
                <c:pt idx="9">
                  <c:v>298</c:v>
                </c:pt>
                <c:pt idx="12">
                  <c:v>265</c:v>
                </c:pt>
              </c:numCache>
            </c:numRef>
          </c:val>
          <c:extLst>
            <c:ext xmlns:c16="http://schemas.microsoft.com/office/drawing/2014/chart" uri="{C3380CC4-5D6E-409C-BE32-E72D297353CC}">
              <c16:uniqueId val="{00000004-688E-4451-8A3C-7788A25035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8E-4451-8A3C-7788A25035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8E-4451-8A3C-7788A25035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1070</c:v>
                </c:pt>
                <c:pt idx="3">
                  <c:v>1105</c:v>
                </c:pt>
                <c:pt idx="6">
                  <c:v>1166</c:v>
                </c:pt>
                <c:pt idx="9">
                  <c:v>1223</c:v>
                </c:pt>
                <c:pt idx="12">
                  <c:v>1225</c:v>
                </c:pt>
              </c:numCache>
            </c:numRef>
          </c:val>
          <c:extLst>
            <c:ext xmlns:c16="http://schemas.microsoft.com/office/drawing/2014/chart" uri="{C3380CC4-5D6E-409C-BE32-E72D297353CC}">
              <c16:uniqueId val="{00000007-688E-4451-8A3C-7788A25035A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399</c:v>
                </c:pt>
                <c:pt idx="2">
                  <c:v>#N/A</c:v>
                </c:pt>
                <c:pt idx="3">
                  <c:v>#N/A</c:v>
                </c:pt>
                <c:pt idx="4">
                  <c:v>404</c:v>
                </c:pt>
                <c:pt idx="5">
                  <c:v>#N/A</c:v>
                </c:pt>
                <c:pt idx="6">
                  <c:v>#N/A</c:v>
                </c:pt>
                <c:pt idx="7">
                  <c:v>429</c:v>
                </c:pt>
                <c:pt idx="8">
                  <c:v>#N/A</c:v>
                </c:pt>
                <c:pt idx="9">
                  <c:v>#N/A</c:v>
                </c:pt>
                <c:pt idx="10">
                  <c:v>495</c:v>
                </c:pt>
                <c:pt idx="11">
                  <c:v>#N/A</c:v>
                </c:pt>
                <c:pt idx="12">
                  <c:v>#N/A</c:v>
                </c:pt>
                <c:pt idx="13">
                  <c:v>465</c:v>
                </c:pt>
                <c:pt idx="14">
                  <c:v>#N/A</c:v>
                </c:pt>
              </c:numCache>
            </c:numRef>
          </c:val>
          <c:smooth val="0"/>
          <c:extLst>
            <c:ext xmlns:c16="http://schemas.microsoft.com/office/drawing/2014/chart" uri="{C3380CC4-5D6E-409C-BE32-E72D297353CC}">
              <c16:uniqueId val="{00000008-688E-4451-8A3C-7788A25035A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8762</c:v>
                </c:pt>
                <c:pt idx="5">
                  <c:v>8583</c:v>
                </c:pt>
                <c:pt idx="8">
                  <c:v>8443</c:v>
                </c:pt>
                <c:pt idx="11">
                  <c:v>8259</c:v>
                </c:pt>
                <c:pt idx="14">
                  <c:v>8043</c:v>
                </c:pt>
              </c:numCache>
            </c:numRef>
          </c:val>
          <c:extLst>
            <c:ext xmlns:c16="http://schemas.microsoft.com/office/drawing/2014/chart" uri="{C3380CC4-5D6E-409C-BE32-E72D297353CC}">
              <c16:uniqueId val="{00000000-DB0A-47FE-943C-22C09E8C75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1899</c:v>
                </c:pt>
                <c:pt idx="5">
                  <c:v>1855</c:v>
                </c:pt>
                <c:pt idx="8">
                  <c:v>1869</c:v>
                </c:pt>
                <c:pt idx="11">
                  <c:v>1921</c:v>
                </c:pt>
                <c:pt idx="14">
                  <c:v>2045</c:v>
                </c:pt>
              </c:numCache>
            </c:numRef>
          </c:val>
          <c:extLst>
            <c:ext xmlns:c16="http://schemas.microsoft.com/office/drawing/2014/chart" uri="{C3380CC4-5D6E-409C-BE32-E72D297353CC}">
              <c16:uniqueId val="{00000001-DB0A-47FE-943C-22C09E8C75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1278</c:v>
                </c:pt>
                <c:pt idx="5">
                  <c:v>1351</c:v>
                </c:pt>
                <c:pt idx="8">
                  <c:v>1280</c:v>
                </c:pt>
                <c:pt idx="11">
                  <c:v>1386</c:v>
                </c:pt>
                <c:pt idx="14">
                  <c:v>1518</c:v>
                </c:pt>
              </c:numCache>
            </c:numRef>
          </c:val>
          <c:extLst>
            <c:ext xmlns:c16="http://schemas.microsoft.com/office/drawing/2014/chart" uri="{C3380CC4-5D6E-409C-BE32-E72D297353CC}">
              <c16:uniqueId val="{00000002-DB0A-47FE-943C-22C09E8C75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0A-47FE-943C-22C09E8C75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B0A-47FE-943C-22C09E8C75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0A-47FE-943C-22C09E8C75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1358</c:v>
                </c:pt>
                <c:pt idx="3">
                  <c:v>1338</c:v>
                </c:pt>
                <c:pt idx="6">
                  <c:v>1273</c:v>
                </c:pt>
                <c:pt idx="9">
                  <c:v>1231</c:v>
                </c:pt>
                <c:pt idx="12">
                  <c:v>1216</c:v>
                </c:pt>
              </c:numCache>
            </c:numRef>
          </c:val>
          <c:extLst>
            <c:ext xmlns:c16="http://schemas.microsoft.com/office/drawing/2014/chart" uri="{C3380CC4-5D6E-409C-BE32-E72D297353CC}">
              <c16:uniqueId val="{00000006-DB0A-47FE-943C-22C09E8C75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B0A-47FE-943C-22C09E8C75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2939</c:v>
                </c:pt>
                <c:pt idx="3">
                  <c:v>2604</c:v>
                </c:pt>
                <c:pt idx="6">
                  <c:v>2352</c:v>
                </c:pt>
                <c:pt idx="9">
                  <c:v>2131</c:v>
                </c:pt>
                <c:pt idx="12">
                  <c:v>2020</c:v>
                </c:pt>
              </c:numCache>
            </c:numRef>
          </c:val>
          <c:extLst>
            <c:ext xmlns:c16="http://schemas.microsoft.com/office/drawing/2014/chart" uri="{C3380CC4-5D6E-409C-BE32-E72D297353CC}">
              <c16:uniqueId val="{00000008-DB0A-47FE-943C-22C09E8C75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28</c:v>
                </c:pt>
                <c:pt idx="3">
                  <c:v>48</c:v>
                </c:pt>
                <c:pt idx="6">
                  <c:v>74</c:v>
                </c:pt>
                <c:pt idx="9">
                  <c:v>152</c:v>
                </c:pt>
                <c:pt idx="12">
                  <c:v>148</c:v>
                </c:pt>
              </c:numCache>
            </c:numRef>
          </c:val>
          <c:extLst>
            <c:ext xmlns:c16="http://schemas.microsoft.com/office/drawing/2014/chart" uri="{C3380CC4-5D6E-409C-BE32-E72D297353CC}">
              <c16:uniqueId val="{00000009-DB0A-47FE-943C-22C09E8C75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10967</c:v>
                </c:pt>
                <c:pt idx="3">
                  <c:v>10854</c:v>
                </c:pt>
                <c:pt idx="6">
                  <c:v>10747</c:v>
                </c:pt>
                <c:pt idx="9">
                  <c:v>10534</c:v>
                </c:pt>
                <c:pt idx="12">
                  <c:v>10385</c:v>
                </c:pt>
              </c:numCache>
            </c:numRef>
          </c:val>
          <c:extLst>
            <c:ext xmlns:c16="http://schemas.microsoft.com/office/drawing/2014/chart" uri="{C3380CC4-5D6E-409C-BE32-E72D297353CC}">
              <c16:uniqueId val="{0000000A-DB0A-47FE-943C-22C09E8C75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3352</c:v>
                </c:pt>
                <c:pt idx="2">
                  <c:v>#N/A</c:v>
                </c:pt>
                <c:pt idx="3">
                  <c:v>#N/A</c:v>
                </c:pt>
                <c:pt idx="4">
                  <c:v>3055</c:v>
                </c:pt>
                <c:pt idx="5">
                  <c:v>#N/A</c:v>
                </c:pt>
                <c:pt idx="6">
                  <c:v>#N/A</c:v>
                </c:pt>
                <c:pt idx="7">
                  <c:v>2854</c:v>
                </c:pt>
                <c:pt idx="8">
                  <c:v>#N/A</c:v>
                </c:pt>
                <c:pt idx="9">
                  <c:v>#N/A</c:v>
                </c:pt>
                <c:pt idx="10">
                  <c:v>2480</c:v>
                </c:pt>
                <c:pt idx="11">
                  <c:v>#N/A</c:v>
                </c:pt>
                <c:pt idx="12">
                  <c:v>#N/A</c:v>
                </c:pt>
                <c:pt idx="13">
                  <c:v>2163</c:v>
                </c:pt>
                <c:pt idx="14">
                  <c:v>#N/A</c:v>
                </c:pt>
              </c:numCache>
            </c:numRef>
          </c:val>
          <c:smooth val="0"/>
          <c:extLst>
            <c:ext xmlns:c16="http://schemas.microsoft.com/office/drawing/2014/chart" uri="{C3380CC4-5D6E-409C-BE32-E72D297353CC}">
              <c16:uniqueId val="{0000000B-DB0A-47FE-943C-22C09E8C75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609</c:v>
                </c:pt>
                <c:pt idx="1">
                  <c:v>540</c:v>
                </c:pt>
                <c:pt idx="2">
                  <c:v>543</c:v>
                </c:pt>
              </c:numCache>
            </c:numRef>
          </c:val>
          <c:extLst>
            <c:ext xmlns:c16="http://schemas.microsoft.com/office/drawing/2014/chart" uri="{C3380CC4-5D6E-409C-BE32-E72D297353CC}">
              <c16:uniqueId val="{00000000-E10B-4C6E-9B97-361B78F3CA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29</c:v>
                </c:pt>
                <c:pt idx="1">
                  <c:v>30</c:v>
                </c:pt>
                <c:pt idx="2">
                  <c:v>37</c:v>
                </c:pt>
              </c:numCache>
            </c:numRef>
          </c:val>
          <c:extLst>
            <c:ext xmlns:c16="http://schemas.microsoft.com/office/drawing/2014/chart" uri="{C3380CC4-5D6E-409C-BE32-E72D297353CC}">
              <c16:uniqueId val="{00000001-E10B-4C6E-9B97-361B78F3CA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309</c:v>
                </c:pt>
                <c:pt idx="1">
                  <c:v>372</c:v>
                </c:pt>
                <c:pt idx="2">
                  <c:v>546</c:v>
                </c:pt>
              </c:numCache>
            </c:numRef>
          </c:val>
          <c:extLst>
            <c:ext xmlns:c16="http://schemas.microsoft.com/office/drawing/2014/chart" uri="{C3380CC4-5D6E-409C-BE32-E72D297353CC}">
              <c16:uniqueId val="{00000002-E10B-4C6E-9B97-361B78F3CA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{6926DF00-B58E-460D-91E9-BB2B791C03BB}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56D-4252-AD00-1B6E45A6AC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{8E88C55E-D213-45A9-A027-DD38ADBC481D}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6D-4252-AD00-1B6E45A6AC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{3BB5DE0F-144A-4172-8F77-B9993B6BE158}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6D-4252-AD00-1B6E45A6AC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{7FAC7B42-AC33-41B1-8118-8AFF0EAE1CF6}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6D-4252-AD00-1B6E45A6AC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{83E06FE1-EF3C-4F33-B436-3586492C48CE}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6D-4252-AD00-1B6E45A6AC7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{E488A5B7-BA50-4F0B-8AE0-254DE41714B7}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56D-4252-AD00-1B6E45A6AC7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{A57BDEA8-1131-4B6B-813F-C8E7E6FEDB26}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56D-4252-AD00-1B6E45A6AC7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{62D3841A-6932-466A-BEC4-847D2369AD6B}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56D-4252-AD00-1B6E45A6AC7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{272F0B3B-E19C-4EEF-BE74-BF28E35564B0}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56D-4252-AD00-1B6E45A6AC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57.8</c:v>
                </c:pt>
                <c:pt idx="8">
                  <c:v>57.2</c:v>
                </c:pt>
                <c:pt idx="16">
                  <c:v>58.3</c:v>
                </c:pt>
                <c:pt idx="24">
                  <c:v>59.8</c:v>
                </c:pt>
                <c:pt idx="32">
                  <c:v>65.2</c:v>
                </c:pt>
              </c:numCache>
            </c:numRef>
          </c:xVal>
          <c:yVal>
            <c:numRef>
              <c:f>公会計指標分析・財政指標組合せ分析表!$BP$51:$DC$51</c:f>
              <c:numCache>
                <c:formatCode>#,##0.0;"▲ "#,##0.0</c:formatCode>
                <c:ptCount val="40"/>
                <c:pt idx="0">
                  <c:v>86.7</c:v>
                </c:pt>
                <c:pt idx="8">
                  <c:v>79.7</c:v>
                </c:pt>
                <c:pt idx="16">
                  <c:v>74.400000000000006</c:v>
                </c:pt>
                <c:pt idx="24">
                  <c:v>62.9</c:v>
                </c:pt>
                <c:pt idx="32">
                  <c:v>54.1</c:v>
                </c:pt>
              </c:numCache>
            </c:numRef>
          </c:yVal>
          <c:smooth val="0"/>
          <c:extLst>
            <c:ext xmlns:c16="http://schemas.microsoft.com/office/drawing/2014/chart" uri="{C3380CC4-5D6E-409C-BE32-E72D297353CC}">
              <c16:uniqueId val="{00000009-A56D-4252-AD00-1B6E45A6AC7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{0DD7BD82-030C-4562-B0D7-935FA05CE39A}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56D-4252-AD00-1B6E45A6AC7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{5F804A09-2EC3-4021-B3E5-71C5F0C23769}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6D-4252-AD00-1B6E45A6AC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{6CA9D3BE-42A6-4684-AE66-720046DD428E}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6D-4252-AD00-1B6E45A6AC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{128E9F16-E1FC-4D33-98DF-431BC0166B33}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6D-4252-AD00-1B6E45A6AC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{B7FD48F7-694C-4833-A40B-8012C581119E}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6D-4252-AD00-1B6E45A6AC70}"/>
                </c:ext>
              </c:extLst>
            </c:dLbl>
            <c:dLbl>
              <c:idx val="8"/>
              <c:layout>
                <c:manualLayout>
                  <c:x val="-2.2781639268639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{D8FEC6F1-671C-4ABF-87B1-B9E2EDD5F69D}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56D-4252-AD00-1B6E45A6AC70}"/>
                </c:ext>
              </c:extLst>
            </c:dLbl>
            <c:dLbl>
              <c:idx val="16"/>
              <c:layout>
                <c:manualLayout>
                  <c:x val="-4.1508761670505503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{9A72B8A2-3F2E-41F7-B959-064414BD49ED}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56D-4252-AD00-1B6E45A6AC7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{0ED58167-8AB1-404E-AC50-8219F5004DB0}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56D-4252-AD00-1B6E45A6AC7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{CADDF10B-59FF-4CFF-853C-5B8E099D96DE}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56D-4252-AD00-1B6E45A6AC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59.8</c:v>
                </c:pt>
                <c:pt idx="8">
                  <c:v>61.7</c:v>
                </c:pt>
                <c:pt idx="16">
                  <c:v>61.8</c:v>
                </c:pt>
                <c:pt idx="24">
                  <c:v>62.8</c:v>
                </c:pt>
                <c:pt idx="32">
                  <c:v>64.2</c:v>
                </c:pt>
              </c:numCache>
            </c:numRef>
          </c:xVal>
          <c:yVal>
            <c:numRef>
              <c:f>公会計指標分析・財政指標組合せ分析表!$BP$55:$DC$55</c:f>
              <c:numCache>
                <c:formatCode>#,##0.0;"▲ "#,##0.0</c:formatCode>
                <c:ptCount val="40"/>
                <c:pt idx="0">
                  <c:v>51.4</c:v>
                </c:pt>
                <c:pt idx="8">
                  <c:v>46.8</c:v>
                </c:pt>
                <c:pt idx="16">
                  <c:v>48.4</c:v>
                </c:pt>
                <c:pt idx="24">
                  <c:v>43</c:v>
                </c:pt>
                <c:pt idx="32">
                  <c:v>32.4</c:v>
                </c:pt>
              </c:numCache>
            </c:numRef>
          </c:yVal>
          <c:smooth val="0"/>
          <c:extLst>
            <c:ext xmlns:c16="http://schemas.microsoft.com/office/drawing/2014/chart" uri="{C3380CC4-5D6E-409C-BE32-E72D297353CC}">
              <c16:uniqueId val="{00000013-A56D-4252-AD00-1B6E45A6AC70}"/>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{45F81756-F08E-482A-8FB5-CC022DAFCAA4}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B5D-4F1A-9761-329EDA2F1B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{A0F28BBB-7BC5-4414-A72B-64C484AC4E74}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5D-4F1A-9761-329EDA2F1B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{669538DD-4846-420D-A756-09582C14E5EE}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5D-4F1A-9761-329EDA2F1B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{69B89B88-D6BF-4B6A-9CD7-F2AD029D5296}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5D-4F1A-9761-329EDA2F1B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{F5ED42C5-2119-413B-AD09-5997AC00A2E7}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5D-4F1A-9761-329EDA2F1BF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{8251A4D9-1EAD-47EE-9363-A8EE2F886349}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B5D-4F1A-9761-329EDA2F1BF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{90A38255-EE06-4CE4-9D42-B794A13DC5AF}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B5D-4F1A-9761-329EDA2F1BF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{51F0F426-B3CC-46E9-BA3D-6EB7049B6F61}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B5D-4F1A-9761-329EDA2F1BF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{DE870381-2858-40B0-99D5-B052C6962653}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B5D-4F1A-9761-329EDA2F1B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11.4</c:v>
                </c:pt>
                <c:pt idx="16">
                  <c:v>10.6</c:v>
                </c:pt>
                <c:pt idx="24">
                  <c:v>11.4</c:v>
                </c:pt>
                <c:pt idx="32">
                  <c:v>11.7</c:v>
                </c:pt>
              </c:numCache>
            </c:numRef>
          </c:xVal>
          <c:yVal>
            <c:numRef>
              <c:f>公会計指標分析・財政指標組合せ分析表!$BP$73:$DC$73</c:f>
              <c:numCache>
                <c:formatCode>#,##0.0;"▲ "#,##0.0</c:formatCode>
                <c:ptCount val="40"/>
                <c:pt idx="0">
                  <c:v>86.7</c:v>
                </c:pt>
                <c:pt idx="8">
                  <c:v>79.7</c:v>
                </c:pt>
                <c:pt idx="16">
                  <c:v>74.400000000000006</c:v>
                </c:pt>
                <c:pt idx="24">
                  <c:v>62.9</c:v>
                </c:pt>
                <c:pt idx="32">
                  <c:v>54.1</c:v>
                </c:pt>
              </c:numCache>
            </c:numRef>
          </c:yVal>
          <c:smooth val="0"/>
          <c:extLst>
            <c:ext xmlns:c16="http://schemas.microsoft.com/office/drawing/2014/chart" uri="{C3380CC4-5D6E-409C-BE32-E72D297353CC}">
              <c16:uniqueId val="{00000009-DB5D-4F1A-9761-329EDA2F1B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{38CC298E-FAD4-494C-82BB-43C104FF5F5A}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B5D-4F1A-9761-329EDA2F1B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{BB7F6B81-6A64-4EC3-8E5D-FA85ADA53A71}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5D-4F1A-9761-329EDA2F1B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{75247B45-0A61-45BB-9766-F1B2A9F91FFC}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5D-4F1A-9761-329EDA2F1B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{6024777E-ECE6-48FD-9AAD-34AA86FA132D}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5D-4F1A-9761-329EDA2F1B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{A3C4DF34-F016-48FF-88C1-BB93B16E41E3}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5D-4F1A-9761-329EDA2F1BF6}"/>
                </c:ext>
              </c:extLst>
            </c:dLbl>
            <c:dLbl>
              <c:idx val="8"/>
              <c:layout>
                <c:manualLayout>
                  <c:x val="-4.5160355153971272E-2"/>
                  <c:y val="-6.2000524690956342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{6D619178-B9DF-4949-9473-A82F71DBACA5}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B5D-4F1A-9761-329EDA2F1BF6}"/>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{D6A54C4B-DF11-4737-8477-4BBDA63DC5AD}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B5D-4F1A-9761-329EDA2F1BF6}"/>
                </c:ext>
              </c:extLst>
            </c:dLbl>
            <c:dLbl>
              <c:idx val="24"/>
              <c:layout>
                <c:manualLayout>
                  <c:x val="-3.1570342725075584E-2"/>
                  <c:y val="-6.283276948463158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{C7EB932C-310F-4BAB-AF80-242EFA745D81}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B5D-4F1A-9761-329EDA2F1BF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{4B63198E-F3CD-4E6C-A200-D0D9DCFA448E}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B5D-4F1A-9761-329EDA2F1B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9.9</c:v>
                </c:pt>
                <c:pt idx="16">
                  <c:v>9.9</c:v>
                </c:pt>
                <c:pt idx="24">
                  <c:v>9.9</c:v>
                </c:pt>
                <c:pt idx="32">
                  <c:v>9.5</c:v>
                </c:pt>
              </c:numCache>
            </c:numRef>
          </c:xVal>
          <c:yVal>
            <c:numRef>
              <c:f>公会計指標分析・財政指標組合せ分析表!$BP$77:$DC$77</c:f>
              <c:numCache>
                <c:formatCode>#,##0.0;"▲ "#,##0.0</c:formatCode>
                <c:ptCount val="40"/>
                <c:pt idx="0">
                  <c:v>51.4</c:v>
                </c:pt>
                <c:pt idx="8">
                  <c:v>46.8</c:v>
                </c:pt>
                <c:pt idx="16">
                  <c:v>48.4</c:v>
                </c:pt>
                <c:pt idx="24">
                  <c:v>43</c:v>
                </c:pt>
                <c:pt idx="32">
                  <c:v>32.4</c:v>
                </c:pt>
              </c:numCache>
            </c:numRef>
          </c:yVal>
          <c:smooth val="0"/>
          <c:extLst>
            <c:ext xmlns:c16="http://schemas.microsoft.com/office/drawing/2014/chart" uri="{C3380CC4-5D6E-409C-BE32-E72D297353CC}">
              <c16:uniqueId val="{00000013-DB5D-4F1A-9761-329EDA2F1BF6}"/>
            </c:ext>
          </c:extLst>
        </c:ser>
        <c:dLbls>
          <c:showLegendKey val="0"/>
          <c:showVal val="1"/>
          <c:showCatName val="0"/>
          <c:showSerName val="0"/>
          <c:showPercent val="0"/>
          <c:showBubbleSize val="0"/>
        </c:dLbls>
        <c:axId val="84219776"/>
        <c:axId val="84234240"/>
      </c:scatterChart>
      <c:valAx>
        <c:axId val="84219776"/>
        <c:scaling>
          <c:orientation val="maxMin"/>
          <c:max val="14"/>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11,474
11,415
203.93
11,035,794
10,641,241
227,117
4,847,319
10,384,730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年度単年では主に</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地方消費税交付金の増加により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基準財政収入</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額が増加したが、地域社会再生事業費の新設により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も増加したため</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、昨年度と比較すると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横ばい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であった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本指数は過去</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ヵ年平均で計算されるため、今年度算定対象外となった平成</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２９</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年度分の財政力指数（０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比較し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新たに算定対象となった令和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年度分の財政力指数</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（０．３０）の方が低いため０．０１減少した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下回っているため</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、改革プランに基づく投資的経費抑制により財政基盤の強化に努める。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134408</xdr:rowOff>
    </xdr:to>
    <xdr:cxnSp macro="">
      <xdr:nvCxnSpPr>
        <xdr:cNvPr id="64" name="直線コネクタ 63"/>
        <xdr:cNvCxnSpPr/>
      </xdr:nvCxnSpPr>
      <xdr:spPr>
        <a:xfrm flipV="1">
          <a:off x="4953000" y="6080125"/>
          <a:ext cx="0" cy="1769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44450</xdr:rowOff>
    </xdr:to>
    <xdr:cxnSp macro="">
      <xdr:nvCxnSpPr>
        <xdr:cNvPr id="69" name="直線コネクタ 68"/>
        <xdr:cNvCxnSpPr/>
      </xdr:nvCxnSpPr>
      <xdr:spPr>
        <a:xfrm>
          <a:off x="4114800" y="75681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101194</xdr:rowOff>
    </xdr:from>
    <xdr:ext cx="762000" cy="259045"/>
    <xdr:sp macro="" textlink="">
      <xdr:nvSpPr>
        <xdr:cNvPr id="70" name="財政力平均値テキスト"/>
        <xdr:cNvSpPr txBox="1"/>
      </xdr:nvSpPr>
      <xdr:spPr>
        <a:xfrm>
          <a:off x="5041900" y="7302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71" name="フローチャート: 判断 70"/>
        <xdr:cNvSpPr/>
      </xdr:nvSpPr>
      <xdr:spPr>
        <a:xfrm>
          <a:off x="49022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2" name="直線コネクタ 71"/>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165100</xdr:rowOff>
    </xdr:from>
    <xdr:to>
      <xdr:col>19</xdr:col>
      <xdr:colOff>184150</xdr:colOff>
      <xdr:row>44</xdr:row>
      <xdr:rowOff>95250</xdr:rowOff>
    </xdr:to>
    <xdr:sp macro="" textlink="">
      <xdr:nvSpPr>
        <xdr:cNvPr id="73" name="フローチャート: 判断 72"/>
        <xdr:cNvSpPr/>
      </xdr:nvSpPr>
      <xdr:spPr>
        <a:xfrm>
          <a:off x="4064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74" name="テキスト ボックス 73"/>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5" name="直線コネクタ 74"/>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13758</xdr:rowOff>
    </xdr:from>
    <xdr:to>
      <xdr:col>15</xdr:col>
      <xdr:colOff>133350</xdr:colOff>
      <xdr:row>44</xdr:row>
      <xdr:rowOff>115358</xdr:rowOff>
    </xdr:to>
    <xdr:sp macro="" textlink="">
      <xdr:nvSpPr>
        <xdr:cNvPr id="76" name="フローチャート: 判断 75"/>
        <xdr:cNvSpPr/>
      </xdr:nvSpPr>
      <xdr:spPr>
        <a:xfrm>
          <a:off x="3175000" y="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77" name="テキスト ボックス 76"/>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44450</xdr:rowOff>
    </xdr:to>
    <xdr:cxnSp macro="">
      <xdr:nvCxnSpPr>
        <xdr:cNvPr id="78" name="直線コネクタ 77"/>
        <xdr:cNvCxnSpPr/>
      </xdr:nvCxnSpPr>
      <xdr:spPr>
        <a:xfrm flipV="1">
          <a:off x="1447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33867</xdr:rowOff>
    </xdr:from>
    <xdr:to>
      <xdr:col>11</xdr:col>
      <xdr:colOff>82550</xdr:colOff>
      <xdr:row>44</xdr:row>
      <xdr:rowOff>135467</xdr:rowOff>
    </xdr:to>
    <xdr:sp macro="" textlink="">
      <xdr:nvSpPr>
        <xdr:cNvPr id="79" name="フローチャート: 判断 78"/>
        <xdr:cNvSpPr/>
      </xdr:nvSpPr>
      <xdr:spPr>
        <a:xfrm>
          <a:off x="2286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80" name="テキスト ボックス 79"/>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81" name="フローチャート: 判断 80"/>
        <xdr:cNvSpPr/>
      </xdr:nvSpPr>
      <xdr:spPr>
        <a:xfrm>
          <a:off x="1397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82" name="テキスト ボックス 81"/>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85319</xdr:rowOff>
    </xdr:from>
    <xdr:ext cx="736600" cy="259045"/>
    <xdr:sp macro="" textlink="">
      <xdr:nvSpPr>
        <xdr:cNvPr id="91" name="テキスト ボックス 90"/>
        <xdr:cNvSpPr txBox="1"/>
      </xdr:nvSpPr>
      <xdr:spPr>
        <a:xfrm>
          <a:off x="3733800" y="7286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85319</xdr:rowOff>
    </xdr:from>
    <xdr:ext cx="762000" cy="259045"/>
    <xdr:sp macro="" textlink="">
      <xdr:nvSpPr>
        <xdr:cNvPr id="93" name="テキスト ボックス 92"/>
        <xdr:cNvSpPr txBox="1"/>
      </xdr:nvSpPr>
      <xdr:spPr>
        <a:xfrm>
          <a:off x="2844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85319</xdr:rowOff>
    </xdr:from>
    <xdr:ext cx="762000" cy="259045"/>
    <xdr:sp macro="" textlink="">
      <xdr:nvSpPr>
        <xdr:cNvPr id="95" name="テキスト ボックス 94"/>
        <xdr:cNvSpPr txBox="1"/>
      </xdr:nvSpPr>
      <xdr:spPr>
        <a:xfrm>
          <a:off x="1955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105427</xdr:rowOff>
    </xdr:from>
    <xdr:ext cx="762000" cy="259045"/>
    <xdr:sp macro="" textlink="">
      <xdr:nvSpPr>
        <xdr:cNvPr id="97" name="テキスト ボックス 96"/>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７．４ポイント上回っているが、昨年度と比較すると２．５ポイント減となっている。主な要因は、補助費等の経常経費充当一般財源が減少したためである。今後において新規地方債発行の抑制による公債費の低減等、更なる行財政改革の推進と効率的な予算執行により、経常収支比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4128</xdr:rowOff>
    </xdr:to>
    <xdr:cxnSp macro="">
      <xdr:nvCxnSpPr>
        <xdr:cNvPr id="123" name="直線コネクタ 122"/>
        <xdr:cNvCxnSpPr/>
      </xdr:nvCxnSpPr>
      <xdr:spPr>
        <a:xfrm flipV="1">
          <a:off x="4953000" y="1007110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147655</xdr:rowOff>
    </xdr:from>
    <xdr:ext cx="762000" cy="259045"/>
    <xdr:sp macro="" textlink="">
      <xdr:nvSpPr>
        <xdr:cNvPr id="124" name="財政構造の弾力性最小値テキスト"/>
        <xdr:cNvSpPr txBox="1"/>
      </xdr:nvSpPr>
      <xdr:spPr>
        <a:xfrm>
          <a:off x="5041900" y="1129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4128</xdr:rowOff>
    </xdr:from>
    <xdr:to>
      <xdr:col>24</xdr:col>
      <xdr:colOff>12700</xdr:colOff>
      <xdr:row>66</xdr:row>
      <xdr:rowOff>4128</xdr:rowOff>
    </xdr:to>
    <xdr:cxnSp macro="">
      <xdr:nvCxnSpPr>
        <xdr:cNvPr id="125" name="直線コネクタ 124"/>
        <xdr:cNvCxnSpPr/>
      </xdr:nvCxnSpPr>
      <xdr:spPr>
        <a:xfrm>
          <a:off x="4864100" y="1131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6"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7" name="直線コネクタ 126"/>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60960</xdr:rowOff>
    </xdr:from>
    <xdr:to>
      <xdr:col>23</xdr:col>
      <xdr:colOff>133350</xdr:colOff>
      <xdr:row>66</xdr:row>
      <xdr:rowOff>40322</xdr:rowOff>
    </xdr:to>
    <xdr:cxnSp macro="">
      <xdr:nvCxnSpPr>
        <xdr:cNvPr id="128" name="直線コネクタ 127"/>
        <xdr:cNvCxnSpPr/>
      </xdr:nvCxnSpPr>
      <xdr:spPr>
        <a:xfrm flipV="1">
          <a:off x="4114800" y="11205210"/>
          <a:ext cx="8382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94632</xdr:rowOff>
    </xdr:from>
    <xdr:ext cx="762000" cy="259045"/>
    <xdr:sp macro="" textlink="">
      <xdr:nvSpPr>
        <xdr:cNvPr id="129" name="財政構造の弾力性平均値テキスト"/>
        <xdr:cNvSpPr txBox="1"/>
      </xdr:nvSpPr>
      <xdr:spPr>
        <a:xfrm>
          <a:off x="5041900" y="10553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30" name="フローチャート: 判断 129"/>
        <xdr:cNvSpPr/>
      </xdr:nvSpPr>
      <xdr:spPr>
        <a:xfrm>
          <a:off x="49022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97155</xdr:rowOff>
    </xdr:from>
    <xdr:to>
      <xdr:col>19</xdr:col>
      <xdr:colOff>133350</xdr:colOff>
      <xdr:row>66</xdr:row>
      <xdr:rowOff>40322</xdr:rowOff>
    </xdr:to>
    <xdr:cxnSp macro="">
      <xdr:nvCxnSpPr>
        <xdr:cNvPr id="131" name="直線コネクタ 130"/>
        <xdr:cNvCxnSpPr/>
      </xdr:nvCxnSpPr>
      <xdr:spPr>
        <a:xfrm>
          <a:off x="3225800" y="11241405"/>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2" name="フローチャート: 判断 131"/>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3" name="テキスト ボックス 132"/>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65</xdr:row>
      <xdr:rowOff>97155</xdr:rowOff>
    </xdr:to>
    <xdr:cxnSp macro="">
      <xdr:nvCxnSpPr>
        <xdr:cNvPr id="134" name="直線コネクタ 133"/>
        <xdr:cNvCxnSpPr/>
      </xdr:nvCxnSpPr>
      <xdr:spPr>
        <a:xfrm>
          <a:off x="2336800" y="1106043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120332</xdr:rowOff>
    </xdr:from>
    <xdr:to>
      <xdr:col>15</xdr:col>
      <xdr:colOff>133350</xdr:colOff>
      <xdr:row>63</xdr:row>
      <xdr:rowOff>50482</xdr:rowOff>
    </xdr:to>
    <xdr:sp macro="" textlink="">
      <xdr:nvSpPr>
        <xdr:cNvPr id="135" name="フローチャート: 判断 134"/>
        <xdr:cNvSpPr/>
      </xdr:nvSpPr>
      <xdr:spPr>
        <a:xfrm>
          <a:off x="3175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60659</xdr:rowOff>
    </xdr:from>
    <xdr:ext cx="762000" cy="259045"/>
    <xdr:sp macro="" textlink="">
      <xdr:nvSpPr>
        <xdr:cNvPr id="136" name="テキスト ボックス 135"/>
        <xdr:cNvSpPr txBox="1"/>
      </xdr:nvSpPr>
      <xdr:spPr>
        <a:xfrm>
          <a:off x="2844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128905</xdr:rowOff>
    </xdr:from>
    <xdr:to>
      <xdr:col>11</xdr:col>
      <xdr:colOff>31750</xdr:colOff>
      <xdr:row>64</xdr:row>
      <xdr:rowOff>87630</xdr:rowOff>
    </xdr:to>
    <xdr:cxnSp macro="">
      <xdr:nvCxnSpPr>
        <xdr:cNvPr id="137" name="直線コネクタ 136"/>
        <xdr:cNvCxnSpPr/>
      </xdr:nvCxnSpPr>
      <xdr:spPr>
        <a:xfrm>
          <a:off x="1447800" y="10758805"/>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47943</xdr:rowOff>
    </xdr:from>
    <xdr:to>
      <xdr:col>11</xdr:col>
      <xdr:colOff>82550</xdr:colOff>
      <xdr:row>62</xdr:row>
      <xdr:rowOff>149543</xdr:rowOff>
    </xdr:to>
    <xdr:sp macro="" textlink="">
      <xdr:nvSpPr>
        <xdr:cNvPr id="138" name="フローチャート: 判断 137"/>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159720</xdr:rowOff>
    </xdr:from>
    <xdr:ext cx="762000" cy="259045"/>
    <xdr:sp macro="" textlink="">
      <xdr:nvSpPr>
        <xdr:cNvPr id="139" name="テキスト ボックス 138"/>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11747</xdr:rowOff>
    </xdr:from>
    <xdr:to>
      <xdr:col>7</xdr:col>
      <xdr:colOff>31750</xdr:colOff>
      <xdr:row>62</xdr:row>
      <xdr:rowOff>113347</xdr:rowOff>
    </xdr:to>
    <xdr:sp macro="" textlink="">
      <xdr:nvSpPr>
        <xdr:cNvPr id="140" name="フローチャート: 判断 139"/>
        <xdr:cNvSpPr/>
      </xdr:nvSpPr>
      <xdr:spPr>
        <a:xfrm>
          <a:off x="1397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123524</xdr:rowOff>
    </xdr:from>
    <xdr:ext cx="762000" cy="259045"/>
    <xdr:sp macro="" textlink="">
      <xdr:nvSpPr>
        <xdr:cNvPr id="141" name="テキスト ボックス 140"/>
        <xdr:cNvSpPr txBox="1"/>
      </xdr:nvSpPr>
      <xdr:spPr>
        <a:xfrm>
          <a:off x="1066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47" name="楕円 146"/>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77487</xdr:rowOff>
    </xdr:from>
    <xdr:ext cx="762000" cy="259045"/>
    <xdr:sp macro="" textlink="">
      <xdr:nvSpPr>
        <xdr:cNvPr id="148" name="財政構造の弾力性該当値テキスト"/>
        <xdr:cNvSpPr txBox="1"/>
      </xdr:nvSpPr>
      <xdr:spPr>
        <a:xfrm>
          <a:off x="5041900" y="1105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160972</xdr:rowOff>
    </xdr:from>
    <xdr:to>
      <xdr:col>19</xdr:col>
      <xdr:colOff>184150</xdr:colOff>
      <xdr:row>66</xdr:row>
      <xdr:rowOff>91122</xdr:rowOff>
    </xdr:to>
    <xdr:sp macro="" textlink="">
      <xdr:nvSpPr>
        <xdr:cNvPr id="149" name="楕円 148"/>
        <xdr:cNvSpPr/>
      </xdr:nvSpPr>
      <xdr:spPr>
        <a:xfrm>
          <a:off x="4064000" y="113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75899</xdr:rowOff>
    </xdr:from>
    <xdr:ext cx="736600" cy="259045"/>
    <xdr:sp macro="" textlink="">
      <xdr:nvSpPr>
        <xdr:cNvPr id="150" name="テキスト ボックス 149"/>
        <xdr:cNvSpPr txBox="1"/>
      </xdr:nvSpPr>
      <xdr:spPr>
        <a:xfrm>
          <a:off x="3733800" y="11391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46355</xdr:rowOff>
    </xdr:from>
    <xdr:to>
      <xdr:col>15</xdr:col>
      <xdr:colOff>133350</xdr:colOff>
      <xdr:row>65</xdr:row>
      <xdr:rowOff>147955</xdr:rowOff>
    </xdr:to>
    <xdr:sp macro="" textlink="">
      <xdr:nvSpPr>
        <xdr:cNvPr id="151" name="楕円 150"/>
        <xdr:cNvSpPr/>
      </xdr:nvSpPr>
      <xdr:spPr>
        <a:xfrm>
          <a:off x="3175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132732</xdr:rowOff>
    </xdr:from>
    <xdr:ext cx="762000" cy="259045"/>
    <xdr:sp macro="" textlink="">
      <xdr:nvSpPr>
        <xdr:cNvPr id="152" name="テキスト ボックス 151"/>
        <xdr:cNvSpPr txBox="1"/>
      </xdr:nvSpPr>
      <xdr:spPr>
        <a:xfrm>
          <a:off x="2844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3" name="楕円 152"/>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123207</xdr:rowOff>
    </xdr:from>
    <xdr:ext cx="762000" cy="259045"/>
    <xdr:sp macro="" textlink="">
      <xdr:nvSpPr>
        <xdr:cNvPr id="154" name="テキスト ボックス 153"/>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55" name="楕円 154"/>
        <xdr:cNvSpPr/>
      </xdr:nvSpPr>
      <xdr:spPr>
        <a:xfrm>
          <a:off x="1397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164482</xdr:rowOff>
    </xdr:from>
    <xdr:ext cx="762000" cy="259045"/>
    <xdr:sp macro="" textlink="">
      <xdr:nvSpPr>
        <xdr:cNvPr id="156" name="テキスト ボックス 155"/>
        <xdr:cNvSpPr txBox="1"/>
      </xdr:nvSpPr>
      <xdr:spPr>
        <a:xfrm>
          <a:off x="1066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１３，９６２円上回り、昨年度と比較すると１８，０９８円増となっている。主な要因は、維持補修費及び新型コロナウイルス対策に係る物件費が増加したためである。今後、公共施設等総合管理計画を基に公共施設の効率的な運用を行い、老朽化した施設の長寿命化を含め、コスト低減に努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131978</xdr:rowOff>
    </xdr:from>
    <xdr:to>
      <xdr:col>23</xdr:col>
      <xdr:colOff>133350</xdr:colOff>
      <xdr:row>87</xdr:row>
      <xdr:rowOff>148802</xdr:rowOff>
    </xdr:to>
    <xdr:cxnSp macro="">
      <xdr:nvCxnSpPr>
        <xdr:cNvPr id="184" name="直線コネクタ 183"/>
        <xdr:cNvCxnSpPr/>
      </xdr:nvCxnSpPr>
      <xdr:spPr>
        <a:xfrm flipV="1">
          <a:off x="4953000" y="14019428"/>
          <a:ext cx="0" cy="1045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120879</xdr:rowOff>
    </xdr:from>
    <xdr:ext cx="762000" cy="259045"/>
    <xdr:sp macro="" textlink="">
      <xdr:nvSpPr>
        <xdr:cNvPr id="185" name="人件費・物件費等の状況最小値テキスト"/>
        <xdr:cNvSpPr txBox="1"/>
      </xdr:nvSpPr>
      <xdr:spPr>
        <a:xfrm>
          <a:off x="5041900" y="1503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148802</xdr:rowOff>
    </xdr:from>
    <xdr:to>
      <xdr:col>24</xdr:col>
      <xdr:colOff>12700</xdr:colOff>
      <xdr:row>87</xdr:row>
      <xdr:rowOff>148802</xdr:rowOff>
    </xdr:to>
    <xdr:cxnSp macro="">
      <xdr:nvCxnSpPr>
        <xdr:cNvPr id="186" name="直線コネクタ 185"/>
        <xdr:cNvCxnSpPr/>
      </xdr:nvCxnSpPr>
      <xdr:spPr>
        <a:xfrm>
          <a:off x="4864100" y="15064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46905</xdr:rowOff>
    </xdr:from>
    <xdr:ext cx="762000" cy="259045"/>
    <xdr:sp macro="" textlink="">
      <xdr:nvSpPr>
        <xdr:cNvPr id="187" name="人件費・物件費等の状況最大値テキスト"/>
        <xdr:cNvSpPr txBox="1"/>
      </xdr:nvSpPr>
      <xdr:spPr>
        <a:xfrm>
          <a:off x="5041900" y="1376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131978</xdr:rowOff>
    </xdr:from>
    <xdr:to>
      <xdr:col>24</xdr:col>
      <xdr:colOff>12700</xdr:colOff>
      <xdr:row>81</xdr:row>
      <xdr:rowOff>131978</xdr:rowOff>
    </xdr:to>
    <xdr:cxnSp macro="">
      <xdr:nvCxnSpPr>
        <xdr:cNvPr id="188" name="直線コネクタ 187"/>
        <xdr:cNvCxnSpPr/>
      </xdr:nvCxnSpPr>
      <xdr:spPr>
        <a:xfrm>
          <a:off x="4864100" y="1401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110289</xdr:rowOff>
    </xdr:from>
    <xdr:to>
      <xdr:col>23</xdr:col>
      <xdr:colOff>133350</xdr:colOff>
      <xdr:row>85</xdr:row>
      <xdr:rowOff>26181</xdr:rowOff>
    </xdr:to>
    <xdr:cxnSp macro="">
      <xdr:nvCxnSpPr>
        <xdr:cNvPr id="189" name="直線コネクタ 188"/>
        <xdr:cNvCxnSpPr/>
      </xdr:nvCxnSpPr>
      <xdr:spPr>
        <a:xfrm>
          <a:off x="4114800" y="14512089"/>
          <a:ext cx="838200" cy="8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95976</xdr:rowOff>
    </xdr:from>
    <xdr:ext cx="762000" cy="259045"/>
    <xdr:sp macro="" textlink="">
      <xdr:nvSpPr>
        <xdr:cNvPr id="190" name="人件費・物件費等の状況平均値テキスト"/>
        <xdr:cNvSpPr txBox="1"/>
      </xdr:nvSpPr>
      <xdr:spPr>
        <a:xfrm>
          <a:off x="5041900" y="14326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79449</xdr:rowOff>
    </xdr:from>
    <xdr:to>
      <xdr:col>23</xdr:col>
      <xdr:colOff>184150</xdr:colOff>
      <xdr:row>85</xdr:row>
      <xdr:rowOff>9599</xdr:rowOff>
    </xdr:to>
    <xdr:sp macro="" textlink="">
      <xdr:nvSpPr>
        <xdr:cNvPr id="191" name="フローチャート: 判断 190"/>
        <xdr:cNvSpPr/>
      </xdr:nvSpPr>
      <xdr:spPr>
        <a:xfrm>
          <a:off x="4902200" y="1448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110289</xdr:rowOff>
    </xdr:from>
    <xdr:to>
      <xdr:col>19</xdr:col>
      <xdr:colOff>133350</xdr:colOff>
      <xdr:row>84</xdr:row>
      <xdr:rowOff>120786</xdr:rowOff>
    </xdr:to>
    <xdr:cxnSp macro="">
      <xdr:nvCxnSpPr>
        <xdr:cNvPr id="192" name="直線コネクタ 191"/>
        <xdr:cNvCxnSpPr/>
      </xdr:nvCxnSpPr>
      <xdr:spPr>
        <a:xfrm flipV="1">
          <a:off x="3225800" y="14512089"/>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159297</xdr:rowOff>
    </xdr:from>
    <xdr:to>
      <xdr:col>19</xdr:col>
      <xdr:colOff>184150</xdr:colOff>
      <xdr:row>84</xdr:row>
      <xdr:rowOff>89447</xdr:rowOff>
    </xdr:to>
    <xdr:sp macro="" textlink="">
      <xdr:nvSpPr>
        <xdr:cNvPr id="193" name="フローチャート: 判断 192"/>
        <xdr:cNvSpPr/>
      </xdr:nvSpPr>
      <xdr:spPr>
        <a:xfrm>
          <a:off x="40640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99624</xdr:rowOff>
    </xdr:from>
    <xdr:ext cx="736600" cy="259045"/>
    <xdr:sp macro="" textlink="">
      <xdr:nvSpPr>
        <xdr:cNvPr id="194" name="テキスト ボックス 193"/>
        <xdr:cNvSpPr txBox="1"/>
      </xdr:nvSpPr>
      <xdr:spPr>
        <a:xfrm>
          <a:off x="3733800" y="14158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57195</xdr:rowOff>
    </xdr:from>
    <xdr:to>
      <xdr:col>15</xdr:col>
      <xdr:colOff>82550</xdr:colOff>
      <xdr:row>84</xdr:row>
      <xdr:rowOff>120786</xdr:rowOff>
    </xdr:to>
    <xdr:cxnSp macro="">
      <xdr:nvCxnSpPr>
        <xdr:cNvPr id="195" name="直線コネクタ 194"/>
        <xdr:cNvCxnSpPr/>
      </xdr:nvCxnSpPr>
      <xdr:spPr>
        <a:xfrm>
          <a:off x="2336800" y="14458995"/>
          <a:ext cx="889000" cy="6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104287</xdr:rowOff>
    </xdr:from>
    <xdr:to>
      <xdr:col>15</xdr:col>
      <xdr:colOff>133350</xdr:colOff>
      <xdr:row>84</xdr:row>
      <xdr:rowOff>34437</xdr:rowOff>
    </xdr:to>
    <xdr:sp macro="" textlink="">
      <xdr:nvSpPr>
        <xdr:cNvPr id="196" name="フローチャート: 判断 195"/>
        <xdr:cNvSpPr/>
      </xdr:nvSpPr>
      <xdr:spPr>
        <a:xfrm>
          <a:off x="3175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44614</xdr:rowOff>
    </xdr:from>
    <xdr:ext cx="762000" cy="259045"/>
    <xdr:sp macro="" textlink="">
      <xdr:nvSpPr>
        <xdr:cNvPr id="197" name="テキスト ボックス 196"/>
        <xdr:cNvSpPr txBox="1"/>
      </xdr:nvSpPr>
      <xdr:spPr>
        <a:xfrm>
          <a:off x="2844800" y="14103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4099</xdr:rowOff>
    </xdr:from>
    <xdr:to>
      <xdr:col>11</xdr:col>
      <xdr:colOff>31750</xdr:colOff>
      <xdr:row>84</xdr:row>
      <xdr:rowOff>57195</xdr:rowOff>
    </xdr:to>
    <xdr:cxnSp macro="">
      <xdr:nvCxnSpPr>
        <xdr:cNvPr id="198" name="直線コネクタ 197"/>
        <xdr:cNvCxnSpPr/>
      </xdr:nvCxnSpPr>
      <xdr:spPr>
        <a:xfrm>
          <a:off x="1447800" y="14405899"/>
          <a:ext cx="889000" cy="5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93004</xdr:rowOff>
    </xdr:from>
    <xdr:to>
      <xdr:col>11</xdr:col>
      <xdr:colOff>82550</xdr:colOff>
      <xdr:row>84</xdr:row>
      <xdr:rowOff>23154</xdr:rowOff>
    </xdr:to>
    <xdr:sp macro="" textlink="">
      <xdr:nvSpPr>
        <xdr:cNvPr id="199" name="フローチャート: 判断 198"/>
        <xdr:cNvSpPr/>
      </xdr:nvSpPr>
      <xdr:spPr>
        <a:xfrm>
          <a:off x="2286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33331</xdr:rowOff>
    </xdr:from>
    <xdr:ext cx="762000" cy="259045"/>
    <xdr:sp macro="" textlink="">
      <xdr:nvSpPr>
        <xdr:cNvPr id="200" name="テキスト ボックス 199"/>
        <xdr:cNvSpPr txBox="1"/>
      </xdr:nvSpPr>
      <xdr:spPr>
        <a:xfrm>
          <a:off x="1955800" y="140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77043</xdr:rowOff>
    </xdr:from>
    <xdr:to>
      <xdr:col>7</xdr:col>
      <xdr:colOff>31750</xdr:colOff>
      <xdr:row>84</xdr:row>
      <xdr:rowOff>7193</xdr:rowOff>
    </xdr:to>
    <xdr:sp macro="" textlink="">
      <xdr:nvSpPr>
        <xdr:cNvPr id="201" name="フローチャート: 判断 200"/>
        <xdr:cNvSpPr/>
      </xdr:nvSpPr>
      <xdr:spPr>
        <a:xfrm>
          <a:off x="1397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17370</xdr:rowOff>
    </xdr:from>
    <xdr:ext cx="762000" cy="259045"/>
    <xdr:sp macro="" textlink="">
      <xdr:nvSpPr>
        <xdr:cNvPr id="202" name="テキスト ボックス 201"/>
        <xdr:cNvSpPr txBox="1"/>
      </xdr:nvSpPr>
      <xdr:spPr>
        <a:xfrm>
          <a:off x="1066800" y="1407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146831</xdr:rowOff>
    </xdr:from>
    <xdr:to>
      <xdr:col>23</xdr:col>
      <xdr:colOff>184150</xdr:colOff>
      <xdr:row>85</xdr:row>
      <xdr:rowOff>76981</xdr:rowOff>
    </xdr:to>
    <xdr:sp macro="" textlink="">
      <xdr:nvSpPr>
        <xdr:cNvPr id="208" name="楕円 207"/>
        <xdr:cNvSpPr/>
      </xdr:nvSpPr>
      <xdr:spPr>
        <a:xfrm>
          <a:off x="4902200" y="1454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118908</xdr:rowOff>
    </xdr:from>
    <xdr:ext cx="762000" cy="259045"/>
    <xdr:sp macro="" textlink="">
      <xdr:nvSpPr>
        <xdr:cNvPr id="209" name="人件費・物件費等の状況該当値テキスト"/>
        <xdr:cNvSpPr txBox="1"/>
      </xdr:nvSpPr>
      <xdr:spPr>
        <a:xfrm>
          <a:off x="5041900" y="1452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59489</xdr:rowOff>
    </xdr:from>
    <xdr:to>
      <xdr:col>19</xdr:col>
      <xdr:colOff>184150</xdr:colOff>
      <xdr:row>84</xdr:row>
      <xdr:rowOff>161089</xdr:rowOff>
    </xdr:to>
    <xdr:sp macro="" textlink="">
      <xdr:nvSpPr>
        <xdr:cNvPr id="210" name="楕円 209"/>
        <xdr:cNvSpPr/>
      </xdr:nvSpPr>
      <xdr:spPr>
        <a:xfrm>
          <a:off x="4064000" y="1446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145866</xdr:rowOff>
    </xdr:from>
    <xdr:ext cx="736600" cy="259045"/>
    <xdr:sp macro="" textlink="">
      <xdr:nvSpPr>
        <xdr:cNvPr id="211" name="テキスト ボックス 210"/>
        <xdr:cNvSpPr txBox="1"/>
      </xdr:nvSpPr>
      <xdr:spPr>
        <a:xfrm>
          <a:off x="3733800" y="145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69986</xdr:rowOff>
    </xdr:from>
    <xdr:to>
      <xdr:col>15</xdr:col>
      <xdr:colOff>133350</xdr:colOff>
      <xdr:row>85</xdr:row>
      <xdr:rowOff>136</xdr:rowOff>
    </xdr:to>
    <xdr:sp macro="" textlink="">
      <xdr:nvSpPr>
        <xdr:cNvPr id="212" name="楕円 211"/>
        <xdr:cNvSpPr/>
      </xdr:nvSpPr>
      <xdr:spPr>
        <a:xfrm>
          <a:off x="3175000" y="1447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156363</xdr:rowOff>
    </xdr:from>
    <xdr:ext cx="762000" cy="259045"/>
    <xdr:sp macro="" textlink="">
      <xdr:nvSpPr>
        <xdr:cNvPr id="213" name="テキスト ボックス 212"/>
        <xdr:cNvSpPr txBox="1"/>
      </xdr:nvSpPr>
      <xdr:spPr>
        <a:xfrm>
          <a:off x="2844800" y="1455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6395</xdr:rowOff>
    </xdr:from>
    <xdr:to>
      <xdr:col>11</xdr:col>
      <xdr:colOff>82550</xdr:colOff>
      <xdr:row>84</xdr:row>
      <xdr:rowOff>107995</xdr:rowOff>
    </xdr:to>
    <xdr:sp macro="" textlink="">
      <xdr:nvSpPr>
        <xdr:cNvPr id="214" name="楕円 213"/>
        <xdr:cNvSpPr/>
      </xdr:nvSpPr>
      <xdr:spPr>
        <a:xfrm>
          <a:off x="2286000" y="1440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92772</xdr:rowOff>
    </xdr:from>
    <xdr:ext cx="762000" cy="259045"/>
    <xdr:sp macro="" textlink="">
      <xdr:nvSpPr>
        <xdr:cNvPr id="215" name="テキスト ボックス 214"/>
        <xdr:cNvSpPr txBox="1"/>
      </xdr:nvSpPr>
      <xdr:spPr>
        <a:xfrm>
          <a:off x="1955800" y="1449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124749</xdr:rowOff>
    </xdr:from>
    <xdr:to>
      <xdr:col>7</xdr:col>
      <xdr:colOff>31750</xdr:colOff>
      <xdr:row>84</xdr:row>
      <xdr:rowOff>54899</xdr:rowOff>
    </xdr:to>
    <xdr:sp macro="" textlink="">
      <xdr:nvSpPr>
        <xdr:cNvPr id="216" name="楕円 215"/>
        <xdr:cNvSpPr/>
      </xdr:nvSpPr>
      <xdr:spPr>
        <a:xfrm>
          <a:off x="1397000" y="1435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39676</xdr:rowOff>
    </xdr:from>
    <xdr:ext cx="762000" cy="259045"/>
    <xdr:sp macro="" textlink="">
      <xdr:nvSpPr>
        <xdr:cNvPr id="217" name="テキスト ボックス 216"/>
        <xdr:cNvSpPr txBox="1"/>
      </xdr:nvSpPr>
      <xdr:spPr>
        <a:xfrm>
          <a:off x="1066800" y="14441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前年同様類似団体平均を若干上回っているため、特別職給与の削減を継続する。今後も、効果的なマネジメントによる業務能率の向上を図り、時間外手当などの抑制に努める。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83255</xdr:rowOff>
    </xdr:to>
    <xdr:cxnSp macro="">
      <xdr:nvCxnSpPr>
        <xdr:cNvPr id="246" name="直線コネクタ 245"/>
        <xdr:cNvCxnSpPr/>
      </xdr:nvCxnSpPr>
      <xdr:spPr>
        <a:xfrm flipV="1">
          <a:off x="17018000" y="13948128"/>
          <a:ext cx="0" cy="13941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55332</xdr:rowOff>
    </xdr:from>
    <xdr:ext cx="762000" cy="259045"/>
    <xdr:sp macro="" textlink="">
      <xdr:nvSpPr>
        <xdr:cNvPr id="247" name="給与水準   （国との比較）最小値テキスト"/>
        <xdr:cNvSpPr txBox="1"/>
      </xdr:nvSpPr>
      <xdr:spPr>
        <a:xfrm>
          <a:off x="17106900" y="153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83255</xdr:rowOff>
    </xdr:from>
    <xdr:to>
      <xdr:col>81</xdr:col>
      <xdr:colOff>133350</xdr:colOff>
      <xdr:row>89</xdr:row>
      <xdr:rowOff>83255</xdr:rowOff>
    </xdr:to>
    <xdr:cxnSp macro="">
      <xdr:nvCxnSpPr>
        <xdr:cNvPr id="248" name="直線コネクタ 247"/>
        <xdr:cNvCxnSpPr/>
      </xdr:nvCxnSpPr>
      <xdr:spPr>
        <a:xfrm>
          <a:off x="16929100" y="153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49"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0" name="直線コネクタ 249"/>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138995</xdr:rowOff>
    </xdr:to>
    <xdr:cxnSp macro="">
      <xdr:nvCxnSpPr>
        <xdr:cNvPr id="251" name="直線コネクタ 250"/>
        <xdr:cNvCxnSpPr/>
      </xdr:nvCxnSpPr>
      <xdr:spPr>
        <a:xfrm flipV="1">
          <a:off x="16179800" y="14685434"/>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142116</xdr:rowOff>
    </xdr:from>
    <xdr:ext cx="762000" cy="259045"/>
    <xdr:sp macro="" textlink="">
      <xdr:nvSpPr>
        <xdr:cNvPr id="252" name="給与水準   （国との比較）平均値テキスト"/>
        <xdr:cNvSpPr txBox="1"/>
      </xdr:nvSpPr>
      <xdr:spPr>
        <a:xfrm>
          <a:off x="17106900" y="1437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53" name="フローチャート: 判断 252"/>
        <xdr:cNvSpPr/>
      </xdr:nvSpPr>
      <xdr:spPr>
        <a:xfrm>
          <a:off x="169672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85</xdr:row>
      <xdr:rowOff>138995</xdr:rowOff>
    </xdr:to>
    <xdr:cxnSp macro="">
      <xdr:nvCxnSpPr>
        <xdr:cNvPr id="254" name="直線コネクタ 253"/>
        <xdr:cNvCxnSpPr/>
      </xdr:nvCxnSpPr>
      <xdr:spPr>
        <a:xfrm>
          <a:off x="15290800" y="146720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5" name="フローチャート: 判断 254"/>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6" name="テキスト ボックス 255"/>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85</xdr:row>
      <xdr:rowOff>98778</xdr:rowOff>
    </xdr:to>
    <xdr:cxnSp macro="">
      <xdr:nvCxnSpPr>
        <xdr:cNvPr id="257" name="直線コネクタ 256"/>
        <xdr:cNvCxnSpPr/>
      </xdr:nvCxnSpPr>
      <xdr:spPr>
        <a:xfrm>
          <a:off x="14401800" y="1465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85372</xdr:rowOff>
    </xdr:from>
    <xdr:to>
      <xdr:col>73</xdr:col>
      <xdr:colOff>44450</xdr:colOff>
      <xdr:row>85</xdr:row>
      <xdr:rowOff>15522</xdr:rowOff>
    </xdr:to>
    <xdr:sp macro="" textlink="">
      <xdr:nvSpPr>
        <xdr:cNvPr id="258" name="フローチャート: 判断 257"/>
        <xdr:cNvSpPr/>
      </xdr:nvSpPr>
      <xdr:spPr>
        <a:xfrm>
          <a:off x="15240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59" name="テキスト ボックス 258"/>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86</xdr:row>
      <xdr:rowOff>61384</xdr:rowOff>
    </xdr:to>
    <xdr:cxnSp macro="">
      <xdr:nvCxnSpPr>
        <xdr:cNvPr id="260" name="直線コネクタ 259"/>
        <xdr:cNvCxnSpPr/>
      </xdr:nvCxnSpPr>
      <xdr:spPr>
        <a:xfrm flipV="1">
          <a:off x="13512800" y="1465862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1" name="フローチャート: 判断 260"/>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2" name="テキスト ボックス 261"/>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63" name="フローチャート: 判断 262"/>
        <xdr:cNvSpPr/>
      </xdr:nvSpPr>
      <xdr:spPr>
        <a:xfrm>
          <a:off x="13462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64" name="テキスト ボックス 263"/>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0" name="楕円 269"/>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71" name="給与水準   （国との比較）該当値テキスト"/>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72" name="楕円 271"/>
        <xdr:cNvSpPr/>
      </xdr:nvSpPr>
      <xdr:spPr>
        <a:xfrm>
          <a:off x="16129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73" name="テキスト ボックス 272"/>
        <xdr:cNvSpPr txBox="1"/>
      </xdr:nvSpPr>
      <xdr:spPr>
        <a:xfrm>
          <a:off x="15798800" y="1474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74" name="楕円 273"/>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75" name="テキスト ボックス 274"/>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76" name="楕円 275"/>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120949</xdr:rowOff>
    </xdr:from>
    <xdr:ext cx="762000" cy="259045"/>
    <xdr:sp macro="" textlink="">
      <xdr:nvSpPr>
        <xdr:cNvPr id="277" name="テキスト ボックス 276"/>
        <xdr:cNvSpPr txBox="1"/>
      </xdr:nvSpPr>
      <xdr:spPr>
        <a:xfrm>
          <a:off x="14020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78" name="楕円 277"/>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79" name="テキスト ボックス 278"/>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勧奨退職制度の導入や、指定管理者制度の導入、アウトソーシングの実施などにより類似団体平均を１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３人下回っている。今後も継続して職員数の適正化に努める。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149981</xdr:rowOff>
    </xdr:from>
    <xdr:to>
      <xdr:col>81</xdr:col>
      <xdr:colOff>44450</xdr:colOff>
      <xdr:row>66</xdr:row>
      <xdr:rowOff>121617</xdr:rowOff>
    </xdr:to>
    <xdr:cxnSp macro="">
      <xdr:nvCxnSpPr>
        <xdr:cNvPr id="311" name="直線コネクタ 310"/>
        <xdr:cNvCxnSpPr/>
      </xdr:nvCxnSpPr>
      <xdr:spPr>
        <a:xfrm flipV="1">
          <a:off x="17018000" y="10094081"/>
          <a:ext cx="0" cy="1343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93694</xdr:rowOff>
    </xdr:from>
    <xdr:ext cx="762000" cy="259045"/>
    <xdr:sp macro="" textlink="">
      <xdr:nvSpPr>
        <xdr:cNvPr id="312" name="定員管理の状況最小値テキスト"/>
        <xdr:cNvSpPr txBox="1"/>
      </xdr:nvSpPr>
      <xdr:spPr>
        <a:xfrm>
          <a:off x="17106900" y="114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121617</xdr:rowOff>
    </xdr:from>
    <xdr:to>
      <xdr:col>81</xdr:col>
      <xdr:colOff>133350</xdr:colOff>
      <xdr:row>66</xdr:row>
      <xdr:rowOff>121617</xdr:rowOff>
    </xdr:to>
    <xdr:cxnSp macro="">
      <xdr:nvCxnSpPr>
        <xdr:cNvPr id="313" name="直線コネクタ 312"/>
        <xdr:cNvCxnSpPr/>
      </xdr:nvCxnSpPr>
      <xdr:spPr>
        <a:xfrm>
          <a:off x="16929100" y="11437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64908</xdr:rowOff>
    </xdr:from>
    <xdr:ext cx="762000" cy="259045"/>
    <xdr:sp macro="" textlink="">
      <xdr:nvSpPr>
        <xdr:cNvPr id="314" name="定員管理の状況最大値テキスト"/>
        <xdr:cNvSpPr txBox="1"/>
      </xdr:nvSpPr>
      <xdr:spPr>
        <a:xfrm>
          <a:off x="17106900" y="983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149981</xdr:rowOff>
    </xdr:from>
    <xdr:to>
      <xdr:col>81</xdr:col>
      <xdr:colOff>133350</xdr:colOff>
      <xdr:row>58</xdr:row>
      <xdr:rowOff>149981</xdr:rowOff>
    </xdr:to>
    <xdr:cxnSp macro="">
      <xdr:nvCxnSpPr>
        <xdr:cNvPr id="315" name="直線コネクタ 314"/>
        <xdr:cNvCxnSpPr/>
      </xdr:nvCxnSpPr>
      <xdr:spPr>
        <a:xfrm>
          <a:off x="16929100" y="1009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160988</xdr:rowOff>
    </xdr:from>
    <xdr:to>
      <xdr:col>81</xdr:col>
      <xdr:colOff>44450</xdr:colOff>
      <xdr:row>61</xdr:row>
      <xdr:rowOff>17114</xdr:rowOff>
    </xdr:to>
    <xdr:cxnSp macro="">
      <xdr:nvCxnSpPr>
        <xdr:cNvPr id="316" name="直線コネクタ 315"/>
        <xdr:cNvCxnSpPr/>
      </xdr:nvCxnSpPr>
      <xdr:spPr>
        <a:xfrm>
          <a:off x="16179800" y="10447988"/>
          <a:ext cx="8382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87768</xdr:rowOff>
    </xdr:from>
    <xdr:ext cx="762000" cy="259045"/>
    <xdr:sp macro="" textlink="">
      <xdr:nvSpPr>
        <xdr:cNvPr id="317" name="定員管理の状況平均値テキスト"/>
        <xdr:cNvSpPr txBox="1"/>
      </xdr:nvSpPr>
      <xdr:spPr>
        <a:xfrm>
          <a:off x="17106900" y="10546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115691</xdr:rowOff>
    </xdr:from>
    <xdr:to>
      <xdr:col>81</xdr:col>
      <xdr:colOff>95250</xdr:colOff>
      <xdr:row>62</xdr:row>
      <xdr:rowOff>45841</xdr:rowOff>
    </xdr:to>
    <xdr:sp macro="" textlink="">
      <xdr:nvSpPr>
        <xdr:cNvPr id="318" name="フローチャート: 判断 317"/>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160988</xdr:rowOff>
    </xdr:from>
    <xdr:to>
      <xdr:col>77</xdr:col>
      <xdr:colOff>44450</xdr:colOff>
      <xdr:row>60</xdr:row>
      <xdr:rowOff>171329</xdr:rowOff>
    </xdr:to>
    <xdr:cxnSp macro="">
      <xdr:nvCxnSpPr>
        <xdr:cNvPr id="319" name="直線コネクタ 318"/>
        <xdr:cNvCxnSpPr/>
      </xdr:nvCxnSpPr>
      <xdr:spPr>
        <a:xfrm flipV="1">
          <a:off x="15290800" y="10447988"/>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84667</xdr:rowOff>
    </xdr:from>
    <xdr:to>
      <xdr:col>77</xdr:col>
      <xdr:colOff>95250</xdr:colOff>
      <xdr:row>62</xdr:row>
      <xdr:rowOff>14817</xdr:rowOff>
    </xdr:to>
    <xdr:sp macro="" textlink="">
      <xdr:nvSpPr>
        <xdr:cNvPr id="320" name="フローチャート: 判断 319"/>
        <xdr:cNvSpPr/>
      </xdr:nvSpPr>
      <xdr:spPr>
        <a:xfrm>
          <a:off x="16129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171044</xdr:rowOff>
    </xdr:from>
    <xdr:ext cx="736600" cy="259045"/>
    <xdr:sp macro="" textlink="">
      <xdr:nvSpPr>
        <xdr:cNvPr id="321" name="テキスト ボックス 320"/>
        <xdr:cNvSpPr txBox="1"/>
      </xdr:nvSpPr>
      <xdr:spPr>
        <a:xfrm>
          <a:off x="15798800" y="1062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171329</xdr:rowOff>
    </xdr:from>
    <xdr:to>
      <xdr:col>72</xdr:col>
      <xdr:colOff>203200</xdr:colOff>
      <xdr:row>61</xdr:row>
      <xdr:rowOff>25158</xdr:rowOff>
    </xdr:to>
    <xdr:cxnSp macro="">
      <xdr:nvCxnSpPr>
        <xdr:cNvPr id="322" name="直線コネクタ 321"/>
        <xdr:cNvCxnSpPr/>
      </xdr:nvCxnSpPr>
      <xdr:spPr>
        <a:xfrm flipV="1">
          <a:off x="14401800" y="10458329"/>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31810</xdr:rowOff>
    </xdr:from>
    <xdr:to>
      <xdr:col>73</xdr:col>
      <xdr:colOff>44450</xdr:colOff>
      <xdr:row>61</xdr:row>
      <xdr:rowOff>133410</xdr:rowOff>
    </xdr:to>
    <xdr:sp macro="" textlink="">
      <xdr:nvSpPr>
        <xdr:cNvPr id="323" name="フローチャート: 判断 322"/>
        <xdr:cNvSpPr/>
      </xdr:nvSpPr>
      <xdr:spPr>
        <a:xfrm>
          <a:off x="15240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118187</xdr:rowOff>
    </xdr:from>
    <xdr:ext cx="762000" cy="259045"/>
    <xdr:sp macro="" textlink="">
      <xdr:nvSpPr>
        <xdr:cNvPr id="324" name="テキスト ボックス 323"/>
        <xdr:cNvSpPr txBox="1"/>
      </xdr:nvSpPr>
      <xdr:spPr>
        <a:xfrm>
          <a:off x="14909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167882</xdr:rowOff>
    </xdr:from>
    <xdr:to>
      <xdr:col>68</xdr:col>
      <xdr:colOff>152400</xdr:colOff>
      <xdr:row>61</xdr:row>
      <xdr:rowOff>25158</xdr:rowOff>
    </xdr:to>
    <xdr:cxnSp macro="">
      <xdr:nvCxnSpPr>
        <xdr:cNvPr id="325" name="直線コネクタ 324"/>
        <xdr:cNvCxnSpPr/>
      </xdr:nvCxnSpPr>
      <xdr:spPr>
        <a:xfrm>
          <a:off x="13512800" y="10454882"/>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16873</xdr:rowOff>
    </xdr:from>
    <xdr:to>
      <xdr:col>68</xdr:col>
      <xdr:colOff>203200</xdr:colOff>
      <xdr:row>61</xdr:row>
      <xdr:rowOff>118473</xdr:rowOff>
    </xdr:to>
    <xdr:sp macro="" textlink="">
      <xdr:nvSpPr>
        <xdr:cNvPr id="326" name="フローチャート: 判断 325"/>
        <xdr:cNvSpPr/>
      </xdr:nvSpPr>
      <xdr:spPr>
        <a:xfrm>
          <a:off x="14351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103250</xdr:rowOff>
    </xdr:from>
    <xdr:ext cx="762000" cy="259045"/>
    <xdr:sp macro="" textlink="">
      <xdr:nvSpPr>
        <xdr:cNvPr id="327" name="テキスト ボックス 326"/>
        <xdr:cNvSpPr txBox="1"/>
      </xdr:nvSpPr>
      <xdr:spPr>
        <a:xfrm>
          <a:off x="14020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160746</xdr:rowOff>
    </xdr:from>
    <xdr:to>
      <xdr:col>64</xdr:col>
      <xdr:colOff>152400</xdr:colOff>
      <xdr:row>61</xdr:row>
      <xdr:rowOff>90896</xdr:rowOff>
    </xdr:to>
    <xdr:sp macro="" textlink="">
      <xdr:nvSpPr>
        <xdr:cNvPr id="328" name="フローチャート: 判断 327"/>
        <xdr:cNvSpPr/>
      </xdr:nvSpPr>
      <xdr:spPr>
        <a:xfrm>
          <a:off x="13462000" y="104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75673</xdr:rowOff>
    </xdr:from>
    <xdr:ext cx="762000" cy="259045"/>
    <xdr:sp macro="" textlink="">
      <xdr:nvSpPr>
        <xdr:cNvPr id="329" name="テキスト ボックス 328"/>
        <xdr:cNvSpPr txBox="1"/>
      </xdr:nvSpPr>
      <xdr:spPr>
        <a:xfrm>
          <a:off x="13131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137764</xdr:rowOff>
    </xdr:from>
    <xdr:to>
      <xdr:col>81</xdr:col>
      <xdr:colOff>95250</xdr:colOff>
      <xdr:row>61</xdr:row>
      <xdr:rowOff>67914</xdr:rowOff>
    </xdr:to>
    <xdr:sp macro="" textlink="">
      <xdr:nvSpPr>
        <xdr:cNvPr id="335" name="楕円 334"/>
        <xdr:cNvSpPr/>
      </xdr:nvSpPr>
      <xdr:spPr>
        <a:xfrm>
          <a:off x="16967200" y="104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154291</xdr:rowOff>
    </xdr:from>
    <xdr:ext cx="762000" cy="259045"/>
    <xdr:sp macro="" textlink="">
      <xdr:nvSpPr>
        <xdr:cNvPr id="336" name="定員管理の状況該当値テキスト"/>
        <xdr:cNvSpPr txBox="1"/>
      </xdr:nvSpPr>
      <xdr:spPr>
        <a:xfrm>
          <a:off x="17106900" y="10269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110188</xdr:rowOff>
    </xdr:from>
    <xdr:to>
      <xdr:col>77</xdr:col>
      <xdr:colOff>95250</xdr:colOff>
      <xdr:row>61</xdr:row>
      <xdr:rowOff>40338</xdr:rowOff>
    </xdr:to>
    <xdr:sp macro="" textlink="">
      <xdr:nvSpPr>
        <xdr:cNvPr id="337" name="楕円 336"/>
        <xdr:cNvSpPr/>
      </xdr:nvSpPr>
      <xdr:spPr>
        <a:xfrm>
          <a:off x="16129000" y="1039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50515</xdr:rowOff>
    </xdr:from>
    <xdr:ext cx="736600" cy="259045"/>
    <xdr:sp macro="" textlink="">
      <xdr:nvSpPr>
        <xdr:cNvPr id="338" name="テキスト ボックス 337"/>
        <xdr:cNvSpPr txBox="1"/>
      </xdr:nvSpPr>
      <xdr:spPr>
        <a:xfrm>
          <a:off x="15798800" y="10166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120529</xdr:rowOff>
    </xdr:from>
    <xdr:to>
      <xdr:col>73</xdr:col>
      <xdr:colOff>44450</xdr:colOff>
      <xdr:row>61</xdr:row>
      <xdr:rowOff>50679</xdr:rowOff>
    </xdr:to>
    <xdr:sp macro="" textlink="">
      <xdr:nvSpPr>
        <xdr:cNvPr id="339" name="楕円 338"/>
        <xdr:cNvSpPr/>
      </xdr:nvSpPr>
      <xdr:spPr>
        <a:xfrm>
          <a:off x="15240000" y="10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60856</xdr:rowOff>
    </xdr:from>
    <xdr:ext cx="762000" cy="259045"/>
    <xdr:sp macro="" textlink="">
      <xdr:nvSpPr>
        <xdr:cNvPr id="340" name="テキスト ボックス 339"/>
        <xdr:cNvSpPr txBox="1"/>
      </xdr:nvSpPr>
      <xdr:spPr>
        <a:xfrm>
          <a:off x="14909800" y="1017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145808</xdr:rowOff>
    </xdr:from>
    <xdr:to>
      <xdr:col>68</xdr:col>
      <xdr:colOff>203200</xdr:colOff>
      <xdr:row>61</xdr:row>
      <xdr:rowOff>75958</xdr:rowOff>
    </xdr:to>
    <xdr:sp macro="" textlink="">
      <xdr:nvSpPr>
        <xdr:cNvPr id="341" name="楕円 340"/>
        <xdr:cNvSpPr/>
      </xdr:nvSpPr>
      <xdr:spPr>
        <a:xfrm>
          <a:off x="14351000" y="104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86135</xdr:rowOff>
    </xdr:from>
    <xdr:ext cx="762000" cy="259045"/>
    <xdr:sp macro="" textlink="">
      <xdr:nvSpPr>
        <xdr:cNvPr id="342" name="テキスト ボックス 341"/>
        <xdr:cNvSpPr txBox="1"/>
      </xdr:nvSpPr>
      <xdr:spPr>
        <a:xfrm>
          <a:off x="14020800" y="1020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117082</xdr:rowOff>
    </xdr:from>
    <xdr:to>
      <xdr:col>64</xdr:col>
      <xdr:colOff>152400</xdr:colOff>
      <xdr:row>61</xdr:row>
      <xdr:rowOff>47232</xdr:rowOff>
    </xdr:to>
    <xdr:sp macro="" textlink="">
      <xdr:nvSpPr>
        <xdr:cNvPr id="343" name="楕円 342"/>
        <xdr:cNvSpPr/>
      </xdr:nvSpPr>
      <xdr:spPr>
        <a:xfrm>
          <a:off x="13462000" y="104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57409</xdr:rowOff>
    </xdr:from>
    <xdr:ext cx="762000" cy="259045"/>
    <xdr:sp macro="" textlink="">
      <xdr:nvSpPr>
        <xdr:cNvPr id="344" name="テキスト ボックス 343"/>
        <xdr:cNvSpPr txBox="1"/>
      </xdr:nvSpPr>
      <xdr:spPr>
        <a:xfrm>
          <a:off x="13131800" y="101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２ポイント上回り、昨年度と比較すると０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３ポイント増となっている。主な要因は、本比率が過去３ヵ年平均で計算されるため今年度算定対象外となった平成２９年度分の比率（１０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５％）に対して、新たに算定対象となった令和２年度分の比率が１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２ポイント増加し、１１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７％となったためである。（下水道事業会計の地方債償還の財源に充てた負担金の増加等）引き続き後世への負担を少しでも軽減するよう、特定財源の安定的な確保や新規事業の実施等について総点検を行い、財政の健全化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131535</xdr:rowOff>
    </xdr:to>
    <xdr:cxnSp macro="">
      <xdr:nvCxnSpPr>
        <xdr:cNvPr id="375" name="直線コネクタ 374"/>
        <xdr:cNvCxnSpPr/>
      </xdr:nvCxnSpPr>
      <xdr:spPr>
        <a:xfrm flipV="1">
          <a:off x="17018000" y="63300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103612</xdr:rowOff>
    </xdr:from>
    <xdr:ext cx="762000" cy="259045"/>
    <xdr:sp macro="" textlink="">
      <xdr:nvSpPr>
        <xdr:cNvPr id="376"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131535</xdr:rowOff>
    </xdr:from>
    <xdr:to>
      <xdr:col>81</xdr:col>
      <xdr:colOff>133350</xdr:colOff>
      <xdr:row>45</xdr:row>
      <xdr:rowOff>131535</xdr:rowOff>
    </xdr:to>
    <xdr:cxnSp macro="">
      <xdr:nvCxnSpPr>
        <xdr:cNvPr id="377" name="直線コネクタ 376"/>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78"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79" name="直線コネクタ 378"/>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60778</xdr:rowOff>
    </xdr:from>
    <xdr:to>
      <xdr:col>81</xdr:col>
      <xdr:colOff>44450</xdr:colOff>
      <xdr:row>43</xdr:row>
      <xdr:rowOff>95250</xdr:rowOff>
    </xdr:to>
    <xdr:cxnSp macro="">
      <xdr:nvCxnSpPr>
        <xdr:cNvPr id="380" name="直線コネクタ 379"/>
        <xdr:cNvCxnSpPr/>
      </xdr:nvCxnSpPr>
      <xdr:spPr>
        <a:xfrm>
          <a:off x="16179800" y="74331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151086</xdr:rowOff>
    </xdr:from>
    <xdr:ext cx="762000" cy="259045"/>
    <xdr:sp macro="" textlink="">
      <xdr:nvSpPr>
        <xdr:cNvPr id="381" name="公債費負担の状況平均値テキスト"/>
        <xdr:cNvSpPr txBox="1"/>
      </xdr:nvSpPr>
      <xdr:spPr>
        <a:xfrm>
          <a:off x="17106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382" name="フローチャート: 判断 381"/>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140305</xdr:rowOff>
    </xdr:from>
    <xdr:to>
      <xdr:col>77</xdr:col>
      <xdr:colOff>44450</xdr:colOff>
      <xdr:row>43</xdr:row>
      <xdr:rowOff>60778</xdr:rowOff>
    </xdr:to>
    <xdr:cxnSp macro="">
      <xdr:nvCxnSpPr>
        <xdr:cNvPr id="383" name="直線コネクタ 382"/>
        <xdr:cNvCxnSpPr/>
      </xdr:nvCxnSpPr>
      <xdr:spPr>
        <a:xfrm>
          <a:off x="15290800" y="734120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9072</xdr:rowOff>
    </xdr:from>
    <xdr:to>
      <xdr:col>77</xdr:col>
      <xdr:colOff>95250</xdr:colOff>
      <xdr:row>42</xdr:row>
      <xdr:rowOff>110672</xdr:rowOff>
    </xdr:to>
    <xdr:sp macro="" textlink="">
      <xdr:nvSpPr>
        <xdr:cNvPr id="384" name="フローチャート: 判断 383"/>
        <xdr:cNvSpPr/>
      </xdr:nvSpPr>
      <xdr:spPr>
        <a:xfrm>
          <a:off x="16129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120849</xdr:rowOff>
    </xdr:from>
    <xdr:ext cx="736600" cy="259045"/>
    <xdr:sp macro="" textlink="">
      <xdr:nvSpPr>
        <xdr:cNvPr id="385" name="テキスト ボックス 384"/>
        <xdr:cNvSpPr txBox="1"/>
      </xdr:nvSpPr>
      <xdr:spPr>
        <a:xfrm>
          <a:off x="15798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140305</xdr:rowOff>
    </xdr:from>
    <xdr:to>
      <xdr:col>72</xdr:col>
      <xdr:colOff>203200</xdr:colOff>
      <xdr:row>43</xdr:row>
      <xdr:rowOff>60778</xdr:rowOff>
    </xdr:to>
    <xdr:cxnSp macro="">
      <xdr:nvCxnSpPr>
        <xdr:cNvPr id="386" name="直線コネクタ 385"/>
        <xdr:cNvCxnSpPr/>
      </xdr:nvCxnSpPr>
      <xdr:spPr>
        <a:xfrm flipV="1">
          <a:off x="14401800" y="734120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9072</xdr:rowOff>
    </xdr:from>
    <xdr:to>
      <xdr:col>73</xdr:col>
      <xdr:colOff>44450</xdr:colOff>
      <xdr:row>42</xdr:row>
      <xdr:rowOff>110672</xdr:rowOff>
    </xdr:to>
    <xdr:sp macro="" textlink="">
      <xdr:nvSpPr>
        <xdr:cNvPr id="387" name="フローチャート: 判断 386"/>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120849</xdr:rowOff>
    </xdr:from>
    <xdr:ext cx="762000" cy="259045"/>
    <xdr:sp macro="" textlink="">
      <xdr:nvSpPr>
        <xdr:cNvPr id="388" name="テキスト ボックス 387"/>
        <xdr:cNvSpPr txBox="1"/>
      </xdr:nvSpPr>
      <xdr:spPr>
        <a:xfrm>
          <a:off x="14909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60778</xdr:rowOff>
    </xdr:from>
    <xdr:to>
      <xdr:col>68</xdr:col>
      <xdr:colOff>152400</xdr:colOff>
      <xdr:row>44</xdr:row>
      <xdr:rowOff>107648</xdr:rowOff>
    </xdr:to>
    <xdr:cxnSp macro="">
      <xdr:nvCxnSpPr>
        <xdr:cNvPr id="389" name="直線コネクタ 388"/>
        <xdr:cNvCxnSpPr/>
      </xdr:nvCxnSpPr>
      <xdr:spPr>
        <a:xfrm flipV="1">
          <a:off x="13512800" y="7433128"/>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9072</xdr:rowOff>
    </xdr:from>
    <xdr:to>
      <xdr:col>68</xdr:col>
      <xdr:colOff>203200</xdr:colOff>
      <xdr:row>42</xdr:row>
      <xdr:rowOff>110672</xdr:rowOff>
    </xdr:to>
    <xdr:sp macro="" textlink="">
      <xdr:nvSpPr>
        <xdr:cNvPr id="390" name="フローチャート: 判断 389"/>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120849</xdr:rowOff>
    </xdr:from>
    <xdr:ext cx="762000" cy="259045"/>
    <xdr:sp macro="" textlink="">
      <xdr:nvSpPr>
        <xdr:cNvPr id="391" name="テキスト ボックス 390"/>
        <xdr:cNvSpPr txBox="1"/>
      </xdr:nvSpPr>
      <xdr:spPr>
        <a:xfrm>
          <a:off x="14020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92" name="フローチャート: 判断 391"/>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155320</xdr:rowOff>
    </xdr:from>
    <xdr:ext cx="762000" cy="259045"/>
    <xdr:sp macro="" textlink="">
      <xdr:nvSpPr>
        <xdr:cNvPr id="393" name="テキスト ボックス 392"/>
        <xdr:cNvSpPr txBox="1"/>
      </xdr:nvSpPr>
      <xdr:spPr>
        <a:xfrm>
          <a:off x="13131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399" name="楕円 398"/>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400" name="公債費負担の状況該当値テキスト"/>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9978</xdr:rowOff>
    </xdr:from>
    <xdr:to>
      <xdr:col>77</xdr:col>
      <xdr:colOff>95250</xdr:colOff>
      <xdr:row>43</xdr:row>
      <xdr:rowOff>111578</xdr:rowOff>
    </xdr:to>
    <xdr:sp macro="" textlink="">
      <xdr:nvSpPr>
        <xdr:cNvPr id="401" name="楕円 400"/>
        <xdr:cNvSpPr/>
      </xdr:nvSpPr>
      <xdr:spPr>
        <a:xfrm>
          <a:off x="16129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96355</xdr:rowOff>
    </xdr:from>
    <xdr:ext cx="736600" cy="259045"/>
    <xdr:sp macro="" textlink="">
      <xdr:nvSpPr>
        <xdr:cNvPr id="402" name="テキスト ボックス 401"/>
        <xdr:cNvSpPr txBox="1"/>
      </xdr:nvSpPr>
      <xdr:spPr>
        <a:xfrm>
          <a:off x="15798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89505</xdr:rowOff>
    </xdr:from>
    <xdr:to>
      <xdr:col>73</xdr:col>
      <xdr:colOff>44450</xdr:colOff>
      <xdr:row>43</xdr:row>
      <xdr:rowOff>19655</xdr:rowOff>
    </xdr:to>
    <xdr:sp macro="" textlink="">
      <xdr:nvSpPr>
        <xdr:cNvPr id="403" name="楕円 402"/>
        <xdr:cNvSpPr/>
      </xdr:nvSpPr>
      <xdr:spPr>
        <a:xfrm>
          <a:off x="15240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4432</xdr:rowOff>
    </xdr:from>
    <xdr:ext cx="762000" cy="259045"/>
    <xdr:sp macro="" textlink="">
      <xdr:nvSpPr>
        <xdr:cNvPr id="404" name="テキスト ボックス 403"/>
        <xdr:cNvSpPr txBox="1"/>
      </xdr:nvSpPr>
      <xdr:spPr>
        <a:xfrm>
          <a:off x="14909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9978</xdr:rowOff>
    </xdr:from>
    <xdr:to>
      <xdr:col>68</xdr:col>
      <xdr:colOff>203200</xdr:colOff>
      <xdr:row>43</xdr:row>
      <xdr:rowOff>111578</xdr:rowOff>
    </xdr:to>
    <xdr:sp macro="" textlink="">
      <xdr:nvSpPr>
        <xdr:cNvPr id="405" name="楕円 404"/>
        <xdr:cNvSpPr/>
      </xdr:nvSpPr>
      <xdr:spPr>
        <a:xfrm>
          <a:off x="14351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96355</xdr:rowOff>
    </xdr:from>
    <xdr:ext cx="762000" cy="259045"/>
    <xdr:sp macro="" textlink="">
      <xdr:nvSpPr>
        <xdr:cNvPr id="406" name="テキスト ボックス 405"/>
        <xdr:cNvSpPr txBox="1"/>
      </xdr:nvSpPr>
      <xdr:spPr>
        <a:xfrm>
          <a:off x="14020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56848</xdr:rowOff>
    </xdr:from>
    <xdr:to>
      <xdr:col>64</xdr:col>
      <xdr:colOff>152400</xdr:colOff>
      <xdr:row>44</xdr:row>
      <xdr:rowOff>158448</xdr:rowOff>
    </xdr:to>
    <xdr:sp macro="" textlink="">
      <xdr:nvSpPr>
        <xdr:cNvPr id="407" name="楕円 406"/>
        <xdr:cNvSpPr/>
      </xdr:nvSpPr>
      <xdr:spPr>
        <a:xfrm>
          <a:off x="13462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143225</xdr:rowOff>
    </xdr:from>
    <xdr:ext cx="762000" cy="259045"/>
    <xdr:sp macro="" textlink="">
      <xdr:nvSpPr>
        <xdr:cNvPr id="408" name="テキスト ボックス 407"/>
        <xdr:cNvSpPr txBox="1"/>
      </xdr:nvSpPr>
      <xdr:spPr>
        <a:xfrm>
          <a:off x="13131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類似団体平均を２１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７ポイント上回っているが、昨年度と比較すると８</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８ポイント改善している。 主な要因は、地方債現在高及び公営企業等繰入見込額が減少したためである。平成１８年度から平成２１年度にピークを迎えた元利償還金は今後も継続して改善されることが見込まれるが、引き続き後世への負担を少しでも軽減するよう、特定財源の安定的な確保や新規事業の実施等について総点検を行い、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139548</xdr:rowOff>
    </xdr:to>
    <xdr:cxnSp macro="">
      <xdr:nvCxnSpPr>
        <xdr:cNvPr id="435" name="直線コネクタ 434"/>
        <xdr:cNvCxnSpPr/>
      </xdr:nvCxnSpPr>
      <xdr:spPr>
        <a:xfrm flipV="1">
          <a:off x="17018000" y="2451100"/>
          <a:ext cx="0" cy="146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111625</xdr:rowOff>
    </xdr:from>
    <xdr:ext cx="762000" cy="259045"/>
    <xdr:sp macro="" textlink="">
      <xdr:nvSpPr>
        <xdr:cNvPr id="436" name="将来負担の状況最小値テキスト"/>
        <xdr:cNvSpPr txBox="1"/>
      </xdr:nvSpPr>
      <xdr:spPr>
        <a:xfrm>
          <a:off x="17106900" y="388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139548</xdr:rowOff>
    </xdr:from>
    <xdr:to>
      <xdr:col>81</xdr:col>
      <xdr:colOff>133350</xdr:colOff>
      <xdr:row>22</xdr:row>
      <xdr:rowOff>139548</xdr:rowOff>
    </xdr:to>
    <xdr:cxnSp macro="">
      <xdr:nvCxnSpPr>
        <xdr:cNvPr id="437" name="直線コネクタ 436"/>
        <xdr:cNvCxnSpPr/>
      </xdr:nvCxnSpPr>
      <xdr:spPr>
        <a:xfrm>
          <a:off x="16929100" y="39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58623</xdr:rowOff>
    </xdr:from>
    <xdr:to>
      <xdr:col>81</xdr:col>
      <xdr:colOff>44450</xdr:colOff>
      <xdr:row>17</xdr:row>
      <xdr:rowOff>143561</xdr:rowOff>
    </xdr:to>
    <xdr:cxnSp macro="">
      <xdr:nvCxnSpPr>
        <xdr:cNvPr id="440" name="直線コネクタ 439"/>
        <xdr:cNvCxnSpPr/>
      </xdr:nvCxnSpPr>
      <xdr:spPr>
        <a:xfrm flipV="1">
          <a:off x="16179800" y="2973273"/>
          <a:ext cx="838200" cy="8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157802</xdr:rowOff>
    </xdr:from>
    <xdr:ext cx="762000" cy="259045"/>
    <xdr:sp macro="" textlink="">
      <xdr:nvSpPr>
        <xdr:cNvPr id="441" name="将来負担の状況平均値テキスト"/>
        <xdr:cNvSpPr txBox="1"/>
      </xdr:nvSpPr>
      <xdr:spPr>
        <a:xfrm>
          <a:off x="17106900" y="2558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141275</xdr:rowOff>
    </xdr:from>
    <xdr:to>
      <xdr:col>81</xdr:col>
      <xdr:colOff>95250</xdr:colOff>
      <xdr:row>16</xdr:row>
      <xdr:rowOff>71425</xdr:rowOff>
    </xdr:to>
    <xdr:sp macro="" textlink="">
      <xdr:nvSpPr>
        <xdr:cNvPr id="442" name="フローチャート: 判断 441"/>
        <xdr:cNvSpPr/>
      </xdr:nvSpPr>
      <xdr:spPr>
        <a:xfrm>
          <a:off x="16967200" y="27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143561</xdr:rowOff>
    </xdr:from>
    <xdr:to>
      <xdr:col>77</xdr:col>
      <xdr:colOff>44450</xdr:colOff>
      <xdr:row>18</xdr:row>
      <xdr:rowOff>83109</xdr:rowOff>
    </xdr:to>
    <xdr:cxnSp macro="">
      <xdr:nvCxnSpPr>
        <xdr:cNvPr id="443" name="直線コネクタ 442"/>
        <xdr:cNvCxnSpPr/>
      </xdr:nvCxnSpPr>
      <xdr:spPr>
        <a:xfrm flipV="1">
          <a:off x="15290800" y="3058211"/>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72136</xdr:rowOff>
    </xdr:from>
    <xdr:to>
      <xdr:col>77</xdr:col>
      <xdr:colOff>95250</xdr:colOff>
      <xdr:row>17</xdr:row>
      <xdr:rowOff>2286</xdr:rowOff>
    </xdr:to>
    <xdr:sp macro="" textlink="">
      <xdr:nvSpPr>
        <xdr:cNvPr id="444" name="フローチャート: 判断 443"/>
        <xdr:cNvSpPr/>
      </xdr:nvSpPr>
      <xdr:spPr>
        <a:xfrm>
          <a:off x="16129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12463</xdr:rowOff>
    </xdr:from>
    <xdr:ext cx="736600" cy="259045"/>
    <xdr:sp macro="" textlink="">
      <xdr:nvSpPr>
        <xdr:cNvPr id="445" name="テキスト ボックス 444"/>
        <xdr:cNvSpPr txBox="1"/>
      </xdr:nvSpPr>
      <xdr:spPr>
        <a:xfrm>
          <a:off x="15798800" y="258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83109</xdr:rowOff>
    </xdr:from>
    <xdr:to>
      <xdr:col>72</xdr:col>
      <xdr:colOff>203200</xdr:colOff>
      <xdr:row>18</xdr:row>
      <xdr:rowOff>134264</xdr:rowOff>
    </xdr:to>
    <xdr:cxnSp macro="">
      <xdr:nvCxnSpPr>
        <xdr:cNvPr id="446" name="直線コネクタ 445"/>
        <xdr:cNvCxnSpPr/>
      </xdr:nvCxnSpPr>
      <xdr:spPr>
        <a:xfrm flipV="1">
          <a:off x="14401800" y="3169209"/>
          <a:ext cx="889000" cy="5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124257</xdr:rowOff>
    </xdr:from>
    <xdr:to>
      <xdr:col>73</xdr:col>
      <xdr:colOff>44450</xdr:colOff>
      <xdr:row>17</xdr:row>
      <xdr:rowOff>54407</xdr:rowOff>
    </xdr:to>
    <xdr:sp macro="" textlink="">
      <xdr:nvSpPr>
        <xdr:cNvPr id="447" name="フローチャート: 判断 446"/>
        <xdr:cNvSpPr/>
      </xdr:nvSpPr>
      <xdr:spPr>
        <a:xfrm>
          <a:off x="15240000" y="28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64584</xdr:rowOff>
    </xdr:from>
    <xdr:ext cx="762000" cy="259045"/>
    <xdr:sp macro="" textlink="">
      <xdr:nvSpPr>
        <xdr:cNvPr id="448" name="テキスト ボックス 447"/>
        <xdr:cNvSpPr txBox="1"/>
      </xdr:nvSpPr>
      <xdr:spPr>
        <a:xfrm>
          <a:off x="14909800" y="263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134264</xdr:rowOff>
    </xdr:from>
    <xdr:to>
      <xdr:col>68</xdr:col>
      <xdr:colOff>152400</xdr:colOff>
      <xdr:row>19</xdr:row>
      <xdr:rowOff>30378</xdr:rowOff>
    </xdr:to>
    <xdr:cxnSp macro="">
      <xdr:nvCxnSpPr>
        <xdr:cNvPr id="449" name="直線コネクタ 448"/>
        <xdr:cNvCxnSpPr/>
      </xdr:nvCxnSpPr>
      <xdr:spPr>
        <a:xfrm flipV="1">
          <a:off x="13512800" y="322036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108814</xdr:rowOff>
    </xdr:from>
    <xdr:to>
      <xdr:col>68</xdr:col>
      <xdr:colOff>203200</xdr:colOff>
      <xdr:row>17</xdr:row>
      <xdr:rowOff>38964</xdr:rowOff>
    </xdr:to>
    <xdr:sp macro="" textlink="">
      <xdr:nvSpPr>
        <xdr:cNvPr id="450" name="フローチャート: 判断 449"/>
        <xdr:cNvSpPr/>
      </xdr:nvSpPr>
      <xdr:spPr>
        <a:xfrm>
          <a:off x="14351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49141</xdr:rowOff>
    </xdr:from>
    <xdr:ext cx="762000" cy="259045"/>
    <xdr:sp macro="" textlink="">
      <xdr:nvSpPr>
        <xdr:cNvPr id="451" name="テキスト ボックス 450"/>
        <xdr:cNvSpPr txBox="1"/>
      </xdr:nvSpPr>
      <xdr:spPr>
        <a:xfrm>
          <a:off x="14020800" y="262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153213</xdr:rowOff>
    </xdr:from>
    <xdr:to>
      <xdr:col>64</xdr:col>
      <xdr:colOff>152400</xdr:colOff>
      <xdr:row>17</xdr:row>
      <xdr:rowOff>83363</xdr:rowOff>
    </xdr:to>
    <xdr:sp macro="" textlink="">
      <xdr:nvSpPr>
        <xdr:cNvPr id="452" name="フローチャート: 判断 451"/>
        <xdr:cNvSpPr/>
      </xdr:nvSpPr>
      <xdr:spPr>
        <a:xfrm>
          <a:off x="13462000" y="28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93540</xdr:rowOff>
    </xdr:from>
    <xdr:ext cx="762000" cy="259045"/>
    <xdr:sp macro="" textlink="">
      <xdr:nvSpPr>
        <xdr:cNvPr id="453" name="テキスト ボックス 452"/>
        <xdr:cNvSpPr txBox="1"/>
      </xdr:nvSpPr>
      <xdr:spPr>
        <a:xfrm>
          <a:off x="13131800" y="266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7823</xdr:rowOff>
    </xdr:from>
    <xdr:to>
      <xdr:col>81</xdr:col>
      <xdr:colOff>95250</xdr:colOff>
      <xdr:row>17</xdr:row>
      <xdr:rowOff>109423</xdr:rowOff>
    </xdr:to>
    <xdr:sp macro="" textlink="">
      <xdr:nvSpPr>
        <xdr:cNvPr id="459" name="楕円 458"/>
        <xdr:cNvSpPr/>
      </xdr:nvSpPr>
      <xdr:spPr>
        <a:xfrm>
          <a:off x="16967200" y="292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151350</xdr:rowOff>
    </xdr:from>
    <xdr:ext cx="762000" cy="259045"/>
    <xdr:sp macro="" textlink="">
      <xdr:nvSpPr>
        <xdr:cNvPr id="460" name="将来負担の状況該当値テキスト"/>
        <xdr:cNvSpPr txBox="1"/>
      </xdr:nvSpPr>
      <xdr:spPr>
        <a:xfrm>
          <a:off x="17106900" y="289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92761</xdr:rowOff>
    </xdr:from>
    <xdr:to>
      <xdr:col>77</xdr:col>
      <xdr:colOff>95250</xdr:colOff>
      <xdr:row>18</xdr:row>
      <xdr:rowOff>22911</xdr:rowOff>
    </xdr:to>
    <xdr:sp macro="" textlink="">
      <xdr:nvSpPr>
        <xdr:cNvPr id="461" name="楕円 460"/>
        <xdr:cNvSpPr/>
      </xdr:nvSpPr>
      <xdr:spPr>
        <a:xfrm>
          <a:off x="16129000" y="300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7688</xdr:rowOff>
    </xdr:from>
    <xdr:ext cx="736600" cy="259045"/>
    <xdr:sp macro="" textlink="">
      <xdr:nvSpPr>
        <xdr:cNvPr id="462" name="テキスト ボックス 461"/>
        <xdr:cNvSpPr txBox="1"/>
      </xdr:nvSpPr>
      <xdr:spPr>
        <a:xfrm>
          <a:off x="15798800" y="309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32309</xdr:rowOff>
    </xdr:from>
    <xdr:to>
      <xdr:col>73</xdr:col>
      <xdr:colOff>44450</xdr:colOff>
      <xdr:row>18</xdr:row>
      <xdr:rowOff>133909</xdr:rowOff>
    </xdr:to>
    <xdr:sp macro="" textlink="">
      <xdr:nvSpPr>
        <xdr:cNvPr id="463" name="楕円 462"/>
        <xdr:cNvSpPr/>
      </xdr:nvSpPr>
      <xdr:spPr>
        <a:xfrm>
          <a:off x="15240000" y="311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118686</xdr:rowOff>
    </xdr:from>
    <xdr:ext cx="762000" cy="259045"/>
    <xdr:sp macro="" textlink="">
      <xdr:nvSpPr>
        <xdr:cNvPr id="464" name="テキスト ボックス 463"/>
        <xdr:cNvSpPr txBox="1"/>
      </xdr:nvSpPr>
      <xdr:spPr>
        <a:xfrm>
          <a:off x="14909800" y="320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83464</xdr:rowOff>
    </xdr:from>
    <xdr:to>
      <xdr:col>68</xdr:col>
      <xdr:colOff>203200</xdr:colOff>
      <xdr:row>19</xdr:row>
      <xdr:rowOff>13615</xdr:rowOff>
    </xdr:to>
    <xdr:sp macro="" textlink="">
      <xdr:nvSpPr>
        <xdr:cNvPr id="465" name="楕円 464"/>
        <xdr:cNvSpPr/>
      </xdr:nvSpPr>
      <xdr:spPr>
        <a:xfrm>
          <a:off x="14351000" y="31695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169841</xdr:rowOff>
    </xdr:from>
    <xdr:ext cx="762000" cy="259045"/>
    <xdr:sp macro="" textlink="">
      <xdr:nvSpPr>
        <xdr:cNvPr id="466" name="テキスト ボックス 465"/>
        <xdr:cNvSpPr txBox="1"/>
      </xdr:nvSpPr>
      <xdr:spPr>
        <a:xfrm>
          <a:off x="14020800" y="325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151028</xdr:rowOff>
    </xdr:from>
    <xdr:to>
      <xdr:col>64</xdr:col>
      <xdr:colOff>152400</xdr:colOff>
      <xdr:row>19</xdr:row>
      <xdr:rowOff>81178</xdr:rowOff>
    </xdr:to>
    <xdr:sp macro="" textlink="">
      <xdr:nvSpPr>
        <xdr:cNvPr id="467" name="楕円 466"/>
        <xdr:cNvSpPr/>
      </xdr:nvSpPr>
      <xdr:spPr>
        <a:xfrm>
          <a:off x="13462000" y="323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65955</xdr:rowOff>
    </xdr:from>
    <xdr:ext cx="762000" cy="259045"/>
    <xdr:sp macro="" textlink="">
      <xdr:nvSpPr>
        <xdr:cNvPr id="468" name="テキスト ボックス 467"/>
        <xdr:cNvSpPr txBox="1"/>
      </xdr:nvSpPr>
      <xdr:spPr>
        <a:xfrm>
          <a:off x="13131800" y="33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11,474
11,415
203.93
11,035,794
10,641,241
227,117
4,847,319
10,384,730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類似団体平均を２ポイント下回り、昨年度と比率すると１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ポイントの減となっている。主な要因は、退職手当組合負担金の減少に伴い人件費が減少したためである。引き続き、改革プランに掲げた項目である職員数及び組織機構の見直し、指定管理者制度の実施、アウトソーシング等を着実に遂行し、人件費の増加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39370</xdr:rowOff>
    </xdr:to>
    <xdr:cxnSp macro="">
      <xdr:nvCxnSpPr>
        <xdr:cNvPr id="61" name="直線コネクタ 60"/>
        <xdr:cNvCxnSpPr/>
      </xdr:nvCxnSpPr>
      <xdr:spPr>
        <a:xfrm flipV="1">
          <a:off x="4826000" y="57353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43180</xdr:rowOff>
    </xdr:to>
    <xdr:cxnSp macro="">
      <xdr:nvCxnSpPr>
        <xdr:cNvPr id="66" name="直線コネクタ 65"/>
        <xdr:cNvCxnSpPr/>
      </xdr:nvCxnSpPr>
      <xdr:spPr>
        <a:xfrm flipV="1">
          <a:off x="3987800" y="61163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17797</xdr:rowOff>
    </xdr:from>
    <xdr:ext cx="762000" cy="259045"/>
    <xdr:sp macro="" textlink="">
      <xdr:nvSpPr>
        <xdr:cNvPr id="67" name="人件費平均値テキスト"/>
        <xdr:cNvSpPr txBox="1"/>
      </xdr:nvSpPr>
      <xdr:spPr>
        <a:xfrm>
          <a:off x="4914900" y="6189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68" name="フローチャート: 判断 67"/>
        <xdr:cNvSpPr/>
      </xdr:nvSpPr>
      <xdr:spPr>
        <a:xfrm>
          <a:off x="47752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43180</xdr:rowOff>
    </xdr:to>
    <xdr:cxnSp macro="">
      <xdr:nvCxnSpPr>
        <xdr:cNvPr id="69" name="直線コネクタ 68"/>
        <xdr:cNvCxnSpPr/>
      </xdr:nvCxnSpPr>
      <xdr:spPr>
        <a:xfrm>
          <a:off x="3098800" y="6184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80010</xdr:rowOff>
    </xdr:from>
    <xdr:to>
      <xdr:col>20</xdr:col>
      <xdr:colOff>38100</xdr:colOff>
      <xdr:row>36</xdr:row>
      <xdr:rowOff>10160</xdr:rowOff>
    </xdr:to>
    <xdr:sp macro="" textlink="">
      <xdr:nvSpPr>
        <xdr:cNvPr id="70" name="フローチャート: 判断 69"/>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71" name="テキスト ボックス 70"/>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43180</xdr:rowOff>
    </xdr:to>
    <xdr:cxnSp macro="">
      <xdr:nvCxnSpPr>
        <xdr:cNvPr id="72" name="直線コネクタ 71"/>
        <xdr:cNvCxnSpPr/>
      </xdr:nvCxnSpPr>
      <xdr:spPr>
        <a:xfrm flipV="1">
          <a:off x="2209800" y="6184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74" name="テキスト ボックス 73"/>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43180</xdr:rowOff>
    </xdr:to>
    <xdr:cxnSp macro="">
      <xdr:nvCxnSpPr>
        <xdr:cNvPr id="75" name="直線コネクタ 74"/>
        <xdr:cNvCxnSpPr/>
      </xdr:nvCxnSpPr>
      <xdr:spPr>
        <a:xfrm>
          <a:off x="1320800" y="6215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49530</xdr:rowOff>
    </xdr:from>
    <xdr:to>
      <xdr:col>11</xdr:col>
      <xdr:colOff>60325</xdr:colOff>
      <xdr:row>35</xdr:row>
      <xdr:rowOff>151130</xdr:rowOff>
    </xdr:to>
    <xdr:sp macro="" textlink="">
      <xdr:nvSpPr>
        <xdr:cNvPr id="76" name="フローチャート: 判断 75"/>
        <xdr:cNvSpPr/>
      </xdr:nvSpPr>
      <xdr:spPr>
        <a:xfrm>
          <a:off x="2159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77" name="テキスト ボックス 76"/>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78" name="フローチャート: 判断 77"/>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79" name="テキスト ボックス 78"/>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5" name="楕円 84"/>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6"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78757</xdr:rowOff>
    </xdr:from>
    <xdr:ext cx="736600" cy="259045"/>
    <xdr:sp macro="" textlink="">
      <xdr:nvSpPr>
        <xdr:cNvPr id="88" name="テキスト ボックス 87"/>
        <xdr:cNvSpPr txBox="1"/>
      </xdr:nvSpPr>
      <xdr:spPr>
        <a:xfrm>
          <a:off x="3606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90" name="テキスト ボックス 89"/>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92" name="テキスト ボックス 91"/>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94" name="テキスト ボックス 93"/>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類似団体平均を３</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１ポイント上回っているが、昨年度と比率すると０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ポイントの減となっている。主な要因は、健康診断及びがん検診等の委託費の減少に伴い物件費が減少したためである。全ての事務事業を総点検し、前例にとらわれず徹底した見直しを行うとともに、職員の意識改革を促進しつつ、簡素・効率化を進め、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48078</xdr:rowOff>
    </xdr:to>
    <xdr:cxnSp macro="">
      <xdr:nvCxnSpPr>
        <xdr:cNvPr id="124" name="直線コネクタ 123"/>
        <xdr:cNvCxnSpPr/>
      </xdr:nvCxnSpPr>
      <xdr:spPr>
        <a:xfrm flipV="1">
          <a:off x="16510000" y="22116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20155</xdr:rowOff>
    </xdr:from>
    <xdr:ext cx="762000" cy="259045"/>
    <xdr:sp macro="" textlink="">
      <xdr:nvSpPr>
        <xdr:cNvPr id="125" name="物件費最小値テキスト"/>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48078</xdr:rowOff>
    </xdr:from>
    <xdr:to>
      <xdr:col>82</xdr:col>
      <xdr:colOff>196850</xdr:colOff>
      <xdr:row>21</xdr:row>
      <xdr:rowOff>48078</xdr:rowOff>
    </xdr:to>
    <xdr:cxnSp macro="">
      <xdr:nvCxnSpPr>
        <xdr:cNvPr id="126" name="直線コネクタ 125"/>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53522</xdr:rowOff>
    </xdr:from>
    <xdr:to>
      <xdr:col>82</xdr:col>
      <xdr:colOff>107950</xdr:colOff>
      <xdr:row>19</xdr:row>
      <xdr:rowOff>86178</xdr:rowOff>
    </xdr:to>
    <xdr:cxnSp macro="">
      <xdr:nvCxnSpPr>
        <xdr:cNvPr id="129" name="直線コネクタ 128"/>
        <xdr:cNvCxnSpPr/>
      </xdr:nvCxnSpPr>
      <xdr:spPr>
        <a:xfrm flipV="1">
          <a:off x="15671800" y="33110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30"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64407</xdr:rowOff>
    </xdr:from>
    <xdr:to>
      <xdr:col>78</xdr:col>
      <xdr:colOff>69850</xdr:colOff>
      <xdr:row>19</xdr:row>
      <xdr:rowOff>86178</xdr:rowOff>
    </xdr:to>
    <xdr:cxnSp macro="">
      <xdr:nvCxnSpPr>
        <xdr:cNvPr id="132" name="直線コネクタ 131"/>
        <xdr:cNvCxnSpPr/>
      </xdr:nvCxnSpPr>
      <xdr:spPr>
        <a:xfrm>
          <a:off x="14782800" y="3321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4" name="テキスト ボックス 133"/>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20864</xdr:rowOff>
    </xdr:from>
    <xdr:to>
      <xdr:col>73</xdr:col>
      <xdr:colOff>180975</xdr:colOff>
      <xdr:row>19</xdr:row>
      <xdr:rowOff>64407</xdr:rowOff>
    </xdr:to>
    <xdr:cxnSp macro="">
      <xdr:nvCxnSpPr>
        <xdr:cNvPr id="135" name="直線コネクタ 134"/>
        <xdr:cNvCxnSpPr/>
      </xdr:nvCxnSpPr>
      <xdr:spPr>
        <a:xfrm>
          <a:off x="13893800" y="3278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61686</xdr:rowOff>
    </xdr:from>
    <xdr:to>
      <xdr:col>69</xdr:col>
      <xdr:colOff>92075</xdr:colOff>
      <xdr:row>19</xdr:row>
      <xdr:rowOff>20864</xdr:rowOff>
    </xdr:to>
    <xdr:cxnSp macro="">
      <xdr:nvCxnSpPr>
        <xdr:cNvPr id="138" name="直線コネクタ 137"/>
        <xdr:cNvCxnSpPr/>
      </xdr:nvCxnSpPr>
      <xdr:spPr>
        <a:xfrm>
          <a:off x="13004800" y="31477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40" name="テキスト ボックス 139"/>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1" name="フローチャート: 判断 140"/>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76398</xdr:rowOff>
    </xdr:from>
    <xdr:ext cx="762000" cy="259045"/>
    <xdr:sp macro="" textlink="">
      <xdr:nvSpPr>
        <xdr:cNvPr id="142" name="テキスト ボックス 141"/>
        <xdr:cNvSpPr txBox="1"/>
      </xdr:nvSpPr>
      <xdr:spPr>
        <a:xfrm>
          <a:off x="12623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2722</xdr:rowOff>
    </xdr:from>
    <xdr:to>
      <xdr:col>82</xdr:col>
      <xdr:colOff>158750</xdr:colOff>
      <xdr:row>19</xdr:row>
      <xdr:rowOff>104322</xdr:rowOff>
    </xdr:to>
    <xdr:sp macro="" textlink="">
      <xdr:nvSpPr>
        <xdr:cNvPr id="148" name="楕円 147"/>
        <xdr:cNvSpPr/>
      </xdr:nvSpPr>
      <xdr:spPr>
        <a:xfrm>
          <a:off x="164592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146249</xdr:rowOff>
    </xdr:from>
    <xdr:ext cx="762000" cy="259045"/>
    <xdr:sp macro="" textlink="">
      <xdr:nvSpPr>
        <xdr:cNvPr id="149" name="物件費該当値テキスト"/>
        <xdr:cNvSpPr txBox="1"/>
      </xdr:nvSpPr>
      <xdr:spPr>
        <a:xfrm>
          <a:off x="165989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35378</xdr:rowOff>
    </xdr:from>
    <xdr:to>
      <xdr:col>78</xdr:col>
      <xdr:colOff>120650</xdr:colOff>
      <xdr:row>19</xdr:row>
      <xdr:rowOff>136978</xdr:rowOff>
    </xdr:to>
    <xdr:sp macro="" textlink="">
      <xdr:nvSpPr>
        <xdr:cNvPr id="150" name="楕円 149"/>
        <xdr:cNvSpPr/>
      </xdr:nvSpPr>
      <xdr:spPr>
        <a:xfrm>
          <a:off x="15621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121755</xdr:rowOff>
    </xdr:from>
    <xdr:ext cx="736600" cy="259045"/>
    <xdr:sp macro="" textlink="">
      <xdr:nvSpPr>
        <xdr:cNvPr id="151" name="テキスト ボックス 150"/>
        <xdr:cNvSpPr txBox="1"/>
      </xdr:nvSpPr>
      <xdr:spPr>
        <a:xfrm>
          <a:off x="15290800" y="337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13607</xdr:rowOff>
    </xdr:from>
    <xdr:to>
      <xdr:col>74</xdr:col>
      <xdr:colOff>31750</xdr:colOff>
      <xdr:row>19</xdr:row>
      <xdr:rowOff>115207</xdr:rowOff>
    </xdr:to>
    <xdr:sp macro="" textlink="">
      <xdr:nvSpPr>
        <xdr:cNvPr id="152" name="楕円 151"/>
        <xdr:cNvSpPr/>
      </xdr:nvSpPr>
      <xdr:spPr>
        <a:xfrm>
          <a:off x="14732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99984</xdr:rowOff>
    </xdr:from>
    <xdr:ext cx="762000" cy="259045"/>
    <xdr:sp macro="" textlink="">
      <xdr:nvSpPr>
        <xdr:cNvPr id="153" name="テキスト ボックス 152"/>
        <xdr:cNvSpPr txBox="1"/>
      </xdr:nvSpPr>
      <xdr:spPr>
        <a:xfrm>
          <a:off x="14401800" y="335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141514</xdr:rowOff>
    </xdr:from>
    <xdr:to>
      <xdr:col>69</xdr:col>
      <xdr:colOff>142875</xdr:colOff>
      <xdr:row>19</xdr:row>
      <xdr:rowOff>71664</xdr:rowOff>
    </xdr:to>
    <xdr:sp macro="" textlink="">
      <xdr:nvSpPr>
        <xdr:cNvPr id="154" name="楕円 153"/>
        <xdr:cNvSpPr/>
      </xdr:nvSpPr>
      <xdr:spPr>
        <a:xfrm>
          <a:off x="13843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56441</xdr:rowOff>
    </xdr:from>
    <xdr:ext cx="762000" cy="259045"/>
    <xdr:sp macro="" textlink="">
      <xdr:nvSpPr>
        <xdr:cNvPr id="155" name="テキスト ボックス 154"/>
        <xdr:cNvSpPr txBox="1"/>
      </xdr:nvSpPr>
      <xdr:spPr>
        <a:xfrm>
          <a:off x="13512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10886</xdr:rowOff>
    </xdr:from>
    <xdr:to>
      <xdr:col>65</xdr:col>
      <xdr:colOff>53975</xdr:colOff>
      <xdr:row>18</xdr:row>
      <xdr:rowOff>112486</xdr:rowOff>
    </xdr:to>
    <xdr:sp macro="" textlink="">
      <xdr:nvSpPr>
        <xdr:cNvPr id="156" name="楕円 155"/>
        <xdr:cNvSpPr/>
      </xdr:nvSpPr>
      <xdr:spPr>
        <a:xfrm>
          <a:off x="12954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97263</xdr:rowOff>
    </xdr:from>
    <xdr:ext cx="762000" cy="259045"/>
    <xdr:sp macro="" textlink="">
      <xdr:nvSpPr>
        <xdr:cNvPr id="157" name="テキスト ボックス 156"/>
        <xdr:cNvSpPr txBox="1"/>
      </xdr:nvSpPr>
      <xdr:spPr>
        <a:xfrm>
          <a:off x="12623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類似団体平均と同数値であり、昨年度と比率すると０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７ポイントの減となっている。今後、少子高齢化の進展により社会保障費の増加が見込まれるため、公的扶助のあり方を見直し、引き続き扶助費の抑制に努める。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69850</xdr:rowOff>
    </xdr:to>
    <xdr:cxnSp macro="">
      <xdr:nvCxnSpPr>
        <xdr:cNvPr id="185" name="直線コネクタ 184"/>
        <xdr:cNvCxnSpPr/>
      </xdr:nvCxnSpPr>
      <xdr:spPr>
        <a:xfrm flipV="1">
          <a:off x="4826000" y="9042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50800</xdr:rowOff>
    </xdr:to>
    <xdr:cxnSp macro="">
      <xdr:nvCxnSpPr>
        <xdr:cNvPr id="190" name="直線コネクタ 189"/>
        <xdr:cNvCxnSpPr/>
      </xdr:nvCxnSpPr>
      <xdr:spPr>
        <a:xfrm flipV="1">
          <a:off x="3987800" y="96901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50800</xdr:rowOff>
    </xdr:to>
    <xdr:cxnSp macro="">
      <xdr:nvCxnSpPr>
        <xdr:cNvPr id="193" name="直線コネクタ 192"/>
        <xdr:cNvCxnSpPr/>
      </xdr:nvCxnSpPr>
      <xdr:spPr>
        <a:xfrm>
          <a:off x="3098800" y="9728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4" name="フローチャート: 判断 193"/>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95" name="テキスト ボックス 194"/>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146050</xdr:rowOff>
    </xdr:to>
    <xdr:cxnSp macro="">
      <xdr:nvCxnSpPr>
        <xdr:cNvPr id="196" name="直線コネクタ 195"/>
        <xdr:cNvCxnSpPr/>
      </xdr:nvCxnSpPr>
      <xdr:spPr>
        <a:xfrm flipV="1">
          <a:off x="2209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146050</xdr:rowOff>
    </xdr:to>
    <xdr:cxnSp macro="">
      <xdr:nvCxnSpPr>
        <xdr:cNvPr id="199" name="直線コネクタ 198"/>
        <xdr:cNvCxnSpPr/>
      </xdr:nvCxnSpPr>
      <xdr:spPr>
        <a:xfrm>
          <a:off x="1320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200" name="フローチャート: 判断 199"/>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01" name="テキスト ボックス 200"/>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2" name="フローチャート: 判断 201"/>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03" name="テキスト ボックス 202"/>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9" name="楕円 208"/>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10"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11" name="楕円 210"/>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212" name="テキスト ボックス 211"/>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3" name="楕円 212"/>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4" name="テキスト ボックス 213"/>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15" name="楕円 214"/>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16" name="テキスト ボックス 215"/>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7" name="楕円 216"/>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8" name="テキスト ボックス 217"/>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３ポイント上回り、昨年度と比率すると０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７ポイントの増となっている。主な要因は、除雪費用等の増加に伴い維持補修費が増加したためである。近年、除雪費用が増加傾向であることから、効率的な除雪業務を目指し、費用の抑制に努める。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61</xdr:row>
      <xdr:rowOff>120650</xdr:rowOff>
    </xdr:to>
    <xdr:cxnSp macro="">
      <xdr:nvCxnSpPr>
        <xdr:cNvPr id="246" name="直線コネクタ 245"/>
        <xdr:cNvCxnSpPr/>
      </xdr:nvCxnSpPr>
      <xdr:spPr>
        <a:xfrm flipV="1">
          <a:off x="16510000" y="90043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7"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8" name="直線コネクタ 247"/>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9"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50" name="直線コネクタ 249"/>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95250</xdr:rowOff>
    </xdr:from>
    <xdr:to>
      <xdr:col>82</xdr:col>
      <xdr:colOff>107950</xdr:colOff>
      <xdr:row>58</xdr:row>
      <xdr:rowOff>12700</xdr:rowOff>
    </xdr:to>
    <xdr:cxnSp macro="">
      <xdr:nvCxnSpPr>
        <xdr:cNvPr id="251" name="直線コネクタ 250"/>
        <xdr:cNvCxnSpPr/>
      </xdr:nvCxnSpPr>
      <xdr:spPr>
        <a:xfrm>
          <a:off x="15671800" y="9867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29227</xdr:rowOff>
    </xdr:from>
    <xdr:ext cx="762000" cy="259045"/>
    <xdr:sp macro="" textlink="">
      <xdr:nvSpPr>
        <xdr:cNvPr id="252" name="その他平均値テキスト"/>
        <xdr:cNvSpPr txBox="1"/>
      </xdr:nvSpPr>
      <xdr:spPr>
        <a:xfrm>
          <a:off x="16598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53" name="フローチャート: 判断 252"/>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95250</xdr:rowOff>
    </xdr:from>
    <xdr:to>
      <xdr:col>78</xdr:col>
      <xdr:colOff>69850</xdr:colOff>
      <xdr:row>58</xdr:row>
      <xdr:rowOff>38100</xdr:rowOff>
    </xdr:to>
    <xdr:cxnSp macro="">
      <xdr:nvCxnSpPr>
        <xdr:cNvPr id="254" name="直線コネクタ 253"/>
        <xdr:cNvCxnSpPr/>
      </xdr:nvCxnSpPr>
      <xdr:spPr>
        <a:xfrm flipV="1">
          <a:off x="14782800" y="9867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50800</xdr:rowOff>
    </xdr:from>
    <xdr:to>
      <xdr:col>78</xdr:col>
      <xdr:colOff>120650</xdr:colOff>
      <xdr:row>56</xdr:row>
      <xdr:rowOff>152400</xdr:rowOff>
    </xdr:to>
    <xdr:sp macro="" textlink="">
      <xdr:nvSpPr>
        <xdr:cNvPr id="255" name="フローチャート: 判断 254"/>
        <xdr:cNvSpPr/>
      </xdr:nvSpPr>
      <xdr:spPr>
        <a:xfrm>
          <a:off x="15621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162577</xdr:rowOff>
    </xdr:from>
    <xdr:ext cx="736600" cy="259045"/>
    <xdr:sp macro="" textlink="">
      <xdr:nvSpPr>
        <xdr:cNvPr id="256" name="テキスト ボックス 255"/>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101600</xdr:rowOff>
    </xdr:from>
    <xdr:to>
      <xdr:col>73</xdr:col>
      <xdr:colOff>180975</xdr:colOff>
      <xdr:row>58</xdr:row>
      <xdr:rowOff>38100</xdr:rowOff>
    </xdr:to>
    <xdr:cxnSp macro="">
      <xdr:nvCxnSpPr>
        <xdr:cNvPr id="257" name="直線コネクタ 256"/>
        <xdr:cNvCxnSpPr/>
      </xdr:nvCxnSpPr>
      <xdr:spPr>
        <a:xfrm>
          <a:off x="13893800" y="97028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101600</xdr:rowOff>
    </xdr:to>
    <xdr:cxnSp macro="">
      <xdr:nvCxnSpPr>
        <xdr:cNvPr id="260" name="直線コネクタ 259"/>
        <xdr:cNvCxnSpPr/>
      </xdr:nvCxnSpPr>
      <xdr:spPr>
        <a:xfrm>
          <a:off x="13004800" y="9613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127000</xdr:rowOff>
    </xdr:from>
    <xdr:to>
      <xdr:col>69</xdr:col>
      <xdr:colOff>142875</xdr:colOff>
      <xdr:row>57</xdr:row>
      <xdr:rowOff>57150</xdr:rowOff>
    </xdr:to>
    <xdr:sp macro="" textlink="">
      <xdr:nvSpPr>
        <xdr:cNvPr id="261" name="フローチャート: 判断 260"/>
        <xdr:cNvSpPr/>
      </xdr:nvSpPr>
      <xdr:spPr>
        <a:xfrm>
          <a:off x="13843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41927</xdr:rowOff>
    </xdr:from>
    <xdr:ext cx="762000" cy="259045"/>
    <xdr:sp macro="" textlink="">
      <xdr:nvSpPr>
        <xdr:cNvPr id="262" name="テキスト ボックス 261"/>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63" name="フローチャート: 判断 262"/>
        <xdr:cNvSpPr/>
      </xdr:nvSpPr>
      <xdr:spPr>
        <a:xfrm>
          <a:off x="12954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64" name="テキスト ボックス 263"/>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0" name="楕円 269"/>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71"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44450</xdr:rowOff>
    </xdr:from>
    <xdr:to>
      <xdr:col>78</xdr:col>
      <xdr:colOff>120650</xdr:colOff>
      <xdr:row>57</xdr:row>
      <xdr:rowOff>146050</xdr:rowOff>
    </xdr:to>
    <xdr:sp macro="" textlink="">
      <xdr:nvSpPr>
        <xdr:cNvPr id="272" name="楕円 271"/>
        <xdr:cNvSpPr/>
      </xdr:nvSpPr>
      <xdr:spPr>
        <a:xfrm>
          <a:off x="15621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73" name="テキスト ボックス 272"/>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158750</xdr:rowOff>
    </xdr:from>
    <xdr:to>
      <xdr:col>74</xdr:col>
      <xdr:colOff>31750</xdr:colOff>
      <xdr:row>58</xdr:row>
      <xdr:rowOff>88900</xdr:rowOff>
    </xdr:to>
    <xdr:sp macro="" textlink="">
      <xdr:nvSpPr>
        <xdr:cNvPr id="274" name="楕円 273"/>
        <xdr:cNvSpPr/>
      </xdr:nvSpPr>
      <xdr:spPr>
        <a:xfrm>
          <a:off x="14732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75" name="テキスト ボックス 274"/>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50800</xdr:rowOff>
    </xdr:from>
    <xdr:to>
      <xdr:col>69</xdr:col>
      <xdr:colOff>142875</xdr:colOff>
      <xdr:row>56</xdr:row>
      <xdr:rowOff>152400</xdr:rowOff>
    </xdr:to>
    <xdr:sp macro="" textlink="">
      <xdr:nvSpPr>
        <xdr:cNvPr id="276" name="楕円 275"/>
        <xdr:cNvSpPr/>
      </xdr:nvSpPr>
      <xdr:spPr>
        <a:xfrm>
          <a:off x="13843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162577</xdr:rowOff>
    </xdr:from>
    <xdr:ext cx="762000" cy="259045"/>
    <xdr:sp macro="" textlink="">
      <xdr:nvSpPr>
        <xdr:cNvPr id="277" name="テキスト ボックス 276"/>
        <xdr:cNvSpPr txBox="1"/>
      </xdr:nvSpPr>
      <xdr:spPr>
        <a:xfrm>
          <a:off x="13512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9" name="テキスト ボックス 278"/>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９ポイント上回っているが、昨年度と比率すると０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９ポイントの減となっている。主な要因は、中山間地域等直接支払交付金等の減少に伴い補助費等が減少したためである。今後も公平でかつ適正な補助金等の整理や見直しを進め、適正な交付に努める。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5842</xdr:rowOff>
    </xdr:from>
    <xdr:to>
      <xdr:col>82</xdr:col>
      <xdr:colOff>107950</xdr:colOff>
      <xdr:row>40</xdr:row>
      <xdr:rowOff>140716</xdr:rowOff>
    </xdr:to>
    <xdr:cxnSp macro="">
      <xdr:nvCxnSpPr>
        <xdr:cNvPr id="304" name="直線コネクタ 303"/>
        <xdr:cNvCxnSpPr/>
      </xdr:nvCxnSpPr>
      <xdr:spPr>
        <a:xfrm flipV="1">
          <a:off x="16510000" y="600659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92219</xdr:rowOff>
    </xdr:from>
    <xdr:ext cx="762000" cy="259045"/>
    <xdr:sp macro="" textlink="">
      <xdr:nvSpPr>
        <xdr:cNvPr id="307" name="補助費等最大値テキスト"/>
        <xdr:cNvSpPr txBox="1"/>
      </xdr:nvSpPr>
      <xdr:spPr>
        <a:xfrm>
          <a:off x="16598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5842</xdr:rowOff>
    </xdr:from>
    <xdr:to>
      <xdr:col>82</xdr:col>
      <xdr:colOff>196850</xdr:colOff>
      <xdr:row>35</xdr:row>
      <xdr:rowOff>5842</xdr:rowOff>
    </xdr:to>
    <xdr:cxnSp macro="">
      <xdr:nvCxnSpPr>
        <xdr:cNvPr id="308" name="直線コネクタ 307"/>
        <xdr:cNvCxnSpPr/>
      </xdr:nvCxnSpPr>
      <xdr:spPr>
        <a:xfrm>
          <a:off x="16421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49276</xdr:rowOff>
    </xdr:to>
    <xdr:cxnSp macro="">
      <xdr:nvCxnSpPr>
        <xdr:cNvPr id="309" name="直線コネクタ 308"/>
        <xdr:cNvCxnSpPr/>
      </xdr:nvCxnSpPr>
      <xdr:spPr>
        <a:xfrm flipV="1">
          <a:off x="15671800" y="65232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38</xdr:row>
      <xdr:rowOff>49276</xdr:rowOff>
    </xdr:to>
    <xdr:cxnSp macro="">
      <xdr:nvCxnSpPr>
        <xdr:cNvPr id="312" name="直線コネクタ 311"/>
        <xdr:cNvCxnSpPr/>
      </xdr:nvCxnSpPr>
      <xdr:spPr>
        <a:xfrm>
          <a:off x="14782800" y="64912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3" name="フローチャート: 判断 312"/>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50817</xdr:rowOff>
    </xdr:from>
    <xdr:ext cx="736600" cy="259045"/>
    <xdr:sp macro="" textlink="">
      <xdr:nvSpPr>
        <xdr:cNvPr id="314" name="テキスト ボックス 313"/>
        <xdr:cNvSpPr txBox="1"/>
      </xdr:nvSpPr>
      <xdr:spPr>
        <a:xfrm>
          <a:off x="15290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37</xdr:row>
      <xdr:rowOff>156718</xdr:rowOff>
    </xdr:to>
    <xdr:cxnSp macro="">
      <xdr:nvCxnSpPr>
        <xdr:cNvPr id="315" name="直線コネクタ 314"/>
        <xdr:cNvCxnSpPr/>
      </xdr:nvCxnSpPr>
      <xdr:spPr>
        <a:xfrm flipV="1">
          <a:off x="13893800" y="6491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60198</xdr:rowOff>
    </xdr:from>
    <xdr:to>
      <xdr:col>74</xdr:col>
      <xdr:colOff>31750</xdr:colOff>
      <xdr:row>37</xdr:row>
      <xdr:rowOff>161798</xdr:rowOff>
    </xdr:to>
    <xdr:sp macro="" textlink="">
      <xdr:nvSpPr>
        <xdr:cNvPr id="316" name="フローチャート: 判断 315"/>
        <xdr:cNvSpPr/>
      </xdr:nvSpPr>
      <xdr:spPr>
        <a:xfrm>
          <a:off x="14732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525</xdr:rowOff>
    </xdr:from>
    <xdr:ext cx="762000" cy="259045"/>
    <xdr:sp macro="" textlink="">
      <xdr:nvSpPr>
        <xdr:cNvPr id="317" name="テキスト ボックス 316"/>
        <xdr:cNvSpPr txBox="1"/>
      </xdr:nvSpPr>
      <xdr:spPr>
        <a:xfrm>
          <a:off x="14401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156718</xdr:rowOff>
    </xdr:to>
    <xdr:cxnSp macro="">
      <xdr:nvCxnSpPr>
        <xdr:cNvPr id="318" name="直線コネクタ 317"/>
        <xdr:cNvCxnSpPr/>
      </xdr:nvCxnSpPr>
      <xdr:spPr>
        <a:xfrm>
          <a:off x="13004800" y="639064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9" name="フローチャート: 判断 318"/>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20" name="テキスト ボックス 319"/>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21" name="フローチャート: 判断 320"/>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22" name="テキスト ボックス 321"/>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28" name="楕円 327"/>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29" name="補助費等該当値テキスト"/>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169926</xdr:rowOff>
    </xdr:from>
    <xdr:to>
      <xdr:col>78</xdr:col>
      <xdr:colOff>120650</xdr:colOff>
      <xdr:row>38</xdr:row>
      <xdr:rowOff>100076</xdr:rowOff>
    </xdr:to>
    <xdr:sp macro="" textlink="">
      <xdr:nvSpPr>
        <xdr:cNvPr id="330" name="楕円 329"/>
        <xdr:cNvSpPr/>
      </xdr:nvSpPr>
      <xdr:spPr>
        <a:xfrm>
          <a:off x="15621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84853</xdr:rowOff>
    </xdr:from>
    <xdr:ext cx="736600" cy="259045"/>
    <xdr:sp macro="" textlink="">
      <xdr:nvSpPr>
        <xdr:cNvPr id="331" name="テキスト ボックス 330"/>
        <xdr:cNvSpPr txBox="1"/>
      </xdr:nvSpPr>
      <xdr:spPr>
        <a:xfrm>
          <a:off x="15290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32" name="楕円 331"/>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33" name="テキスト ボックス 332"/>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105918</xdr:rowOff>
    </xdr:from>
    <xdr:to>
      <xdr:col>69</xdr:col>
      <xdr:colOff>142875</xdr:colOff>
      <xdr:row>38</xdr:row>
      <xdr:rowOff>36068</xdr:rowOff>
    </xdr:to>
    <xdr:sp macro="" textlink="">
      <xdr:nvSpPr>
        <xdr:cNvPr id="334" name="楕円 333"/>
        <xdr:cNvSpPr/>
      </xdr:nvSpPr>
      <xdr:spPr>
        <a:xfrm>
          <a:off x="13843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20845</xdr:rowOff>
    </xdr:from>
    <xdr:ext cx="762000" cy="259045"/>
    <xdr:sp macro="" textlink="">
      <xdr:nvSpPr>
        <xdr:cNvPr id="335" name="テキスト ボックス 334"/>
        <xdr:cNvSpPr txBox="1"/>
      </xdr:nvSpPr>
      <xdr:spPr>
        <a:xfrm>
          <a:off x="13512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6" name="楕円 335"/>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107967</xdr:rowOff>
    </xdr:from>
    <xdr:ext cx="762000" cy="259045"/>
    <xdr:sp macro="" textlink="">
      <xdr:nvSpPr>
        <xdr:cNvPr id="337" name="テキスト ボックス 336"/>
        <xdr:cNvSpPr txBox="1"/>
      </xdr:nvSpPr>
      <xdr:spPr>
        <a:xfrm>
          <a:off x="12623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類似団体平均を３</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１ポイント上回り、昨年度と比較すると同数値となっている。主な要因は、地方債を財源とした公共事業を実施したためであり、町財政の圧迫と財政構造の硬直化の最大の要因となっている。元利償還金は、平成１８年度から平成２１年度にピークを迎えたことから、今後も継続して改善されることが見込まれるが、引き続き地方債の新規発行を抑制し、計画的な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80</xdr:row>
      <xdr:rowOff>127000</xdr:rowOff>
    </xdr:to>
    <xdr:cxnSp macro="">
      <xdr:nvCxnSpPr>
        <xdr:cNvPr id="361" name="直線コネクタ 360"/>
        <xdr:cNvCxnSpPr/>
      </xdr:nvCxnSpPr>
      <xdr:spPr>
        <a:xfrm flipV="1">
          <a:off x="4826000" y="125285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62"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63" name="直線コネクタ 362"/>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64" name="公債費最大値テキスト"/>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65" name="直線コネクタ 364"/>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109855</xdr:rowOff>
    </xdr:from>
    <xdr:to>
      <xdr:col>24</xdr:col>
      <xdr:colOff>25400</xdr:colOff>
      <xdr:row>77</xdr:row>
      <xdr:rowOff>109855</xdr:rowOff>
    </xdr:to>
    <xdr:cxnSp macro="">
      <xdr:nvCxnSpPr>
        <xdr:cNvPr id="366" name="直線コネクタ 365"/>
        <xdr:cNvCxnSpPr/>
      </xdr:nvCxnSpPr>
      <xdr:spPr>
        <a:xfrm>
          <a:off x="3987800" y="13311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7"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8" name="フローチャート: 判断 367"/>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104139</xdr:rowOff>
    </xdr:from>
    <xdr:to>
      <xdr:col>19</xdr:col>
      <xdr:colOff>187325</xdr:colOff>
      <xdr:row>77</xdr:row>
      <xdr:rowOff>109855</xdr:rowOff>
    </xdr:to>
    <xdr:cxnSp macro="">
      <xdr:nvCxnSpPr>
        <xdr:cNvPr id="369" name="直線コネクタ 368"/>
        <xdr:cNvCxnSpPr/>
      </xdr:nvCxnSpPr>
      <xdr:spPr>
        <a:xfrm>
          <a:off x="3098800" y="133057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1" name="テキスト ボックス 370"/>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41275</xdr:rowOff>
    </xdr:from>
    <xdr:to>
      <xdr:col>15</xdr:col>
      <xdr:colOff>98425</xdr:colOff>
      <xdr:row>77</xdr:row>
      <xdr:rowOff>104139</xdr:rowOff>
    </xdr:to>
    <xdr:cxnSp macro="">
      <xdr:nvCxnSpPr>
        <xdr:cNvPr id="372" name="直線コネクタ 371"/>
        <xdr:cNvCxnSpPr/>
      </xdr:nvCxnSpPr>
      <xdr:spPr>
        <a:xfrm>
          <a:off x="2209800" y="13242925"/>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4" name="テキスト ボックス 373"/>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18414</xdr:rowOff>
    </xdr:from>
    <xdr:to>
      <xdr:col>11</xdr:col>
      <xdr:colOff>9525</xdr:colOff>
      <xdr:row>77</xdr:row>
      <xdr:rowOff>41275</xdr:rowOff>
    </xdr:to>
    <xdr:cxnSp macro="">
      <xdr:nvCxnSpPr>
        <xdr:cNvPr id="375" name="直線コネクタ 374"/>
        <xdr:cNvCxnSpPr/>
      </xdr:nvCxnSpPr>
      <xdr:spPr>
        <a:xfrm>
          <a:off x="1320800" y="132200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7" name="テキスト ボックス 376"/>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8" name="フローチャート: 判断 377"/>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79" name="テキスト ボックス 378"/>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59055</xdr:rowOff>
    </xdr:from>
    <xdr:to>
      <xdr:col>24</xdr:col>
      <xdr:colOff>76200</xdr:colOff>
      <xdr:row>77</xdr:row>
      <xdr:rowOff>160655</xdr:rowOff>
    </xdr:to>
    <xdr:sp macro="" textlink="">
      <xdr:nvSpPr>
        <xdr:cNvPr id="385" name="楕円 384"/>
        <xdr:cNvSpPr/>
      </xdr:nvSpPr>
      <xdr:spPr>
        <a:xfrm>
          <a:off x="47752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31132</xdr:rowOff>
    </xdr:from>
    <xdr:ext cx="762000" cy="259045"/>
    <xdr:sp macro="" textlink="">
      <xdr:nvSpPr>
        <xdr:cNvPr id="386" name="公債費該当値テキスト"/>
        <xdr:cNvSpPr txBox="1"/>
      </xdr:nvSpPr>
      <xdr:spPr>
        <a:xfrm>
          <a:off x="49149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59055</xdr:rowOff>
    </xdr:from>
    <xdr:to>
      <xdr:col>20</xdr:col>
      <xdr:colOff>38100</xdr:colOff>
      <xdr:row>77</xdr:row>
      <xdr:rowOff>160655</xdr:rowOff>
    </xdr:to>
    <xdr:sp macro="" textlink="">
      <xdr:nvSpPr>
        <xdr:cNvPr id="387" name="楕円 386"/>
        <xdr:cNvSpPr/>
      </xdr:nvSpPr>
      <xdr:spPr>
        <a:xfrm>
          <a:off x="39370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145432</xdr:rowOff>
    </xdr:from>
    <xdr:ext cx="736600" cy="259045"/>
    <xdr:sp macro="" textlink="">
      <xdr:nvSpPr>
        <xdr:cNvPr id="388" name="テキスト ボックス 387"/>
        <xdr:cNvSpPr txBox="1"/>
      </xdr:nvSpPr>
      <xdr:spPr>
        <a:xfrm>
          <a:off x="3606800" y="13347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53339</xdr:rowOff>
    </xdr:from>
    <xdr:to>
      <xdr:col>15</xdr:col>
      <xdr:colOff>149225</xdr:colOff>
      <xdr:row>77</xdr:row>
      <xdr:rowOff>154939</xdr:rowOff>
    </xdr:to>
    <xdr:sp macro="" textlink="">
      <xdr:nvSpPr>
        <xdr:cNvPr id="389" name="楕円 388"/>
        <xdr:cNvSpPr/>
      </xdr:nvSpPr>
      <xdr:spPr>
        <a:xfrm>
          <a:off x="3048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139716</xdr:rowOff>
    </xdr:from>
    <xdr:ext cx="762000" cy="259045"/>
    <xdr:sp macro="" textlink="">
      <xdr:nvSpPr>
        <xdr:cNvPr id="390" name="テキスト ボックス 389"/>
        <xdr:cNvSpPr txBox="1"/>
      </xdr:nvSpPr>
      <xdr:spPr>
        <a:xfrm>
          <a:off x="2717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161925</xdr:rowOff>
    </xdr:from>
    <xdr:to>
      <xdr:col>11</xdr:col>
      <xdr:colOff>60325</xdr:colOff>
      <xdr:row>77</xdr:row>
      <xdr:rowOff>92075</xdr:rowOff>
    </xdr:to>
    <xdr:sp macro="" textlink="">
      <xdr:nvSpPr>
        <xdr:cNvPr id="391" name="楕円 390"/>
        <xdr:cNvSpPr/>
      </xdr:nvSpPr>
      <xdr:spPr>
        <a:xfrm>
          <a:off x="2159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76852</xdr:rowOff>
    </xdr:from>
    <xdr:ext cx="762000" cy="259045"/>
    <xdr:sp macro="" textlink="">
      <xdr:nvSpPr>
        <xdr:cNvPr id="392" name="テキスト ボックス 391"/>
        <xdr:cNvSpPr txBox="1"/>
      </xdr:nvSpPr>
      <xdr:spPr>
        <a:xfrm>
          <a:off x="1828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139064</xdr:rowOff>
    </xdr:from>
    <xdr:to>
      <xdr:col>6</xdr:col>
      <xdr:colOff>171450</xdr:colOff>
      <xdr:row>77</xdr:row>
      <xdr:rowOff>69214</xdr:rowOff>
    </xdr:to>
    <xdr:sp macro="" textlink="">
      <xdr:nvSpPr>
        <xdr:cNvPr id="393" name="楕円 392"/>
        <xdr:cNvSpPr/>
      </xdr:nvSpPr>
      <xdr:spPr>
        <a:xfrm>
          <a:off x="12700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53991</xdr:rowOff>
    </xdr:from>
    <xdr:ext cx="762000" cy="259045"/>
    <xdr:sp macro="" textlink="">
      <xdr:nvSpPr>
        <xdr:cNvPr id="394" name="テキスト ボックス 393"/>
        <xdr:cNvSpPr txBox="1"/>
      </xdr:nvSpPr>
      <xdr:spPr>
        <a:xfrm>
          <a:off x="939800" y="1325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３ポイント上回っているが、昨年度と比率すると２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５ポイントの減となっている。主な要因は、退職手当組合負担金の減少に伴い人件費が減少したためである。今後も改革プランに掲げた項目である職員数及び組織機構の見直し、指定管理者制度の実施、アウトソーシング等を着実に遂行し、引き続き人件費の増加抑制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9" name="直線コネクタ 408"/>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0" name="テキスト ボックス 409"/>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3" name="直線コネクタ 412"/>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4" name="テキスト ボックス 413"/>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69850</xdr:rowOff>
    </xdr:from>
    <xdr:to>
      <xdr:col>82</xdr:col>
      <xdr:colOff>107950</xdr:colOff>
      <xdr:row>81</xdr:row>
      <xdr:rowOff>18414</xdr:rowOff>
    </xdr:to>
    <xdr:cxnSp macro="">
      <xdr:nvCxnSpPr>
        <xdr:cNvPr id="418" name="直線コネクタ 417"/>
        <xdr:cNvCxnSpPr/>
      </xdr:nvCxnSpPr>
      <xdr:spPr>
        <a:xfrm flipV="1">
          <a:off x="16510000" y="12757150"/>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161941</xdr:rowOff>
    </xdr:from>
    <xdr:ext cx="762000" cy="259045"/>
    <xdr:sp macro="" textlink="">
      <xdr:nvSpPr>
        <xdr:cNvPr id="419" name="公債費以外最小値テキスト"/>
        <xdr:cNvSpPr txBox="1"/>
      </xdr:nvSpPr>
      <xdr:spPr>
        <a:xfrm>
          <a:off x="16598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18414</xdr:rowOff>
    </xdr:from>
    <xdr:to>
      <xdr:col>82</xdr:col>
      <xdr:colOff>196850</xdr:colOff>
      <xdr:row>81</xdr:row>
      <xdr:rowOff>18414</xdr:rowOff>
    </xdr:to>
    <xdr:cxnSp macro="">
      <xdr:nvCxnSpPr>
        <xdr:cNvPr id="420" name="直線コネクタ 419"/>
        <xdr:cNvCxnSpPr/>
      </xdr:nvCxnSpPr>
      <xdr:spPr>
        <a:xfrm>
          <a:off x="16421100" y="1390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156227</xdr:rowOff>
    </xdr:from>
    <xdr:ext cx="762000" cy="259045"/>
    <xdr:sp macro="" textlink="">
      <xdr:nvSpPr>
        <xdr:cNvPr id="421"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69850</xdr:rowOff>
    </xdr:from>
    <xdr:to>
      <xdr:col>82</xdr:col>
      <xdr:colOff>196850</xdr:colOff>
      <xdr:row>74</xdr:row>
      <xdr:rowOff>69850</xdr:rowOff>
    </xdr:to>
    <xdr:cxnSp macro="">
      <xdr:nvCxnSpPr>
        <xdr:cNvPr id="422" name="直線コネクタ 421"/>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75564</xdr:rowOff>
    </xdr:from>
    <xdr:to>
      <xdr:col>82</xdr:col>
      <xdr:colOff>107950</xdr:colOff>
      <xdr:row>80</xdr:row>
      <xdr:rowOff>46989</xdr:rowOff>
    </xdr:to>
    <xdr:cxnSp macro="">
      <xdr:nvCxnSpPr>
        <xdr:cNvPr id="423" name="直線コネクタ 422"/>
        <xdr:cNvCxnSpPr/>
      </xdr:nvCxnSpPr>
      <xdr:spPr>
        <a:xfrm flipV="1">
          <a:off x="15671800" y="13620114"/>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4"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5" name="フローチャート: 判断 424"/>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115570</xdr:rowOff>
    </xdr:from>
    <xdr:to>
      <xdr:col>78</xdr:col>
      <xdr:colOff>69850</xdr:colOff>
      <xdr:row>80</xdr:row>
      <xdr:rowOff>46989</xdr:rowOff>
    </xdr:to>
    <xdr:cxnSp macro="">
      <xdr:nvCxnSpPr>
        <xdr:cNvPr id="426" name="直線コネクタ 425"/>
        <xdr:cNvCxnSpPr/>
      </xdr:nvCxnSpPr>
      <xdr:spPr>
        <a:xfrm>
          <a:off x="14782800" y="136601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27" name="フローチャート: 判断 426"/>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28" name="テキスト ボックス 427"/>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6986</xdr:rowOff>
    </xdr:from>
    <xdr:to>
      <xdr:col>73</xdr:col>
      <xdr:colOff>180975</xdr:colOff>
      <xdr:row>79</xdr:row>
      <xdr:rowOff>115570</xdr:rowOff>
    </xdr:to>
    <xdr:cxnSp macro="">
      <xdr:nvCxnSpPr>
        <xdr:cNvPr id="429" name="直線コネクタ 428"/>
        <xdr:cNvCxnSpPr/>
      </xdr:nvCxnSpPr>
      <xdr:spPr>
        <a:xfrm>
          <a:off x="13893800" y="13551536"/>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93345</xdr:rowOff>
    </xdr:from>
    <xdr:to>
      <xdr:col>74</xdr:col>
      <xdr:colOff>31750</xdr:colOff>
      <xdr:row>78</xdr:row>
      <xdr:rowOff>23495</xdr:rowOff>
    </xdr:to>
    <xdr:sp macro="" textlink="">
      <xdr:nvSpPr>
        <xdr:cNvPr id="430" name="フローチャート: 判断 429"/>
        <xdr:cNvSpPr/>
      </xdr:nvSpPr>
      <xdr:spPr>
        <a:xfrm>
          <a:off x="14732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33672</xdr:rowOff>
    </xdr:from>
    <xdr:ext cx="762000" cy="259045"/>
    <xdr:sp macro="" textlink="">
      <xdr:nvSpPr>
        <xdr:cNvPr id="431" name="テキスト ボックス 430"/>
        <xdr:cNvSpPr txBox="1"/>
      </xdr:nvSpPr>
      <xdr:spPr>
        <a:xfrm>
          <a:off x="14401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86995</xdr:rowOff>
    </xdr:from>
    <xdr:to>
      <xdr:col>69</xdr:col>
      <xdr:colOff>92075</xdr:colOff>
      <xdr:row>79</xdr:row>
      <xdr:rowOff>6986</xdr:rowOff>
    </xdr:to>
    <xdr:cxnSp macro="">
      <xdr:nvCxnSpPr>
        <xdr:cNvPr id="432" name="直線コネクタ 431"/>
        <xdr:cNvCxnSpPr/>
      </xdr:nvCxnSpPr>
      <xdr:spPr>
        <a:xfrm>
          <a:off x="13004800" y="13288645"/>
          <a:ext cx="88900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33" name="フローチャート: 判断 432"/>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136541</xdr:rowOff>
    </xdr:from>
    <xdr:ext cx="762000" cy="259045"/>
    <xdr:sp macro="" textlink="">
      <xdr:nvSpPr>
        <xdr:cNvPr id="434" name="テキスト ボックス 433"/>
        <xdr:cNvSpPr txBox="1"/>
      </xdr:nvSpPr>
      <xdr:spPr>
        <a:xfrm>
          <a:off x="13512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35" name="フローチャート: 判断 434"/>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102252</xdr:rowOff>
    </xdr:from>
    <xdr:ext cx="762000" cy="259045"/>
    <xdr:sp macro="" textlink="">
      <xdr:nvSpPr>
        <xdr:cNvPr id="436" name="テキスト ボックス 435"/>
        <xdr:cNvSpPr txBox="1"/>
      </xdr:nvSpPr>
      <xdr:spPr>
        <a:xfrm>
          <a:off x="12623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24764</xdr:rowOff>
    </xdr:from>
    <xdr:to>
      <xdr:col>82</xdr:col>
      <xdr:colOff>158750</xdr:colOff>
      <xdr:row>79</xdr:row>
      <xdr:rowOff>126364</xdr:rowOff>
    </xdr:to>
    <xdr:sp macro="" textlink="">
      <xdr:nvSpPr>
        <xdr:cNvPr id="442" name="楕円 441"/>
        <xdr:cNvSpPr/>
      </xdr:nvSpPr>
      <xdr:spPr>
        <a:xfrm>
          <a:off x="16459200" y="135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168291</xdr:rowOff>
    </xdr:from>
    <xdr:ext cx="762000" cy="259045"/>
    <xdr:sp macro="" textlink="">
      <xdr:nvSpPr>
        <xdr:cNvPr id="443" name="公債費以外該当値テキスト"/>
        <xdr:cNvSpPr txBox="1"/>
      </xdr:nvSpPr>
      <xdr:spPr>
        <a:xfrm>
          <a:off x="16598900" y="1354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167639</xdr:rowOff>
    </xdr:from>
    <xdr:to>
      <xdr:col>78</xdr:col>
      <xdr:colOff>120650</xdr:colOff>
      <xdr:row>80</xdr:row>
      <xdr:rowOff>97789</xdr:rowOff>
    </xdr:to>
    <xdr:sp macro="" textlink="">
      <xdr:nvSpPr>
        <xdr:cNvPr id="444" name="楕円 443"/>
        <xdr:cNvSpPr/>
      </xdr:nvSpPr>
      <xdr:spPr>
        <a:xfrm>
          <a:off x="15621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82566</xdr:rowOff>
    </xdr:from>
    <xdr:ext cx="736600" cy="259045"/>
    <xdr:sp macro="" textlink="">
      <xdr:nvSpPr>
        <xdr:cNvPr id="445" name="テキスト ボックス 444"/>
        <xdr:cNvSpPr txBox="1"/>
      </xdr:nvSpPr>
      <xdr:spPr>
        <a:xfrm>
          <a:off x="15290800" y="1379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64770</xdr:rowOff>
    </xdr:from>
    <xdr:to>
      <xdr:col>74</xdr:col>
      <xdr:colOff>31750</xdr:colOff>
      <xdr:row>79</xdr:row>
      <xdr:rowOff>166370</xdr:rowOff>
    </xdr:to>
    <xdr:sp macro="" textlink="">
      <xdr:nvSpPr>
        <xdr:cNvPr id="446" name="楕円 445"/>
        <xdr:cNvSpPr/>
      </xdr:nvSpPr>
      <xdr:spPr>
        <a:xfrm>
          <a:off x="14732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151147</xdr:rowOff>
    </xdr:from>
    <xdr:ext cx="762000" cy="259045"/>
    <xdr:sp macro="" textlink="">
      <xdr:nvSpPr>
        <xdr:cNvPr id="447" name="テキスト ボックス 446"/>
        <xdr:cNvSpPr txBox="1"/>
      </xdr:nvSpPr>
      <xdr:spPr>
        <a:xfrm>
          <a:off x="1440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127636</xdr:rowOff>
    </xdr:from>
    <xdr:to>
      <xdr:col>69</xdr:col>
      <xdr:colOff>142875</xdr:colOff>
      <xdr:row>79</xdr:row>
      <xdr:rowOff>57786</xdr:rowOff>
    </xdr:to>
    <xdr:sp macro="" textlink="">
      <xdr:nvSpPr>
        <xdr:cNvPr id="448" name="楕円 447"/>
        <xdr:cNvSpPr/>
      </xdr:nvSpPr>
      <xdr:spPr>
        <a:xfrm>
          <a:off x="13843000" y="135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42563</xdr:rowOff>
    </xdr:from>
    <xdr:ext cx="762000" cy="259045"/>
    <xdr:sp macro="" textlink="">
      <xdr:nvSpPr>
        <xdr:cNvPr id="449" name="テキスト ボックス 448"/>
        <xdr:cNvSpPr txBox="1"/>
      </xdr:nvSpPr>
      <xdr:spPr>
        <a:xfrm>
          <a:off x="13512800" y="1358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36195</xdr:rowOff>
    </xdr:from>
    <xdr:to>
      <xdr:col>65</xdr:col>
      <xdr:colOff>53975</xdr:colOff>
      <xdr:row>77</xdr:row>
      <xdr:rowOff>137795</xdr:rowOff>
    </xdr:to>
    <xdr:sp macro="" textlink="">
      <xdr:nvSpPr>
        <xdr:cNvPr id="450" name="楕円 449"/>
        <xdr:cNvSpPr/>
      </xdr:nvSpPr>
      <xdr:spPr>
        <a:xfrm>
          <a:off x="12954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122572</xdr:rowOff>
    </xdr:from>
    <xdr:ext cx="762000" cy="259045"/>
    <xdr:sp macro="" textlink="">
      <xdr:nvSpPr>
        <xdr:cNvPr id="451" name="テキスト ボックス 450"/>
        <xdr:cNvSpPr txBox="1"/>
      </xdr:nvSpPr>
      <xdr:spPr>
        <a:xfrm>
          <a:off x="12623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67357</xdr:rowOff>
    </xdr:from>
    <xdr:to>
      <xdr:col>29</xdr:col>
      <xdr:colOff>127000</xdr:colOff>
      <xdr:row>20</xdr:row>
      <xdr:rowOff>163837</xdr:rowOff>
    </xdr:to>
    <xdr:cxnSp macro="">
      <xdr:nvCxnSpPr>
        <xdr:cNvPr id="47" name="直線コネクタ 46"/>
        <xdr:cNvCxnSpPr/>
      </xdr:nvCxnSpPr>
      <xdr:spPr bwMode="auto">
        <a:xfrm flipV="1">
          <a:off x="5651500" y="2172382"/>
          <a:ext cx="0" cy="14680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135914</xdr:rowOff>
    </xdr:from>
    <xdr:ext cx="762000" cy="259045"/>
    <xdr:sp macro="" textlink="">
      <xdr:nvSpPr>
        <xdr:cNvPr id="48" name="人口1人当たり決算額の推移最小値テキスト130"/>
        <xdr:cNvSpPr txBox="1"/>
      </xdr:nvSpPr>
      <xdr:spPr>
        <a:xfrm>
          <a:off x="5740400" y="361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163837</xdr:rowOff>
    </xdr:from>
    <xdr:to>
      <xdr:col>30</xdr:col>
      <xdr:colOff>25400</xdr:colOff>
      <xdr:row>20</xdr:row>
      <xdr:rowOff>163837</xdr:rowOff>
    </xdr:to>
    <xdr:cxnSp macro="">
      <xdr:nvCxnSpPr>
        <xdr:cNvPr id="49" name="直線コネクタ 48"/>
        <xdr:cNvCxnSpPr/>
      </xdr:nvCxnSpPr>
      <xdr:spPr bwMode="auto">
        <a:xfrm>
          <a:off x="5562600" y="3640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153734</xdr:rowOff>
    </xdr:from>
    <xdr:ext cx="762000" cy="259045"/>
    <xdr:sp macro="" textlink="">
      <xdr:nvSpPr>
        <xdr:cNvPr id="50" name="人口1人当たり決算額の推移最大値テキスト130"/>
        <xdr:cNvSpPr txBox="1"/>
      </xdr:nvSpPr>
      <xdr:spPr>
        <a:xfrm>
          <a:off x="5740400" y="1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67357</xdr:rowOff>
    </xdr:from>
    <xdr:to>
      <xdr:col>30</xdr:col>
      <xdr:colOff>25400</xdr:colOff>
      <xdr:row>12</xdr:row>
      <xdr:rowOff>67357</xdr:rowOff>
    </xdr:to>
    <xdr:cxnSp macro="">
      <xdr:nvCxnSpPr>
        <xdr:cNvPr id="51" name="直線コネクタ 50"/>
        <xdr:cNvCxnSpPr/>
      </xdr:nvCxnSpPr>
      <xdr:spPr bwMode="auto">
        <a:xfrm>
          <a:off x="5562600" y="2172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19536</xdr:rowOff>
    </xdr:from>
    <xdr:to>
      <xdr:col>29</xdr:col>
      <xdr:colOff>127000</xdr:colOff>
      <xdr:row>18</xdr:row>
      <xdr:rowOff>21822</xdr:rowOff>
    </xdr:to>
    <xdr:cxnSp macro="">
      <xdr:nvCxnSpPr>
        <xdr:cNvPr id="52" name="直線コネクタ 51"/>
        <xdr:cNvCxnSpPr/>
      </xdr:nvCxnSpPr>
      <xdr:spPr bwMode="auto">
        <a:xfrm>
          <a:off x="5003800" y="3153261"/>
          <a:ext cx="6477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139274</xdr:rowOff>
    </xdr:from>
    <xdr:ext cx="762000" cy="259045"/>
    <xdr:sp macro="" textlink="">
      <xdr:nvSpPr>
        <xdr:cNvPr id="53" name="人口1人当たり決算額の推移平均値テキスト130"/>
        <xdr:cNvSpPr txBox="1"/>
      </xdr:nvSpPr>
      <xdr:spPr>
        <a:xfrm>
          <a:off x="5740400" y="293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122747</xdr:rowOff>
    </xdr:from>
    <xdr:to>
      <xdr:col>29</xdr:col>
      <xdr:colOff>177800</xdr:colOff>
      <xdr:row>18</xdr:row>
      <xdr:rowOff>52897</xdr:rowOff>
    </xdr:to>
    <xdr:sp macro="" textlink="">
      <xdr:nvSpPr>
        <xdr:cNvPr id="54" name="フローチャート: 判断 53"/>
        <xdr:cNvSpPr/>
      </xdr:nvSpPr>
      <xdr:spPr bwMode="auto">
        <a:xfrm>
          <a:off x="56007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19536</xdr:rowOff>
    </xdr:from>
    <xdr:to>
      <xdr:col>26</xdr:col>
      <xdr:colOff>50800</xdr:colOff>
      <xdr:row>18</xdr:row>
      <xdr:rowOff>66497</xdr:rowOff>
    </xdr:to>
    <xdr:cxnSp macro="">
      <xdr:nvCxnSpPr>
        <xdr:cNvPr id="55" name="直線コネクタ 54"/>
        <xdr:cNvCxnSpPr/>
      </xdr:nvCxnSpPr>
      <xdr:spPr bwMode="auto">
        <a:xfrm flipV="1">
          <a:off x="4305300" y="3153261"/>
          <a:ext cx="698500" cy="46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148677</xdr:rowOff>
    </xdr:from>
    <xdr:to>
      <xdr:col>26</xdr:col>
      <xdr:colOff>101600</xdr:colOff>
      <xdr:row>18</xdr:row>
      <xdr:rowOff>78827</xdr:rowOff>
    </xdr:to>
    <xdr:sp macro="" textlink="">
      <xdr:nvSpPr>
        <xdr:cNvPr id="56" name="フローチャート: 判断 55"/>
        <xdr:cNvSpPr/>
      </xdr:nvSpPr>
      <xdr:spPr bwMode="auto">
        <a:xfrm>
          <a:off x="4953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63604</xdr:rowOff>
    </xdr:from>
    <xdr:ext cx="736600" cy="259045"/>
    <xdr:sp macro="" textlink="">
      <xdr:nvSpPr>
        <xdr:cNvPr id="57" name="テキスト ボックス 56"/>
        <xdr:cNvSpPr txBox="1"/>
      </xdr:nvSpPr>
      <xdr:spPr>
        <a:xfrm>
          <a:off x="4622800" y="3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66497</xdr:rowOff>
    </xdr:from>
    <xdr:to>
      <xdr:col>22</xdr:col>
      <xdr:colOff>114300</xdr:colOff>
      <xdr:row>18</xdr:row>
      <xdr:rowOff>93178</xdr:rowOff>
    </xdr:to>
    <xdr:cxnSp macro="">
      <xdr:nvCxnSpPr>
        <xdr:cNvPr id="58" name="直線コネクタ 57"/>
        <xdr:cNvCxnSpPr/>
      </xdr:nvCxnSpPr>
      <xdr:spPr bwMode="auto">
        <a:xfrm flipV="1">
          <a:off x="3606800" y="3200222"/>
          <a:ext cx="698500" cy="26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33789</xdr:rowOff>
    </xdr:from>
    <xdr:to>
      <xdr:col>22</xdr:col>
      <xdr:colOff>165100</xdr:colOff>
      <xdr:row>18</xdr:row>
      <xdr:rowOff>135389</xdr:rowOff>
    </xdr:to>
    <xdr:sp macro="" textlink="">
      <xdr:nvSpPr>
        <xdr:cNvPr id="59" name="フローチャート: 判断 58"/>
        <xdr:cNvSpPr/>
      </xdr:nvSpPr>
      <xdr:spPr bwMode="auto">
        <a:xfrm>
          <a:off x="4254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120166</xdr:rowOff>
    </xdr:from>
    <xdr:ext cx="762000" cy="259045"/>
    <xdr:sp macro="" textlink="">
      <xdr:nvSpPr>
        <xdr:cNvPr id="60" name="テキスト ボックス 59"/>
        <xdr:cNvSpPr txBox="1"/>
      </xdr:nvSpPr>
      <xdr:spPr>
        <a:xfrm>
          <a:off x="3924300" y="325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93178</xdr:rowOff>
    </xdr:from>
    <xdr:to>
      <xdr:col>18</xdr:col>
      <xdr:colOff>177800</xdr:colOff>
      <xdr:row>18</xdr:row>
      <xdr:rowOff>145310</xdr:rowOff>
    </xdr:to>
    <xdr:cxnSp macro="">
      <xdr:nvCxnSpPr>
        <xdr:cNvPr id="61" name="直線コネクタ 60"/>
        <xdr:cNvCxnSpPr/>
      </xdr:nvCxnSpPr>
      <xdr:spPr bwMode="auto">
        <a:xfrm flipV="1">
          <a:off x="2908300" y="3226903"/>
          <a:ext cx="698500" cy="52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59088</xdr:rowOff>
    </xdr:from>
    <xdr:to>
      <xdr:col>19</xdr:col>
      <xdr:colOff>38100</xdr:colOff>
      <xdr:row>18</xdr:row>
      <xdr:rowOff>160688</xdr:rowOff>
    </xdr:to>
    <xdr:sp macro="" textlink="">
      <xdr:nvSpPr>
        <xdr:cNvPr id="62" name="フローチャート: 判断 61"/>
        <xdr:cNvSpPr/>
      </xdr:nvSpPr>
      <xdr:spPr bwMode="auto">
        <a:xfrm>
          <a:off x="35560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145464</xdr:rowOff>
    </xdr:from>
    <xdr:ext cx="762000" cy="259045"/>
    <xdr:sp macro="" textlink="">
      <xdr:nvSpPr>
        <xdr:cNvPr id="63" name="テキスト ボックス 62"/>
        <xdr:cNvSpPr txBox="1"/>
      </xdr:nvSpPr>
      <xdr:spPr>
        <a:xfrm>
          <a:off x="3225800" y="327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95348</xdr:rowOff>
    </xdr:from>
    <xdr:to>
      <xdr:col>15</xdr:col>
      <xdr:colOff>101600</xdr:colOff>
      <xdr:row>19</xdr:row>
      <xdr:rowOff>25498</xdr:rowOff>
    </xdr:to>
    <xdr:sp macro="" textlink="">
      <xdr:nvSpPr>
        <xdr:cNvPr id="64" name="フローチャート: 判断 63"/>
        <xdr:cNvSpPr/>
      </xdr:nvSpPr>
      <xdr:spPr bwMode="auto">
        <a:xfrm>
          <a:off x="2857500" y="3229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10275</xdr:rowOff>
    </xdr:from>
    <xdr:ext cx="762000" cy="259045"/>
    <xdr:sp macro="" textlink="">
      <xdr:nvSpPr>
        <xdr:cNvPr id="65" name="テキスト ボックス 64"/>
        <xdr:cNvSpPr txBox="1"/>
      </xdr:nvSpPr>
      <xdr:spPr>
        <a:xfrm>
          <a:off x="2527300" y="3315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142472</xdr:rowOff>
    </xdr:from>
    <xdr:to>
      <xdr:col>29</xdr:col>
      <xdr:colOff>177800</xdr:colOff>
      <xdr:row>18</xdr:row>
      <xdr:rowOff>72622</xdr:rowOff>
    </xdr:to>
    <xdr:sp macro="" textlink="">
      <xdr:nvSpPr>
        <xdr:cNvPr id="71" name="楕円 70"/>
        <xdr:cNvSpPr/>
      </xdr:nvSpPr>
      <xdr:spPr bwMode="auto">
        <a:xfrm>
          <a:off x="5600700" y="3104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114549</xdr:rowOff>
    </xdr:from>
    <xdr:ext cx="762000" cy="259045"/>
    <xdr:sp macro="" textlink="">
      <xdr:nvSpPr>
        <xdr:cNvPr id="72" name="人口1人当たり決算額の推移該当値テキスト130"/>
        <xdr:cNvSpPr txBox="1"/>
      </xdr:nvSpPr>
      <xdr:spPr>
        <a:xfrm>
          <a:off x="5740400" y="307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140186</xdr:rowOff>
    </xdr:from>
    <xdr:to>
      <xdr:col>26</xdr:col>
      <xdr:colOff>101600</xdr:colOff>
      <xdr:row>18</xdr:row>
      <xdr:rowOff>70336</xdr:rowOff>
    </xdr:to>
    <xdr:sp macro="" textlink="">
      <xdr:nvSpPr>
        <xdr:cNvPr id="73" name="楕円 72"/>
        <xdr:cNvSpPr/>
      </xdr:nvSpPr>
      <xdr:spPr bwMode="auto">
        <a:xfrm>
          <a:off x="4953000" y="3102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80513</xdr:rowOff>
    </xdr:from>
    <xdr:ext cx="736600" cy="259045"/>
    <xdr:sp macro="" textlink="">
      <xdr:nvSpPr>
        <xdr:cNvPr id="74" name="テキスト ボックス 73"/>
        <xdr:cNvSpPr txBox="1"/>
      </xdr:nvSpPr>
      <xdr:spPr>
        <a:xfrm>
          <a:off x="4622800" y="28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15697</xdr:rowOff>
    </xdr:from>
    <xdr:to>
      <xdr:col>22</xdr:col>
      <xdr:colOff>165100</xdr:colOff>
      <xdr:row>18</xdr:row>
      <xdr:rowOff>117297</xdr:rowOff>
    </xdr:to>
    <xdr:sp macro="" textlink="">
      <xdr:nvSpPr>
        <xdr:cNvPr id="75" name="楕円 74"/>
        <xdr:cNvSpPr/>
      </xdr:nvSpPr>
      <xdr:spPr bwMode="auto">
        <a:xfrm>
          <a:off x="4254500" y="3149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127474</xdr:rowOff>
    </xdr:from>
    <xdr:ext cx="762000" cy="259045"/>
    <xdr:sp macro="" textlink="">
      <xdr:nvSpPr>
        <xdr:cNvPr id="76" name="テキスト ボックス 75"/>
        <xdr:cNvSpPr txBox="1"/>
      </xdr:nvSpPr>
      <xdr:spPr>
        <a:xfrm>
          <a:off x="3924300" y="291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42378</xdr:rowOff>
    </xdr:from>
    <xdr:to>
      <xdr:col>19</xdr:col>
      <xdr:colOff>38100</xdr:colOff>
      <xdr:row>18</xdr:row>
      <xdr:rowOff>143978</xdr:rowOff>
    </xdr:to>
    <xdr:sp macro="" textlink="">
      <xdr:nvSpPr>
        <xdr:cNvPr id="77" name="楕円 76"/>
        <xdr:cNvSpPr/>
      </xdr:nvSpPr>
      <xdr:spPr bwMode="auto">
        <a:xfrm>
          <a:off x="3556000" y="3176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154155</xdr:rowOff>
    </xdr:from>
    <xdr:ext cx="762000" cy="259045"/>
    <xdr:sp macro="" textlink="">
      <xdr:nvSpPr>
        <xdr:cNvPr id="78" name="テキスト ボックス 77"/>
        <xdr:cNvSpPr txBox="1"/>
      </xdr:nvSpPr>
      <xdr:spPr>
        <a:xfrm>
          <a:off x="3225800" y="294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94510</xdr:rowOff>
    </xdr:from>
    <xdr:to>
      <xdr:col>15</xdr:col>
      <xdr:colOff>101600</xdr:colOff>
      <xdr:row>19</xdr:row>
      <xdr:rowOff>24660</xdr:rowOff>
    </xdr:to>
    <xdr:sp macro="" textlink="">
      <xdr:nvSpPr>
        <xdr:cNvPr id="79" name="楕円 78"/>
        <xdr:cNvSpPr/>
      </xdr:nvSpPr>
      <xdr:spPr bwMode="auto">
        <a:xfrm>
          <a:off x="2857500" y="3228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34837</xdr:rowOff>
    </xdr:from>
    <xdr:ext cx="762000" cy="259045"/>
    <xdr:sp macro="" textlink="">
      <xdr:nvSpPr>
        <xdr:cNvPr id="80" name="テキスト ボックス 79"/>
        <xdr:cNvSpPr txBox="1"/>
      </xdr:nvSpPr>
      <xdr:spPr>
        <a:xfrm>
          <a:off x="2527300" y="299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246672</xdr:rowOff>
    </xdr:from>
    <xdr:to>
      <xdr:col>29</xdr:col>
      <xdr:colOff>127000</xdr:colOff>
      <xdr:row>37</xdr:row>
      <xdr:rowOff>340798</xdr:rowOff>
    </xdr:to>
    <xdr:cxnSp macro="">
      <xdr:nvCxnSpPr>
        <xdr:cNvPr id="109" name="直線コネクタ 108"/>
        <xdr:cNvCxnSpPr/>
      </xdr:nvCxnSpPr>
      <xdr:spPr bwMode="auto">
        <a:xfrm flipV="1">
          <a:off x="5651500" y="6171222"/>
          <a:ext cx="0" cy="12942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312875</xdr:rowOff>
    </xdr:from>
    <xdr:ext cx="762000" cy="259045"/>
    <xdr:sp macro="" textlink="">
      <xdr:nvSpPr>
        <xdr:cNvPr id="110" name="人口1人当たり決算額の推移最小値テキスト445"/>
        <xdr:cNvSpPr txBox="1"/>
      </xdr:nvSpPr>
      <xdr:spPr>
        <a:xfrm>
          <a:off x="5740400" y="743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340798</xdr:rowOff>
    </xdr:from>
    <xdr:to>
      <xdr:col>30</xdr:col>
      <xdr:colOff>25400</xdr:colOff>
      <xdr:row>37</xdr:row>
      <xdr:rowOff>340798</xdr:rowOff>
    </xdr:to>
    <xdr:cxnSp macro="">
      <xdr:nvCxnSpPr>
        <xdr:cNvPr id="111" name="直線コネクタ 110"/>
        <xdr:cNvCxnSpPr/>
      </xdr:nvCxnSpPr>
      <xdr:spPr bwMode="auto">
        <a:xfrm>
          <a:off x="5562600" y="74654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161599</xdr:rowOff>
    </xdr:from>
    <xdr:ext cx="762000" cy="259045"/>
    <xdr:sp macro="" textlink="">
      <xdr:nvSpPr>
        <xdr:cNvPr id="112" name="人口1人当たり決算額の推移最大値テキスト445"/>
        <xdr:cNvSpPr txBox="1"/>
      </xdr:nvSpPr>
      <xdr:spPr>
        <a:xfrm>
          <a:off x="5740400" y="591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246672</xdr:rowOff>
    </xdr:from>
    <xdr:to>
      <xdr:col>30</xdr:col>
      <xdr:colOff>25400</xdr:colOff>
      <xdr:row>33</xdr:row>
      <xdr:rowOff>246672</xdr:rowOff>
    </xdr:to>
    <xdr:cxnSp macro="">
      <xdr:nvCxnSpPr>
        <xdr:cNvPr id="113" name="直線コネクタ 112"/>
        <xdr:cNvCxnSpPr/>
      </xdr:nvCxnSpPr>
      <xdr:spPr bwMode="auto">
        <a:xfrm>
          <a:off x="5562600" y="6171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137116</xdr:rowOff>
    </xdr:from>
    <xdr:to>
      <xdr:col>29</xdr:col>
      <xdr:colOff>127000</xdr:colOff>
      <xdr:row>35</xdr:row>
      <xdr:rowOff>172415</xdr:rowOff>
    </xdr:to>
    <xdr:cxnSp macro="">
      <xdr:nvCxnSpPr>
        <xdr:cNvPr id="114" name="直線コネクタ 113"/>
        <xdr:cNvCxnSpPr/>
      </xdr:nvCxnSpPr>
      <xdr:spPr bwMode="auto">
        <a:xfrm>
          <a:off x="5003800" y="6747466"/>
          <a:ext cx="647700" cy="35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219346</xdr:rowOff>
    </xdr:from>
    <xdr:ext cx="762000" cy="259045"/>
    <xdr:sp macro="" textlink="">
      <xdr:nvSpPr>
        <xdr:cNvPr id="115" name="人口1人当たり決算額の推移平均値テキスト445"/>
        <xdr:cNvSpPr txBox="1"/>
      </xdr:nvSpPr>
      <xdr:spPr>
        <a:xfrm>
          <a:off x="5740400" y="6829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247269</xdr:rowOff>
    </xdr:from>
    <xdr:to>
      <xdr:col>29</xdr:col>
      <xdr:colOff>177800</xdr:colOff>
      <xdr:row>36</xdr:row>
      <xdr:rowOff>5969</xdr:rowOff>
    </xdr:to>
    <xdr:sp macro="" textlink="">
      <xdr:nvSpPr>
        <xdr:cNvPr id="116" name="フローチャート: 判断 115"/>
        <xdr:cNvSpPr/>
      </xdr:nvSpPr>
      <xdr:spPr bwMode="auto">
        <a:xfrm>
          <a:off x="56007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137116</xdr:rowOff>
    </xdr:from>
    <xdr:to>
      <xdr:col>26</xdr:col>
      <xdr:colOff>50800</xdr:colOff>
      <xdr:row>35</xdr:row>
      <xdr:rowOff>256197</xdr:rowOff>
    </xdr:to>
    <xdr:cxnSp macro="">
      <xdr:nvCxnSpPr>
        <xdr:cNvPr id="117" name="直線コネクタ 116"/>
        <xdr:cNvCxnSpPr/>
      </xdr:nvCxnSpPr>
      <xdr:spPr bwMode="auto">
        <a:xfrm flipV="1">
          <a:off x="4305300" y="6747466"/>
          <a:ext cx="698500" cy="119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247517</xdr:rowOff>
    </xdr:from>
    <xdr:to>
      <xdr:col>26</xdr:col>
      <xdr:colOff>101600</xdr:colOff>
      <xdr:row>36</xdr:row>
      <xdr:rowOff>6217</xdr:rowOff>
    </xdr:to>
    <xdr:sp macro="" textlink="">
      <xdr:nvSpPr>
        <xdr:cNvPr id="118" name="フローチャート: 判断 117"/>
        <xdr:cNvSpPr/>
      </xdr:nvSpPr>
      <xdr:spPr bwMode="auto">
        <a:xfrm>
          <a:off x="4953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333894</xdr:rowOff>
    </xdr:from>
    <xdr:ext cx="736600" cy="259045"/>
    <xdr:sp macro="" textlink="">
      <xdr:nvSpPr>
        <xdr:cNvPr id="119" name="テキスト ボックス 118"/>
        <xdr:cNvSpPr txBox="1"/>
      </xdr:nvSpPr>
      <xdr:spPr>
        <a:xfrm>
          <a:off x="4622800" y="6944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256197</xdr:rowOff>
    </xdr:from>
    <xdr:to>
      <xdr:col>22</xdr:col>
      <xdr:colOff>114300</xdr:colOff>
      <xdr:row>35</xdr:row>
      <xdr:rowOff>308051</xdr:rowOff>
    </xdr:to>
    <xdr:cxnSp macro="">
      <xdr:nvCxnSpPr>
        <xdr:cNvPr id="120" name="直線コネクタ 119"/>
        <xdr:cNvCxnSpPr/>
      </xdr:nvCxnSpPr>
      <xdr:spPr bwMode="auto">
        <a:xfrm flipV="1">
          <a:off x="3606800" y="6866547"/>
          <a:ext cx="698500" cy="51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276930</xdr:rowOff>
    </xdr:from>
    <xdr:to>
      <xdr:col>22</xdr:col>
      <xdr:colOff>165100</xdr:colOff>
      <xdr:row>36</xdr:row>
      <xdr:rowOff>35630</xdr:rowOff>
    </xdr:to>
    <xdr:sp macro="" textlink="">
      <xdr:nvSpPr>
        <xdr:cNvPr id="121" name="フローチャート: 判断 120"/>
        <xdr:cNvSpPr/>
      </xdr:nvSpPr>
      <xdr:spPr bwMode="auto">
        <a:xfrm>
          <a:off x="4254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20407</xdr:rowOff>
    </xdr:from>
    <xdr:ext cx="762000" cy="259045"/>
    <xdr:sp macro="" textlink="">
      <xdr:nvSpPr>
        <xdr:cNvPr id="122" name="テキスト ボックス 121"/>
        <xdr:cNvSpPr txBox="1"/>
      </xdr:nvSpPr>
      <xdr:spPr>
        <a:xfrm>
          <a:off x="3924300" y="697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308051</xdr:rowOff>
    </xdr:from>
    <xdr:to>
      <xdr:col>18</xdr:col>
      <xdr:colOff>177800</xdr:colOff>
      <xdr:row>35</xdr:row>
      <xdr:rowOff>329902</xdr:rowOff>
    </xdr:to>
    <xdr:cxnSp macro="">
      <xdr:nvCxnSpPr>
        <xdr:cNvPr id="123" name="直線コネクタ 122"/>
        <xdr:cNvCxnSpPr/>
      </xdr:nvCxnSpPr>
      <xdr:spPr bwMode="auto">
        <a:xfrm flipV="1">
          <a:off x="2908300" y="6918401"/>
          <a:ext cx="698500" cy="21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279997</xdr:rowOff>
    </xdr:from>
    <xdr:to>
      <xdr:col>19</xdr:col>
      <xdr:colOff>38100</xdr:colOff>
      <xdr:row>36</xdr:row>
      <xdr:rowOff>38697</xdr:rowOff>
    </xdr:to>
    <xdr:sp macro="" textlink="">
      <xdr:nvSpPr>
        <xdr:cNvPr id="124" name="フローチャート: 判断 123"/>
        <xdr:cNvSpPr/>
      </xdr:nvSpPr>
      <xdr:spPr bwMode="auto">
        <a:xfrm>
          <a:off x="3556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23474</xdr:rowOff>
    </xdr:from>
    <xdr:ext cx="762000" cy="259045"/>
    <xdr:sp macro="" textlink="">
      <xdr:nvSpPr>
        <xdr:cNvPr id="125" name="テキスト ボックス 124"/>
        <xdr:cNvSpPr txBox="1"/>
      </xdr:nvSpPr>
      <xdr:spPr>
        <a:xfrm>
          <a:off x="3225800" y="69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279711</xdr:rowOff>
    </xdr:from>
    <xdr:to>
      <xdr:col>15</xdr:col>
      <xdr:colOff>101600</xdr:colOff>
      <xdr:row>36</xdr:row>
      <xdr:rowOff>38411</xdr:rowOff>
    </xdr:to>
    <xdr:sp macro="" textlink="">
      <xdr:nvSpPr>
        <xdr:cNvPr id="126" name="フローチャート: 判断 125"/>
        <xdr:cNvSpPr/>
      </xdr:nvSpPr>
      <xdr:spPr bwMode="auto">
        <a:xfrm>
          <a:off x="2857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23188</xdr:rowOff>
    </xdr:from>
    <xdr:ext cx="762000" cy="259045"/>
    <xdr:sp macro="" textlink="">
      <xdr:nvSpPr>
        <xdr:cNvPr id="127" name="テキスト ボックス 126"/>
        <xdr:cNvSpPr txBox="1"/>
      </xdr:nvSpPr>
      <xdr:spPr>
        <a:xfrm>
          <a:off x="2527300" y="69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121615</xdr:rowOff>
    </xdr:from>
    <xdr:to>
      <xdr:col>29</xdr:col>
      <xdr:colOff>177800</xdr:colOff>
      <xdr:row>35</xdr:row>
      <xdr:rowOff>223215</xdr:rowOff>
    </xdr:to>
    <xdr:sp macro="" textlink="">
      <xdr:nvSpPr>
        <xdr:cNvPr id="133" name="楕円 132"/>
        <xdr:cNvSpPr/>
      </xdr:nvSpPr>
      <xdr:spPr bwMode="auto">
        <a:xfrm>
          <a:off x="5600700" y="6731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309592</xdr:rowOff>
    </xdr:from>
    <xdr:ext cx="762000" cy="259045"/>
    <xdr:sp macro="" textlink="">
      <xdr:nvSpPr>
        <xdr:cNvPr id="134" name="人口1人当たり決算額の推移該当値テキスト445"/>
        <xdr:cNvSpPr txBox="1"/>
      </xdr:nvSpPr>
      <xdr:spPr>
        <a:xfrm>
          <a:off x="5740400" y="657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86316</xdr:rowOff>
    </xdr:from>
    <xdr:to>
      <xdr:col>26</xdr:col>
      <xdr:colOff>101600</xdr:colOff>
      <xdr:row>35</xdr:row>
      <xdr:rowOff>187916</xdr:rowOff>
    </xdr:to>
    <xdr:sp macro="" textlink="">
      <xdr:nvSpPr>
        <xdr:cNvPr id="135" name="楕円 134"/>
        <xdr:cNvSpPr/>
      </xdr:nvSpPr>
      <xdr:spPr bwMode="auto">
        <a:xfrm>
          <a:off x="4953000" y="6696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198093</xdr:rowOff>
    </xdr:from>
    <xdr:ext cx="736600" cy="259045"/>
    <xdr:sp macro="" textlink="">
      <xdr:nvSpPr>
        <xdr:cNvPr id="136" name="テキスト ボックス 135"/>
        <xdr:cNvSpPr txBox="1"/>
      </xdr:nvSpPr>
      <xdr:spPr>
        <a:xfrm>
          <a:off x="4622800" y="6465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205397</xdr:rowOff>
    </xdr:from>
    <xdr:to>
      <xdr:col>22</xdr:col>
      <xdr:colOff>165100</xdr:colOff>
      <xdr:row>35</xdr:row>
      <xdr:rowOff>306997</xdr:rowOff>
    </xdr:to>
    <xdr:sp macro="" textlink="">
      <xdr:nvSpPr>
        <xdr:cNvPr id="137" name="楕円 136"/>
        <xdr:cNvSpPr/>
      </xdr:nvSpPr>
      <xdr:spPr bwMode="auto">
        <a:xfrm>
          <a:off x="4254500" y="6815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317174</xdr:rowOff>
    </xdr:from>
    <xdr:ext cx="762000" cy="259045"/>
    <xdr:sp macro="" textlink="">
      <xdr:nvSpPr>
        <xdr:cNvPr id="138" name="テキスト ボックス 137"/>
        <xdr:cNvSpPr txBox="1"/>
      </xdr:nvSpPr>
      <xdr:spPr>
        <a:xfrm>
          <a:off x="3924300" y="658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257251</xdr:rowOff>
    </xdr:from>
    <xdr:to>
      <xdr:col>19</xdr:col>
      <xdr:colOff>38100</xdr:colOff>
      <xdr:row>36</xdr:row>
      <xdr:rowOff>15951</xdr:rowOff>
    </xdr:to>
    <xdr:sp macro="" textlink="">
      <xdr:nvSpPr>
        <xdr:cNvPr id="139" name="楕円 138"/>
        <xdr:cNvSpPr/>
      </xdr:nvSpPr>
      <xdr:spPr bwMode="auto">
        <a:xfrm>
          <a:off x="3556000" y="6867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26128</xdr:rowOff>
    </xdr:from>
    <xdr:ext cx="762000" cy="259045"/>
    <xdr:sp macro="" textlink="">
      <xdr:nvSpPr>
        <xdr:cNvPr id="140" name="テキスト ボックス 139"/>
        <xdr:cNvSpPr txBox="1"/>
      </xdr:nvSpPr>
      <xdr:spPr>
        <a:xfrm>
          <a:off x="3225800" y="663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279102</xdr:rowOff>
    </xdr:from>
    <xdr:to>
      <xdr:col>15</xdr:col>
      <xdr:colOff>101600</xdr:colOff>
      <xdr:row>36</xdr:row>
      <xdr:rowOff>37802</xdr:rowOff>
    </xdr:to>
    <xdr:sp macro="" textlink="">
      <xdr:nvSpPr>
        <xdr:cNvPr id="141" name="楕円 140"/>
        <xdr:cNvSpPr/>
      </xdr:nvSpPr>
      <xdr:spPr bwMode="auto">
        <a:xfrm>
          <a:off x="2857500" y="6889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47979</xdr:rowOff>
    </xdr:from>
    <xdr:ext cx="762000" cy="259045"/>
    <xdr:sp macro="" textlink="">
      <xdr:nvSpPr>
        <xdr:cNvPr id="142" name="テキスト ボックス 141"/>
        <xdr:cNvSpPr txBox="1"/>
      </xdr:nvSpPr>
      <xdr:spPr>
        <a:xfrm>
          <a:off x="2527300" y="665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11,474
11,415
203.93
11,035,794
10,641,241
227,117
4,847,319
10,384,730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138171</xdr:rowOff>
    </xdr:from>
    <xdr:to>
      <xdr:col>24</xdr:col>
      <xdr:colOff>62865</xdr:colOff>
      <xdr:row>39</xdr:row>
      <xdr:rowOff>5240</xdr:rowOff>
    </xdr:to>
    <xdr:cxnSp macro="">
      <xdr:nvCxnSpPr>
        <xdr:cNvPr id="60" name="直線コネクタ 59"/>
        <xdr:cNvCxnSpPr/>
      </xdr:nvCxnSpPr>
      <xdr:spPr>
        <a:xfrm flipV="1">
          <a:off x="4633595" y="5281671"/>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9067</xdr:rowOff>
    </xdr:from>
    <xdr:ext cx="534377" cy="259045"/>
    <xdr:sp macro="" textlink="">
      <xdr:nvSpPr>
        <xdr:cNvPr id="61" name="人件費最小値テキスト"/>
        <xdr:cNvSpPr txBox="1"/>
      </xdr:nvSpPr>
      <xdr:spPr>
        <a:xfrm>
          <a:off x="4686300" y="669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5240</xdr:rowOff>
    </xdr:from>
    <xdr:to>
      <xdr:col>24</xdr:col>
      <xdr:colOff>152400</xdr:colOff>
      <xdr:row>39</xdr:row>
      <xdr:rowOff>5240</xdr:rowOff>
    </xdr:to>
    <xdr:cxnSp macro="">
      <xdr:nvCxnSpPr>
        <xdr:cNvPr id="62" name="直線コネクタ 61"/>
        <xdr:cNvCxnSpPr/>
      </xdr:nvCxnSpPr>
      <xdr:spPr>
        <a:xfrm>
          <a:off x="4546600" y="669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84848</xdr:rowOff>
    </xdr:from>
    <xdr:ext cx="599010" cy="259045"/>
    <xdr:sp macro="" textlink="">
      <xdr:nvSpPr>
        <xdr:cNvPr id="63" name="人件費最大値テキスト"/>
        <xdr:cNvSpPr txBox="1"/>
      </xdr:nvSpPr>
      <xdr:spPr>
        <a:xfrm>
          <a:off x="4686300" y="505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138171</xdr:rowOff>
    </xdr:from>
    <xdr:to>
      <xdr:col>24</xdr:col>
      <xdr:colOff>152400</xdr:colOff>
      <xdr:row>30</xdr:row>
      <xdr:rowOff>138171</xdr:rowOff>
    </xdr:to>
    <xdr:cxnSp macro="">
      <xdr:nvCxnSpPr>
        <xdr:cNvPr id="64" name="直線コネクタ 63"/>
        <xdr:cNvCxnSpPr/>
      </xdr:nvCxnSpPr>
      <xdr:spPr>
        <a:xfrm>
          <a:off x="4546600" y="528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159231</xdr:rowOff>
    </xdr:from>
    <xdr:to>
      <xdr:col>24</xdr:col>
      <xdr:colOff>63500</xdr:colOff>
      <xdr:row>36</xdr:row>
      <xdr:rowOff>55147</xdr:rowOff>
    </xdr:to>
    <xdr:cxnSp macro="">
      <xdr:nvCxnSpPr>
        <xdr:cNvPr id="65" name="直線コネクタ 64"/>
        <xdr:cNvCxnSpPr/>
      </xdr:nvCxnSpPr>
      <xdr:spPr>
        <a:xfrm flipV="1">
          <a:off x="3797300" y="6159981"/>
          <a:ext cx="838200" cy="6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38225</xdr:rowOff>
    </xdr:from>
    <xdr:ext cx="599010" cy="259045"/>
    <xdr:sp macro="" textlink="">
      <xdr:nvSpPr>
        <xdr:cNvPr id="66" name="人件費平均値テキスト"/>
        <xdr:cNvSpPr txBox="1"/>
      </xdr:nvSpPr>
      <xdr:spPr>
        <a:xfrm>
          <a:off x="4686300" y="5867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15348</xdr:rowOff>
    </xdr:from>
    <xdr:to>
      <xdr:col>24</xdr:col>
      <xdr:colOff>114300</xdr:colOff>
      <xdr:row>35</xdr:row>
      <xdr:rowOff>116948</xdr:rowOff>
    </xdr:to>
    <xdr:sp macro="" textlink="">
      <xdr:nvSpPr>
        <xdr:cNvPr id="67" name="フローチャート: 判断 66"/>
        <xdr:cNvSpPr/>
      </xdr:nvSpPr>
      <xdr:spPr>
        <a:xfrm>
          <a:off x="4584700" y="601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55147</xdr:rowOff>
    </xdr:from>
    <xdr:to>
      <xdr:col>19</xdr:col>
      <xdr:colOff>177800</xdr:colOff>
      <xdr:row>36</xdr:row>
      <xdr:rowOff>131285</xdr:rowOff>
    </xdr:to>
    <xdr:cxnSp macro="">
      <xdr:nvCxnSpPr>
        <xdr:cNvPr id="68" name="直線コネクタ 67"/>
        <xdr:cNvCxnSpPr/>
      </xdr:nvCxnSpPr>
      <xdr:spPr>
        <a:xfrm flipV="1">
          <a:off x="2908300" y="6227347"/>
          <a:ext cx="889000" cy="7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43151</xdr:rowOff>
    </xdr:from>
    <xdr:to>
      <xdr:col>20</xdr:col>
      <xdr:colOff>38100</xdr:colOff>
      <xdr:row>36</xdr:row>
      <xdr:rowOff>144751</xdr:rowOff>
    </xdr:to>
    <xdr:sp macro="" textlink="">
      <xdr:nvSpPr>
        <xdr:cNvPr id="69" name="フローチャート: 判断 68"/>
        <xdr:cNvSpPr/>
      </xdr:nvSpPr>
      <xdr:spPr>
        <a:xfrm>
          <a:off x="3746500" y="621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135878</xdr:rowOff>
    </xdr:from>
    <xdr:ext cx="534377" cy="259045"/>
    <xdr:sp macro="" textlink="">
      <xdr:nvSpPr>
        <xdr:cNvPr id="70" name="テキスト ボックス 69"/>
        <xdr:cNvSpPr txBox="1"/>
      </xdr:nvSpPr>
      <xdr:spPr>
        <a:xfrm>
          <a:off x="3530111" y="630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129299</xdr:rowOff>
    </xdr:from>
    <xdr:to>
      <xdr:col>15</xdr:col>
      <xdr:colOff>50800</xdr:colOff>
      <xdr:row>36</xdr:row>
      <xdr:rowOff>131285</xdr:rowOff>
    </xdr:to>
    <xdr:cxnSp macro="">
      <xdr:nvCxnSpPr>
        <xdr:cNvPr id="71" name="直線コネクタ 70"/>
        <xdr:cNvCxnSpPr/>
      </xdr:nvCxnSpPr>
      <xdr:spPr>
        <a:xfrm>
          <a:off x="2019300" y="6301499"/>
          <a:ext cx="889000" cy="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100301</xdr:rowOff>
    </xdr:from>
    <xdr:to>
      <xdr:col>15</xdr:col>
      <xdr:colOff>101600</xdr:colOff>
      <xdr:row>37</xdr:row>
      <xdr:rowOff>30451</xdr:rowOff>
    </xdr:to>
    <xdr:sp macro="" textlink="">
      <xdr:nvSpPr>
        <xdr:cNvPr id="72" name="フローチャート: 判断 71"/>
        <xdr:cNvSpPr/>
      </xdr:nvSpPr>
      <xdr:spPr>
        <a:xfrm>
          <a:off x="2857500" y="627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21578</xdr:rowOff>
    </xdr:from>
    <xdr:ext cx="534377" cy="259045"/>
    <xdr:sp macro="" textlink="">
      <xdr:nvSpPr>
        <xdr:cNvPr id="73" name="テキスト ボックス 72"/>
        <xdr:cNvSpPr txBox="1"/>
      </xdr:nvSpPr>
      <xdr:spPr>
        <a:xfrm>
          <a:off x="2641111" y="636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129299</xdr:rowOff>
    </xdr:from>
    <xdr:to>
      <xdr:col>10</xdr:col>
      <xdr:colOff>114300</xdr:colOff>
      <xdr:row>36</xdr:row>
      <xdr:rowOff>139743</xdr:rowOff>
    </xdr:to>
    <xdr:cxnSp macro="">
      <xdr:nvCxnSpPr>
        <xdr:cNvPr id="74" name="直線コネクタ 73"/>
        <xdr:cNvCxnSpPr/>
      </xdr:nvCxnSpPr>
      <xdr:spPr>
        <a:xfrm flipV="1">
          <a:off x="1130300" y="6301499"/>
          <a:ext cx="889000" cy="1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108560</xdr:rowOff>
    </xdr:from>
    <xdr:to>
      <xdr:col>10</xdr:col>
      <xdr:colOff>165100</xdr:colOff>
      <xdr:row>37</xdr:row>
      <xdr:rowOff>38710</xdr:rowOff>
    </xdr:to>
    <xdr:sp macro="" textlink="">
      <xdr:nvSpPr>
        <xdr:cNvPr id="75" name="フローチャート: 判断 74"/>
        <xdr:cNvSpPr/>
      </xdr:nvSpPr>
      <xdr:spPr>
        <a:xfrm>
          <a:off x="196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29837</xdr:rowOff>
    </xdr:from>
    <xdr:ext cx="534377" cy="259045"/>
    <xdr:sp macro="" textlink="">
      <xdr:nvSpPr>
        <xdr:cNvPr id="76" name="テキスト ボックス 75"/>
        <xdr:cNvSpPr txBox="1"/>
      </xdr:nvSpPr>
      <xdr:spPr>
        <a:xfrm>
          <a:off x="1752111" y="63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145821</xdr:rowOff>
    </xdr:from>
    <xdr:to>
      <xdr:col>6</xdr:col>
      <xdr:colOff>38100</xdr:colOff>
      <xdr:row>37</xdr:row>
      <xdr:rowOff>75971</xdr:rowOff>
    </xdr:to>
    <xdr:sp macro="" textlink="">
      <xdr:nvSpPr>
        <xdr:cNvPr id="77" name="フローチャート: 判断 76"/>
        <xdr:cNvSpPr/>
      </xdr:nvSpPr>
      <xdr:spPr>
        <a:xfrm>
          <a:off x="1079500" y="631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67098</xdr:rowOff>
    </xdr:from>
    <xdr:ext cx="534377" cy="259045"/>
    <xdr:sp macro="" textlink="">
      <xdr:nvSpPr>
        <xdr:cNvPr id="78" name="テキスト ボックス 77"/>
        <xdr:cNvSpPr txBox="1"/>
      </xdr:nvSpPr>
      <xdr:spPr>
        <a:xfrm>
          <a:off x="863111" y="641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108431</xdr:rowOff>
    </xdr:from>
    <xdr:to>
      <xdr:col>24</xdr:col>
      <xdr:colOff>114300</xdr:colOff>
      <xdr:row>36</xdr:row>
      <xdr:rowOff>38581</xdr:rowOff>
    </xdr:to>
    <xdr:sp macro="" textlink="">
      <xdr:nvSpPr>
        <xdr:cNvPr id="84" name="楕円 83"/>
        <xdr:cNvSpPr/>
      </xdr:nvSpPr>
      <xdr:spPr>
        <a:xfrm>
          <a:off x="4584700" y="610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86858</xdr:rowOff>
    </xdr:from>
    <xdr:ext cx="599010" cy="259045"/>
    <xdr:sp macro="" textlink="">
      <xdr:nvSpPr>
        <xdr:cNvPr id="85" name="人件費該当値テキスト"/>
        <xdr:cNvSpPr txBox="1"/>
      </xdr:nvSpPr>
      <xdr:spPr>
        <a:xfrm>
          <a:off x="4686300" y="608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4347</xdr:rowOff>
    </xdr:from>
    <xdr:to>
      <xdr:col>20</xdr:col>
      <xdr:colOff>38100</xdr:colOff>
      <xdr:row>36</xdr:row>
      <xdr:rowOff>105947</xdr:rowOff>
    </xdr:to>
    <xdr:sp macro="" textlink="">
      <xdr:nvSpPr>
        <xdr:cNvPr id="86" name="楕円 85"/>
        <xdr:cNvSpPr/>
      </xdr:nvSpPr>
      <xdr:spPr>
        <a:xfrm>
          <a:off x="3746500" y="617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122474</xdr:rowOff>
    </xdr:from>
    <xdr:ext cx="599010" cy="259045"/>
    <xdr:sp macro="" textlink="">
      <xdr:nvSpPr>
        <xdr:cNvPr id="87" name="テキスト ボックス 86"/>
        <xdr:cNvSpPr txBox="1"/>
      </xdr:nvSpPr>
      <xdr:spPr>
        <a:xfrm>
          <a:off x="3497795" y="595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80485</xdr:rowOff>
    </xdr:from>
    <xdr:to>
      <xdr:col>15</xdr:col>
      <xdr:colOff>101600</xdr:colOff>
      <xdr:row>37</xdr:row>
      <xdr:rowOff>10635</xdr:rowOff>
    </xdr:to>
    <xdr:sp macro="" textlink="">
      <xdr:nvSpPr>
        <xdr:cNvPr id="88" name="楕円 87"/>
        <xdr:cNvSpPr/>
      </xdr:nvSpPr>
      <xdr:spPr>
        <a:xfrm>
          <a:off x="2857500" y="625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27162</xdr:rowOff>
    </xdr:from>
    <xdr:ext cx="534377" cy="259045"/>
    <xdr:sp macro="" textlink="">
      <xdr:nvSpPr>
        <xdr:cNvPr id="89" name="テキスト ボックス 88"/>
        <xdr:cNvSpPr txBox="1"/>
      </xdr:nvSpPr>
      <xdr:spPr>
        <a:xfrm>
          <a:off x="2641111" y="602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78499</xdr:rowOff>
    </xdr:from>
    <xdr:to>
      <xdr:col>10</xdr:col>
      <xdr:colOff>165100</xdr:colOff>
      <xdr:row>37</xdr:row>
      <xdr:rowOff>8649</xdr:rowOff>
    </xdr:to>
    <xdr:sp macro="" textlink="">
      <xdr:nvSpPr>
        <xdr:cNvPr id="90" name="楕円 89"/>
        <xdr:cNvSpPr/>
      </xdr:nvSpPr>
      <xdr:spPr>
        <a:xfrm>
          <a:off x="1968500" y="625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25176</xdr:rowOff>
    </xdr:from>
    <xdr:ext cx="534377" cy="259045"/>
    <xdr:sp macro="" textlink="">
      <xdr:nvSpPr>
        <xdr:cNvPr id="91" name="テキスト ボックス 90"/>
        <xdr:cNvSpPr txBox="1"/>
      </xdr:nvSpPr>
      <xdr:spPr>
        <a:xfrm>
          <a:off x="1752111" y="602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88943</xdr:rowOff>
    </xdr:from>
    <xdr:to>
      <xdr:col>6</xdr:col>
      <xdr:colOff>38100</xdr:colOff>
      <xdr:row>37</xdr:row>
      <xdr:rowOff>19093</xdr:rowOff>
    </xdr:to>
    <xdr:sp macro="" textlink="">
      <xdr:nvSpPr>
        <xdr:cNvPr id="92" name="楕円 91"/>
        <xdr:cNvSpPr/>
      </xdr:nvSpPr>
      <xdr:spPr>
        <a:xfrm>
          <a:off x="1079500" y="62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35620</xdr:rowOff>
    </xdr:from>
    <xdr:ext cx="534377" cy="259045"/>
    <xdr:sp macro="" textlink="">
      <xdr:nvSpPr>
        <xdr:cNvPr id="93" name="テキスト ボックス 92"/>
        <xdr:cNvSpPr txBox="1"/>
      </xdr:nvSpPr>
      <xdr:spPr>
        <a:xfrm>
          <a:off x="863111" y="603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10" name="テキスト ボックス 109"/>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33782</xdr:rowOff>
    </xdr:from>
    <xdr:to>
      <xdr:col>24</xdr:col>
      <xdr:colOff>62865</xdr:colOff>
      <xdr:row>59</xdr:row>
      <xdr:rowOff>90823</xdr:rowOff>
    </xdr:to>
    <xdr:cxnSp macro="">
      <xdr:nvCxnSpPr>
        <xdr:cNvPr id="120" name="直線コネクタ 119"/>
        <xdr:cNvCxnSpPr/>
      </xdr:nvCxnSpPr>
      <xdr:spPr>
        <a:xfrm flipV="1">
          <a:off x="4633595" y="8606282"/>
          <a:ext cx="1270" cy="160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94650</xdr:rowOff>
    </xdr:from>
    <xdr:ext cx="534377" cy="259045"/>
    <xdr:sp macro="" textlink="">
      <xdr:nvSpPr>
        <xdr:cNvPr id="121" name="物件費最小値テキスト"/>
        <xdr:cNvSpPr txBox="1"/>
      </xdr:nvSpPr>
      <xdr:spPr>
        <a:xfrm>
          <a:off x="4686300" y="1021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90823</xdr:rowOff>
    </xdr:from>
    <xdr:to>
      <xdr:col>24</xdr:col>
      <xdr:colOff>152400</xdr:colOff>
      <xdr:row>59</xdr:row>
      <xdr:rowOff>90823</xdr:rowOff>
    </xdr:to>
    <xdr:cxnSp macro="">
      <xdr:nvCxnSpPr>
        <xdr:cNvPr id="122" name="直線コネクタ 121"/>
        <xdr:cNvCxnSpPr/>
      </xdr:nvCxnSpPr>
      <xdr:spPr>
        <a:xfrm>
          <a:off x="4546600" y="1020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151909</xdr:rowOff>
    </xdr:from>
    <xdr:ext cx="599010" cy="259045"/>
    <xdr:sp macro="" textlink="">
      <xdr:nvSpPr>
        <xdr:cNvPr id="123" name="物件費最大値テキスト"/>
        <xdr:cNvSpPr txBox="1"/>
      </xdr:nvSpPr>
      <xdr:spPr>
        <a:xfrm>
          <a:off x="4686300" y="838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33782</xdr:rowOff>
    </xdr:from>
    <xdr:to>
      <xdr:col>24</xdr:col>
      <xdr:colOff>152400</xdr:colOff>
      <xdr:row>50</xdr:row>
      <xdr:rowOff>33782</xdr:rowOff>
    </xdr:to>
    <xdr:cxnSp macro="">
      <xdr:nvCxnSpPr>
        <xdr:cNvPr id="124" name="直線コネクタ 123"/>
        <xdr:cNvCxnSpPr/>
      </xdr:nvCxnSpPr>
      <xdr:spPr>
        <a:xfrm>
          <a:off x="4546600" y="860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102917</xdr:rowOff>
    </xdr:from>
    <xdr:to>
      <xdr:col>24</xdr:col>
      <xdr:colOff>63500</xdr:colOff>
      <xdr:row>56</xdr:row>
      <xdr:rowOff>29482</xdr:rowOff>
    </xdr:to>
    <xdr:cxnSp macro="">
      <xdr:nvCxnSpPr>
        <xdr:cNvPr id="125" name="直線コネクタ 124"/>
        <xdr:cNvCxnSpPr/>
      </xdr:nvCxnSpPr>
      <xdr:spPr>
        <a:xfrm flipV="1">
          <a:off x="3797300" y="9532667"/>
          <a:ext cx="838200" cy="9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94868</xdr:rowOff>
    </xdr:from>
    <xdr:ext cx="599010" cy="259045"/>
    <xdr:sp macro="" textlink="">
      <xdr:nvSpPr>
        <xdr:cNvPr id="126" name="物件費平均値テキスト"/>
        <xdr:cNvSpPr txBox="1"/>
      </xdr:nvSpPr>
      <xdr:spPr>
        <a:xfrm>
          <a:off x="4686300" y="952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116441</xdr:rowOff>
    </xdr:from>
    <xdr:to>
      <xdr:col>24</xdr:col>
      <xdr:colOff>114300</xdr:colOff>
      <xdr:row>56</xdr:row>
      <xdr:rowOff>46591</xdr:rowOff>
    </xdr:to>
    <xdr:sp macro="" textlink="">
      <xdr:nvSpPr>
        <xdr:cNvPr id="127" name="フローチャート: 判断 126"/>
        <xdr:cNvSpPr/>
      </xdr:nvSpPr>
      <xdr:spPr>
        <a:xfrm>
          <a:off x="4584700" y="95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29482</xdr:rowOff>
    </xdr:from>
    <xdr:to>
      <xdr:col>19</xdr:col>
      <xdr:colOff>177800</xdr:colOff>
      <xdr:row>56</xdr:row>
      <xdr:rowOff>112888</xdr:rowOff>
    </xdr:to>
    <xdr:cxnSp macro="">
      <xdr:nvCxnSpPr>
        <xdr:cNvPr id="128" name="直線コネクタ 127"/>
        <xdr:cNvCxnSpPr/>
      </xdr:nvCxnSpPr>
      <xdr:spPr>
        <a:xfrm flipV="1">
          <a:off x="2908300" y="9630682"/>
          <a:ext cx="889000" cy="8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150699</xdr:rowOff>
    </xdr:from>
    <xdr:to>
      <xdr:col>20</xdr:col>
      <xdr:colOff>38100</xdr:colOff>
      <xdr:row>56</xdr:row>
      <xdr:rowOff>80849</xdr:rowOff>
    </xdr:to>
    <xdr:sp macro="" textlink="">
      <xdr:nvSpPr>
        <xdr:cNvPr id="129" name="フローチャート: 判断 128"/>
        <xdr:cNvSpPr/>
      </xdr:nvSpPr>
      <xdr:spPr>
        <a:xfrm>
          <a:off x="3746500" y="958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71976</xdr:rowOff>
    </xdr:from>
    <xdr:ext cx="599010" cy="259045"/>
    <xdr:sp macro="" textlink="">
      <xdr:nvSpPr>
        <xdr:cNvPr id="130" name="テキスト ボックス 129"/>
        <xdr:cNvSpPr txBox="1"/>
      </xdr:nvSpPr>
      <xdr:spPr>
        <a:xfrm>
          <a:off x="3497795" y="9673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112888</xdr:rowOff>
    </xdr:from>
    <xdr:to>
      <xdr:col>15</xdr:col>
      <xdr:colOff>50800</xdr:colOff>
      <xdr:row>56</xdr:row>
      <xdr:rowOff>123317</xdr:rowOff>
    </xdr:to>
    <xdr:cxnSp macro="">
      <xdr:nvCxnSpPr>
        <xdr:cNvPr id="131" name="直線コネクタ 130"/>
        <xdr:cNvCxnSpPr/>
      </xdr:nvCxnSpPr>
      <xdr:spPr>
        <a:xfrm flipV="1">
          <a:off x="2019300" y="9714088"/>
          <a:ext cx="889000" cy="1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76033</xdr:rowOff>
    </xdr:from>
    <xdr:to>
      <xdr:col>15</xdr:col>
      <xdr:colOff>101600</xdr:colOff>
      <xdr:row>57</xdr:row>
      <xdr:rowOff>6183</xdr:rowOff>
    </xdr:to>
    <xdr:sp macro="" textlink="">
      <xdr:nvSpPr>
        <xdr:cNvPr id="132" name="フローチャート: 判断 131"/>
        <xdr:cNvSpPr/>
      </xdr:nvSpPr>
      <xdr:spPr>
        <a:xfrm>
          <a:off x="2857500" y="967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168760</xdr:rowOff>
    </xdr:from>
    <xdr:ext cx="599010" cy="259045"/>
    <xdr:sp macro="" textlink="">
      <xdr:nvSpPr>
        <xdr:cNvPr id="133" name="テキスト ボックス 132"/>
        <xdr:cNvSpPr txBox="1"/>
      </xdr:nvSpPr>
      <xdr:spPr>
        <a:xfrm>
          <a:off x="2608795" y="976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123317</xdr:rowOff>
    </xdr:from>
    <xdr:to>
      <xdr:col>10</xdr:col>
      <xdr:colOff>114300</xdr:colOff>
      <xdr:row>57</xdr:row>
      <xdr:rowOff>35382</xdr:rowOff>
    </xdr:to>
    <xdr:cxnSp macro="">
      <xdr:nvCxnSpPr>
        <xdr:cNvPr id="134" name="直線コネクタ 133"/>
        <xdr:cNvCxnSpPr/>
      </xdr:nvCxnSpPr>
      <xdr:spPr>
        <a:xfrm flipV="1">
          <a:off x="1130300" y="9724517"/>
          <a:ext cx="889000" cy="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91067</xdr:rowOff>
    </xdr:from>
    <xdr:to>
      <xdr:col>10</xdr:col>
      <xdr:colOff>165100</xdr:colOff>
      <xdr:row>57</xdr:row>
      <xdr:rowOff>21217</xdr:rowOff>
    </xdr:to>
    <xdr:sp macro="" textlink="">
      <xdr:nvSpPr>
        <xdr:cNvPr id="135" name="フローチャート: 判断 134"/>
        <xdr:cNvSpPr/>
      </xdr:nvSpPr>
      <xdr:spPr>
        <a:xfrm>
          <a:off x="1968500" y="969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12344</xdr:rowOff>
    </xdr:from>
    <xdr:ext cx="599010" cy="259045"/>
    <xdr:sp macro="" textlink="">
      <xdr:nvSpPr>
        <xdr:cNvPr id="136" name="テキスト ボックス 135"/>
        <xdr:cNvSpPr txBox="1"/>
      </xdr:nvSpPr>
      <xdr:spPr>
        <a:xfrm>
          <a:off x="1719795" y="978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89956</xdr:rowOff>
    </xdr:from>
    <xdr:to>
      <xdr:col>6</xdr:col>
      <xdr:colOff>38100</xdr:colOff>
      <xdr:row>57</xdr:row>
      <xdr:rowOff>20106</xdr:rowOff>
    </xdr:to>
    <xdr:sp macro="" textlink="">
      <xdr:nvSpPr>
        <xdr:cNvPr id="137" name="フローチャート: 判断 136"/>
        <xdr:cNvSpPr/>
      </xdr:nvSpPr>
      <xdr:spPr>
        <a:xfrm>
          <a:off x="1079500" y="969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36633</xdr:rowOff>
    </xdr:from>
    <xdr:ext cx="599010" cy="259045"/>
    <xdr:sp macro="" textlink="">
      <xdr:nvSpPr>
        <xdr:cNvPr id="138" name="テキスト ボックス 137"/>
        <xdr:cNvSpPr txBox="1"/>
      </xdr:nvSpPr>
      <xdr:spPr>
        <a:xfrm>
          <a:off x="830795" y="946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52117</xdr:rowOff>
    </xdr:from>
    <xdr:to>
      <xdr:col>24</xdr:col>
      <xdr:colOff>114300</xdr:colOff>
      <xdr:row>55</xdr:row>
      <xdr:rowOff>153717</xdr:rowOff>
    </xdr:to>
    <xdr:sp macro="" textlink="">
      <xdr:nvSpPr>
        <xdr:cNvPr id="144" name="楕円 143"/>
        <xdr:cNvSpPr/>
      </xdr:nvSpPr>
      <xdr:spPr>
        <a:xfrm>
          <a:off x="4584700" y="948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74994</xdr:rowOff>
    </xdr:from>
    <xdr:ext cx="599010" cy="259045"/>
    <xdr:sp macro="" textlink="">
      <xdr:nvSpPr>
        <xdr:cNvPr id="145" name="物件費該当値テキスト"/>
        <xdr:cNvSpPr txBox="1"/>
      </xdr:nvSpPr>
      <xdr:spPr>
        <a:xfrm>
          <a:off x="4686300" y="933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150132</xdr:rowOff>
    </xdr:from>
    <xdr:to>
      <xdr:col>20</xdr:col>
      <xdr:colOff>38100</xdr:colOff>
      <xdr:row>56</xdr:row>
      <xdr:rowOff>80282</xdr:rowOff>
    </xdr:to>
    <xdr:sp macro="" textlink="">
      <xdr:nvSpPr>
        <xdr:cNvPr id="146" name="楕円 145"/>
        <xdr:cNvSpPr/>
      </xdr:nvSpPr>
      <xdr:spPr>
        <a:xfrm>
          <a:off x="3746500" y="95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96809</xdr:rowOff>
    </xdr:from>
    <xdr:ext cx="599010" cy="259045"/>
    <xdr:sp macro="" textlink="">
      <xdr:nvSpPr>
        <xdr:cNvPr id="147" name="テキスト ボックス 146"/>
        <xdr:cNvSpPr txBox="1"/>
      </xdr:nvSpPr>
      <xdr:spPr>
        <a:xfrm>
          <a:off x="3497795" y="935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62088</xdr:rowOff>
    </xdr:from>
    <xdr:to>
      <xdr:col>15</xdr:col>
      <xdr:colOff>101600</xdr:colOff>
      <xdr:row>56</xdr:row>
      <xdr:rowOff>163688</xdr:rowOff>
    </xdr:to>
    <xdr:sp macro="" textlink="">
      <xdr:nvSpPr>
        <xdr:cNvPr id="148" name="楕円 147"/>
        <xdr:cNvSpPr/>
      </xdr:nvSpPr>
      <xdr:spPr>
        <a:xfrm>
          <a:off x="2857500" y="966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8765</xdr:rowOff>
    </xdr:from>
    <xdr:ext cx="599010" cy="259045"/>
    <xdr:sp macro="" textlink="">
      <xdr:nvSpPr>
        <xdr:cNvPr id="149" name="テキスト ボックス 148"/>
        <xdr:cNvSpPr txBox="1"/>
      </xdr:nvSpPr>
      <xdr:spPr>
        <a:xfrm>
          <a:off x="2608795" y="9438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72517</xdr:rowOff>
    </xdr:from>
    <xdr:to>
      <xdr:col>10</xdr:col>
      <xdr:colOff>165100</xdr:colOff>
      <xdr:row>57</xdr:row>
      <xdr:rowOff>2667</xdr:rowOff>
    </xdr:to>
    <xdr:sp macro="" textlink="">
      <xdr:nvSpPr>
        <xdr:cNvPr id="150" name="楕円 149"/>
        <xdr:cNvSpPr/>
      </xdr:nvSpPr>
      <xdr:spPr>
        <a:xfrm>
          <a:off x="1968500" y="96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19194</xdr:rowOff>
    </xdr:from>
    <xdr:ext cx="599010" cy="259045"/>
    <xdr:sp macro="" textlink="">
      <xdr:nvSpPr>
        <xdr:cNvPr id="151" name="テキスト ボックス 150"/>
        <xdr:cNvSpPr txBox="1"/>
      </xdr:nvSpPr>
      <xdr:spPr>
        <a:xfrm>
          <a:off x="1719795" y="9448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156032</xdr:rowOff>
    </xdr:from>
    <xdr:to>
      <xdr:col>6</xdr:col>
      <xdr:colOff>38100</xdr:colOff>
      <xdr:row>57</xdr:row>
      <xdr:rowOff>86182</xdr:rowOff>
    </xdr:to>
    <xdr:sp macro="" textlink="">
      <xdr:nvSpPr>
        <xdr:cNvPr id="152" name="楕円 151"/>
        <xdr:cNvSpPr/>
      </xdr:nvSpPr>
      <xdr:spPr>
        <a:xfrm>
          <a:off x="1079500" y="975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77309</xdr:rowOff>
    </xdr:from>
    <xdr:ext cx="534377" cy="259045"/>
    <xdr:sp macro="" textlink="">
      <xdr:nvSpPr>
        <xdr:cNvPr id="153" name="テキスト ボックス 152"/>
        <xdr:cNvSpPr txBox="1"/>
      </xdr:nvSpPr>
      <xdr:spPr>
        <a:xfrm>
          <a:off x="863111" y="984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73178</xdr:rowOff>
    </xdr:from>
    <xdr:to>
      <xdr:col>24</xdr:col>
      <xdr:colOff>62865</xdr:colOff>
      <xdr:row>79</xdr:row>
      <xdr:rowOff>749</xdr:rowOff>
    </xdr:to>
    <xdr:cxnSp macro="">
      <xdr:nvCxnSpPr>
        <xdr:cNvPr id="177" name="直線コネクタ 176"/>
        <xdr:cNvCxnSpPr/>
      </xdr:nvCxnSpPr>
      <xdr:spPr>
        <a:xfrm flipV="1">
          <a:off x="4633595" y="12246128"/>
          <a:ext cx="1270" cy="129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4576</xdr:rowOff>
    </xdr:from>
    <xdr:ext cx="469744" cy="259045"/>
    <xdr:sp macro="" textlink="">
      <xdr:nvSpPr>
        <xdr:cNvPr id="178" name="維持補修費最小値テキスト"/>
        <xdr:cNvSpPr txBox="1"/>
      </xdr:nvSpPr>
      <xdr:spPr>
        <a:xfrm>
          <a:off x="4686300" y="135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749</xdr:rowOff>
    </xdr:from>
    <xdr:to>
      <xdr:col>24</xdr:col>
      <xdr:colOff>152400</xdr:colOff>
      <xdr:row>79</xdr:row>
      <xdr:rowOff>749</xdr:rowOff>
    </xdr:to>
    <xdr:cxnSp macro="">
      <xdr:nvCxnSpPr>
        <xdr:cNvPr id="179" name="直線コネクタ 178"/>
        <xdr:cNvCxnSpPr/>
      </xdr:nvCxnSpPr>
      <xdr:spPr>
        <a:xfrm>
          <a:off x="4546600" y="1354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19855</xdr:rowOff>
    </xdr:from>
    <xdr:ext cx="534377" cy="259045"/>
    <xdr:sp macro="" textlink="">
      <xdr:nvSpPr>
        <xdr:cNvPr id="180" name="維持補修費最大値テキスト"/>
        <xdr:cNvSpPr txBox="1"/>
      </xdr:nvSpPr>
      <xdr:spPr>
        <a:xfrm>
          <a:off x="4686300" y="1202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73178</xdr:rowOff>
    </xdr:from>
    <xdr:to>
      <xdr:col>24</xdr:col>
      <xdr:colOff>152400</xdr:colOff>
      <xdr:row>71</xdr:row>
      <xdr:rowOff>73178</xdr:rowOff>
    </xdr:to>
    <xdr:cxnSp macro="">
      <xdr:nvCxnSpPr>
        <xdr:cNvPr id="181" name="直線コネクタ 180"/>
        <xdr:cNvCxnSpPr/>
      </xdr:nvCxnSpPr>
      <xdr:spPr>
        <a:xfrm>
          <a:off x="4546600" y="1224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135166</xdr:rowOff>
    </xdr:from>
    <xdr:to>
      <xdr:col>24</xdr:col>
      <xdr:colOff>63500</xdr:colOff>
      <xdr:row>74</xdr:row>
      <xdr:rowOff>40145</xdr:rowOff>
    </xdr:to>
    <xdr:cxnSp macro="">
      <xdr:nvCxnSpPr>
        <xdr:cNvPr id="182" name="直線コネクタ 181"/>
        <xdr:cNvCxnSpPr/>
      </xdr:nvCxnSpPr>
      <xdr:spPr>
        <a:xfrm flipV="1">
          <a:off x="3797300" y="12651016"/>
          <a:ext cx="838200" cy="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50753</xdr:rowOff>
    </xdr:from>
    <xdr:ext cx="534377" cy="259045"/>
    <xdr:sp macro="" textlink="">
      <xdr:nvSpPr>
        <xdr:cNvPr id="183" name="維持補修費平均値テキスト"/>
        <xdr:cNvSpPr txBox="1"/>
      </xdr:nvSpPr>
      <xdr:spPr>
        <a:xfrm>
          <a:off x="4686300" y="13080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72326</xdr:rowOff>
    </xdr:from>
    <xdr:to>
      <xdr:col>24</xdr:col>
      <xdr:colOff>114300</xdr:colOff>
      <xdr:row>77</xdr:row>
      <xdr:rowOff>2476</xdr:rowOff>
    </xdr:to>
    <xdr:sp macro="" textlink="">
      <xdr:nvSpPr>
        <xdr:cNvPr id="184" name="フローチャート: 判断 183"/>
        <xdr:cNvSpPr/>
      </xdr:nvSpPr>
      <xdr:spPr>
        <a:xfrm>
          <a:off x="45847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27343</xdr:rowOff>
    </xdr:from>
    <xdr:to>
      <xdr:col>19</xdr:col>
      <xdr:colOff>177800</xdr:colOff>
      <xdr:row>74</xdr:row>
      <xdr:rowOff>40145</xdr:rowOff>
    </xdr:to>
    <xdr:cxnSp macro="">
      <xdr:nvCxnSpPr>
        <xdr:cNvPr id="185" name="直線コネクタ 184"/>
        <xdr:cNvCxnSpPr/>
      </xdr:nvCxnSpPr>
      <xdr:spPr>
        <a:xfrm>
          <a:off x="2908300" y="12200293"/>
          <a:ext cx="889000" cy="52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133362</xdr:rowOff>
    </xdr:from>
    <xdr:to>
      <xdr:col>20</xdr:col>
      <xdr:colOff>38100</xdr:colOff>
      <xdr:row>77</xdr:row>
      <xdr:rowOff>63512</xdr:rowOff>
    </xdr:to>
    <xdr:sp macro="" textlink="">
      <xdr:nvSpPr>
        <xdr:cNvPr id="186" name="フローチャート: 判断 185"/>
        <xdr:cNvSpPr/>
      </xdr:nvSpPr>
      <xdr:spPr>
        <a:xfrm>
          <a:off x="3746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54639</xdr:rowOff>
    </xdr:from>
    <xdr:ext cx="469744" cy="259045"/>
    <xdr:sp macro="" textlink="">
      <xdr:nvSpPr>
        <xdr:cNvPr id="187" name="テキスト ボックス 186"/>
        <xdr:cNvSpPr txBox="1"/>
      </xdr:nvSpPr>
      <xdr:spPr>
        <a:xfrm>
          <a:off x="3562428" y="1325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27343</xdr:rowOff>
    </xdr:from>
    <xdr:to>
      <xdr:col>15</xdr:col>
      <xdr:colOff>50800</xdr:colOff>
      <xdr:row>73</xdr:row>
      <xdr:rowOff>125260</xdr:rowOff>
    </xdr:to>
    <xdr:cxnSp macro="">
      <xdr:nvCxnSpPr>
        <xdr:cNvPr id="188" name="直線コネクタ 187"/>
        <xdr:cNvCxnSpPr/>
      </xdr:nvCxnSpPr>
      <xdr:spPr>
        <a:xfrm flipV="1">
          <a:off x="2019300" y="12200293"/>
          <a:ext cx="889000" cy="44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60592</xdr:rowOff>
    </xdr:from>
    <xdr:to>
      <xdr:col>15</xdr:col>
      <xdr:colOff>101600</xdr:colOff>
      <xdr:row>76</xdr:row>
      <xdr:rowOff>162192</xdr:rowOff>
    </xdr:to>
    <xdr:sp macro="" textlink="">
      <xdr:nvSpPr>
        <xdr:cNvPr id="189" name="フローチャート: 判断 188"/>
        <xdr:cNvSpPr/>
      </xdr:nvSpPr>
      <xdr:spPr>
        <a:xfrm>
          <a:off x="2857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153319</xdr:rowOff>
    </xdr:from>
    <xdr:ext cx="534377" cy="259045"/>
    <xdr:sp macro="" textlink="">
      <xdr:nvSpPr>
        <xdr:cNvPr id="190" name="テキスト ボックス 189"/>
        <xdr:cNvSpPr txBox="1"/>
      </xdr:nvSpPr>
      <xdr:spPr>
        <a:xfrm>
          <a:off x="2641111" y="131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125260</xdr:rowOff>
    </xdr:from>
    <xdr:to>
      <xdr:col>10</xdr:col>
      <xdr:colOff>114300</xdr:colOff>
      <xdr:row>73</xdr:row>
      <xdr:rowOff>137261</xdr:rowOff>
    </xdr:to>
    <xdr:cxnSp macro="">
      <xdr:nvCxnSpPr>
        <xdr:cNvPr id="191" name="直線コネクタ 190"/>
        <xdr:cNvCxnSpPr/>
      </xdr:nvCxnSpPr>
      <xdr:spPr>
        <a:xfrm flipV="1">
          <a:off x="1130300" y="12641110"/>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56972</xdr:rowOff>
    </xdr:from>
    <xdr:to>
      <xdr:col>10</xdr:col>
      <xdr:colOff>165100</xdr:colOff>
      <xdr:row>76</xdr:row>
      <xdr:rowOff>158572</xdr:rowOff>
    </xdr:to>
    <xdr:sp macro="" textlink="">
      <xdr:nvSpPr>
        <xdr:cNvPr id="192" name="フローチャート: 判断 191"/>
        <xdr:cNvSpPr/>
      </xdr:nvSpPr>
      <xdr:spPr>
        <a:xfrm>
          <a:off x="1968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149699</xdr:rowOff>
    </xdr:from>
    <xdr:ext cx="534377" cy="259045"/>
    <xdr:sp macro="" textlink="">
      <xdr:nvSpPr>
        <xdr:cNvPr id="193" name="テキスト ボックス 192"/>
        <xdr:cNvSpPr txBox="1"/>
      </xdr:nvSpPr>
      <xdr:spPr>
        <a:xfrm>
          <a:off x="1752111" y="131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83871</xdr:rowOff>
    </xdr:from>
    <xdr:to>
      <xdr:col>6</xdr:col>
      <xdr:colOff>38100</xdr:colOff>
      <xdr:row>77</xdr:row>
      <xdr:rowOff>14021</xdr:rowOff>
    </xdr:to>
    <xdr:sp macro="" textlink="">
      <xdr:nvSpPr>
        <xdr:cNvPr id="194" name="フローチャート: 判断 193"/>
        <xdr:cNvSpPr/>
      </xdr:nvSpPr>
      <xdr:spPr>
        <a:xfrm>
          <a:off x="1079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5148</xdr:rowOff>
    </xdr:from>
    <xdr:ext cx="534377" cy="259045"/>
    <xdr:sp macro="" textlink="">
      <xdr:nvSpPr>
        <xdr:cNvPr id="195" name="テキスト ボックス 194"/>
        <xdr:cNvSpPr txBox="1"/>
      </xdr:nvSpPr>
      <xdr:spPr>
        <a:xfrm>
          <a:off x="863111" y="132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84366</xdr:rowOff>
    </xdr:from>
    <xdr:to>
      <xdr:col>24</xdr:col>
      <xdr:colOff>114300</xdr:colOff>
      <xdr:row>74</xdr:row>
      <xdr:rowOff>14516</xdr:rowOff>
    </xdr:to>
    <xdr:sp macro="" textlink="">
      <xdr:nvSpPr>
        <xdr:cNvPr id="201" name="楕円 200"/>
        <xdr:cNvSpPr/>
      </xdr:nvSpPr>
      <xdr:spPr>
        <a:xfrm>
          <a:off x="4584700" y="126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107243</xdr:rowOff>
    </xdr:from>
    <xdr:ext cx="534377" cy="259045"/>
    <xdr:sp macro="" textlink="">
      <xdr:nvSpPr>
        <xdr:cNvPr id="202" name="維持補修費該当値テキスト"/>
        <xdr:cNvSpPr txBox="1"/>
      </xdr:nvSpPr>
      <xdr:spPr>
        <a:xfrm>
          <a:off x="4686300" y="1245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160795</xdr:rowOff>
    </xdr:from>
    <xdr:to>
      <xdr:col>20</xdr:col>
      <xdr:colOff>38100</xdr:colOff>
      <xdr:row>74</xdr:row>
      <xdr:rowOff>90945</xdr:rowOff>
    </xdr:to>
    <xdr:sp macro="" textlink="">
      <xdr:nvSpPr>
        <xdr:cNvPr id="203" name="楕円 202"/>
        <xdr:cNvSpPr/>
      </xdr:nvSpPr>
      <xdr:spPr>
        <a:xfrm>
          <a:off x="3746500" y="126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107472</xdr:rowOff>
    </xdr:from>
    <xdr:ext cx="534377" cy="259045"/>
    <xdr:sp macro="" textlink="">
      <xdr:nvSpPr>
        <xdr:cNvPr id="204" name="テキスト ボックス 203"/>
        <xdr:cNvSpPr txBox="1"/>
      </xdr:nvSpPr>
      <xdr:spPr>
        <a:xfrm>
          <a:off x="3530111" y="1245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147993</xdr:rowOff>
    </xdr:from>
    <xdr:to>
      <xdr:col>15</xdr:col>
      <xdr:colOff>101600</xdr:colOff>
      <xdr:row>71</xdr:row>
      <xdr:rowOff>78143</xdr:rowOff>
    </xdr:to>
    <xdr:sp macro="" textlink="">
      <xdr:nvSpPr>
        <xdr:cNvPr id="205" name="楕円 204"/>
        <xdr:cNvSpPr/>
      </xdr:nvSpPr>
      <xdr:spPr>
        <a:xfrm>
          <a:off x="2857500" y="1214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94670</xdr:rowOff>
    </xdr:from>
    <xdr:ext cx="534377" cy="259045"/>
    <xdr:sp macro="" textlink="">
      <xdr:nvSpPr>
        <xdr:cNvPr id="206" name="テキスト ボックス 205"/>
        <xdr:cNvSpPr txBox="1"/>
      </xdr:nvSpPr>
      <xdr:spPr>
        <a:xfrm>
          <a:off x="2641111" y="1192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74460</xdr:rowOff>
    </xdr:from>
    <xdr:to>
      <xdr:col>10</xdr:col>
      <xdr:colOff>165100</xdr:colOff>
      <xdr:row>74</xdr:row>
      <xdr:rowOff>4610</xdr:rowOff>
    </xdr:to>
    <xdr:sp macro="" textlink="">
      <xdr:nvSpPr>
        <xdr:cNvPr id="207" name="楕円 206"/>
        <xdr:cNvSpPr/>
      </xdr:nvSpPr>
      <xdr:spPr>
        <a:xfrm>
          <a:off x="1968500" y="125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21137</xdr:rowOff>
    </xdr:from>
    <xdr:ext cx="534377" cy="259045"/>
    <xdr:sp macro="" textlink="">
      <xdr:nvSpPr>
        <xdr:cNvPr id="208" name="テキスト ボックス 207"/>
        <xdr:cNvSpPr txBox="1"/>
      </xdr:nvSpPr>
      <xdr:spPr>
        <a:xfrm>
          <a:off x="1752111" y="123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86461</xdr:rowOff>
    </xdr:from>
    <xdr:to>
      <xdr:col>6</xdr:col>
      <xdr:colOff>38100</xdr:colOff>
      <xdr:row>74</xdr:row>
      <xdr:rowOff>16611</xdr:rowOff>
    </xdr:to>
    <xdr:sp macro="" textlink="">
      <xdr:nvSpPr>
        <xdr:cNvPr id="209" name="楕円 208"/>
        <xdr:cNvSpPr/>
      </xdr:nvSpPr>
      <xdr:spPr>
        <a:xfrm>
          <a:off x="1079500" y="126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33138</xdr:rowOff>
    </xdr:from>
    <xdr:ext cx="534377" cy="259045"/>
    <xdr:sp macro="" textlink="">
      <xdr:nvSpPr>
        <xdr:cNvPr id="210" name="テキスト ボックス 209"/>
        <xdr:cNvSpPr txBox="1"/>
      </xdr:nvSpPr>
      <xdr:spPr>
        <a:xfrm>
          <a:off x="863111" y="1237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13512</xdr:rowOff>
    </xdr:from>
    <xdr:to>
      <xdr:col>24</xdr:col>
      <xdr:colOff>62865</xdr:colOff>
      <xdr:row>99</xdr:row>
      <xdr:rowOff>131666</xdr:rowOff>
    </xdr:to>
    <xdr:cxnSp macro="">
      <xdr:nvCxnSpPr>
        <xdr:cNvPr id="237" name="直線コネクタ 236"/>
        <xdr:cNvCxnSpPr/>
      </xdr:nvCxnSpPr>
      <xdr:spPr>
        <a:xfrm flipV="1">
          <a:off x="4633595" y="15615462"/>
          <a:ext cx="1270" cy="148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135493</xdr:rowOff>
    </xdr:from>
    <xdr:ext cx="534377" cy="259045"/>
    <xdr:sp macro="" textlink="">
      <xdr:nvSpPr>
        <xdr:cNvPr id="238" name="扶助費最小値テキスト"/>
        <xdr:cNvSpPr txBox="1"/>
      </xdr:nvSpPr>
      <xdr:spPr>
        <a:xfrm>
          <a:off x="4686300" y="17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131666</xdr:rowOff>
    </xdr:from>
    <xdr:to>
      <xdr:col>24</xdr:col>
      <xdr:colOff>152400</xdr:colOff>
      <xdr:row>99</xdr:row>
      <xdr:rowOff>131666</xdr:rowOff>
    </xdr:to>
    <xdr:cxnSp macro="">
      <xdr:nvCxnSpPr>
        <xdr:cNvPr id="239" name="直線コネクタ 238"/>
        <xdr:cNvCxnSpPr/>
      </xdr:nvCxnSpPr>
      <xdr:spPr>
        <a:xfrm>
          <a:off x="4546600" y="1710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131639</xdr:rowOff>
    </xdr:from>
    <xdr:ext cx="599010" cy="259045"/>
    <xdr:sp macro="" textlink="">
      <xdr:nvSpPr>
        <xdr:cNvPr id="240" name="扶助費最大値テキスト"/>
        <xdr:cNvSpPr txBox="1"/>
      </xdr:nvSpPr>
      <xdr:spPr>
        <a:xfrm>
          <a:off x="4686300" y="1539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13512</xdr:rowOff>
    </xdr:from>
    <xdr:to>
      <xdr:col>24</xdr:col>
      <xdr:colOff>152400</xdr:colOff>
      <xdr:row>91</xdr:row>
      <xdr:rowOff>13512</xdr:rowOff>
    </xdr:to>
    <xdr:cxnSp macro="">
      <xdr:nvCxnSpPr>
        <xdr:cNvPr id="241" name="直線コネクタ 240"/>
        <xdr:cNvCxnSpPr/>
      </xdr:nvCxnSpPr>
      <xdr:spPr>
        <a:xfrm>
          <a:off x="4546600" y="1561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6753</xdr:rowOff>
    </xdr:from>
    <xdr:to>
      <xdr:col>24</xdr:col>
      <xdr:colOff>63500</xdr:colOff>
      <xdr:row>96</xdr:row>
      <xdr:rowOff>63429</xdr:rowOff>
    </xdr:to>
    <xdr:cxnSp macro="">
      <xdr:nvCxnSpPr>
        <xdr:cNvPr id="242" name="直線コネクタ 241"/>
        <xdr:cNvCxnSpPr/>
      </xdr:nvCxnSpPr>
      <xdr:spPr>
        <a:xfrm flipV="1">
          <a:off x="3797300" y="16465953"/>
          <a:ext cx="838200" cy="5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84834</xdr:rowOff>
    </xdr:from>
    <xdr:ext cx="534377" cy="259045"/>
    <xdr:sp macro="" textlink="">
      <xdr:nvSpPr>
        <xdr:cNvPr id="243" name="扶助費平均値テキスト"/>
        <xdr:cNvSpPr txBox="1"/>
      </xdr:nvSpPr>
      <xdr:spPr>
        <a:xfrm>
          <a:off x="4686300" y="1620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61957</xdr:rowOff>
    </xdr:from>
    <xdr:to>
      <xdr:col>24</xdr:col>
      <xdr:colOff>114300</xdr:colOff>
      <xdr:row>95</xdr:row>
      <xdr:rowOff>163557</xdr:rowOff>
    </xdr:to>
    <xdr:sp macro="" textlink="">
      <xdr:nvSpPr>
        <xdr:cNvPr id="244" name="フローチャート: 判断 243"/>
        <xdr:cNvSpPr/>
      </xdr:nvSpPr>
      <xdr:spPr>
        <a:xfrm>
          <a:off x="4584700" y="163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63429</xdr:rowOff>
    </xdr:from>
    <xdr:to>
      <xdr:col>19</xdr:col>
      <xdr:colOff>177800</xdr:colOff>
      <xdr:row>96</xdr:row>
      <xdr:rowOff>142264</xdr:rowOff>
    </xdr:to>
    <xdr:cxnSp macro="">
      <xdr:nvCxnSpPr>
        <xdr:cNvPr id="245" name="直線コネクタ 244"/>
        <xdr:cNvCxnSpPr/>
      </xdr:nvCxnSpPr>
      <xdr:spPr>
        <a:xfrm flipV="1">
          <a:off x="2908300" y="16522629"/>
          <a:ext cx="889000" cy="7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90697</xdr:rowOff>
    </xdr:from>
    <xdr:to>
      <xdr:col>20</xdr:col>
      <xdr:colOff>38100</xdr:colOff>
      <xdr:row>96</xdr:row>
      <xdr:rowOff>20847</xdr:rowOff>
    </xdr:to>
    <xdr:sp macro="" textlink="">
      <xdr:nvSpPr>
        <xdr:cNvPr id="246" name="フローチャート: 判断 245"/>
        <xdr:cNvSpPr/>
      </xdr:nvSpPr>
      <xdr:spPr>
        <a:xfrm>
          <a:off x="3746500" y="1637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37374</xdr:rowOff>
    </xdr:from>
    <xdr:ext cx="534377" cy="259045"/>
    <xdr:sp macro="" textlink="">
      <xdr:nvSpPr>
        <xdr:cNvPr id="247" name="テキスト ボックス 246"/>
        <xdr:cNvSpPr txBox="1"/>
      </xdr:nvSpPr>
      <xdr:spPr>
        <a:xfrm>
          <a:off x="3530111" y="1615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127829</xdr:rowOff>
    </xdr:from>
    <xdr:to>
      <xdr:col>15</xdr:col>
      <xdr:colOff>50800</xdr:colOff>
      <xdr:row>96</xdr:row>
      <xdr:rowOff>142264</xdr:rowOff>
    </xdr:to>
    <xdr:cxnSp macro="">
      <xdr:nvCxnSpPr>
        <xdr:cNvPr id="248" name="直線コネクタ 247"/>
        <xdr:cNvCxnSpPr/>
      </xdr:nvCxnSpPr>
      <xdr:spPr>
        <a:xfrm>
          <a:off x="2019300" y="16587029"/>
          <a:ext cx="889000" cy="1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105375</xdr:rowOff>
    </xdr:from>
    <xdr:to>
      <xdr:col>15</xdr:col>
      <xdr:colOff>101600</xdr:colOff>
      <xdr:row>96</xdr:row>
      <xdr:rowOff>35525</xdr:rowOff>
    </xdr:to>
    <xdr:sp macro="" textlink="">
      <xdr:nvSpPr>
        <xdr:cNvPr id="249" name="フローチャート: 判断 248"/>
        <xdr:cNvSpPr/>
      </xdr:nvSpPr>
      <xdr:spPr>
        <a:xfrm>
          <a:off x="2857500" y="1639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52052</xdr:rowOff>
    </xdr:from>
    <xdr:ext cx="534377" cy="259045"/>
    <xdr:sp macro="" textlink="">
      <xdr:nvSpPr>
        <xdr:cNvPr id="250" name="テキスト ボックス 249"/>
        <xdr:cNvSpPr txBox="1"/>
      </xdr:nvSpPr>
      <xdr:spPr>
        <a:xfrm>
          <a:off x="2641111" y="1616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127829</xdr:rowOff>
    </xdr:from>
    <xdr:to>
      <xdr:col>10</xdr:col>
      <xdr:colOff>114300</xdr:colOff>
      <xdr:row>96</xdr:row>
      <xdr:rowOff>148696</xdr:rowOff>
    </xdr:to>
    <xdr:cxnSp macro="">
      <xdr:nvCxnSpPr>
        <xdr:cNvPr id="251" name="直線コネクタ 250"/>
        <xdr:cNvCxnSpPr/>
      </xdr:nvCxnSpPr>
      <xdr:spPr>
        <a:xfrm flipV="1">
          <a:off x="1130300" y="16587029"/>
          <a:ext cx="889000" cy="2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113686</xdr:rowOff>
    </xdr:from>
    <xdr:to>
      <xdr:col>10</xdr:col>
      <xdr:colOff>165100</xdr:colOff>
      <xdr:row>96</xdr:row>
      <xdr:rowOff>43836</xdr:rowOff>
    </xdr:to>
    <xdr:sp macro="" textlink="">
      <xdr:nvSpPr>
        <xdr:cNvPr id="252" name="フローチャート: 判断 251"/>
        <xdr:cNvSpPr/>
      </xdr:nvSpPr>
      <xdr:spPr>
        <a:xfrm>
          <a:off x="1968500" y="16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60363</xdr:rowOff>
    </xdr:from>
    <xdr:ext cx="534377" cy="259045"/>
    <xdr:sp macro="" textlink="">
      <xdr:nvSpPr>
        <xdr:cNvPr id="253" name="テキスト ボックス 252"/>
        <xdr:cNvSpPr txBox="1"/>
      </xdr:nvSpPr>
      <xdr:spPr>
        <a:xfrm>
          <a:off x="1752111" y="16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107939</xdr:rowOff>
    </xdr:from>
    <xdr:to>
      <xdr:col>6</xdr:col>
      <xdr:colOff>38100</xdr:colOff>
      <xdr:row>96</xdr:row>
      <xdr:rowOff>38089</xdr:rowOff>
    </xdr:to>
    <xdr:sp macro="" textlink="">
      <xdr:nvSpPr>
        <xdr:cNvPr id="254" name="フローチャート: 判断 253"/>
        <xdr:cNvSpPr/>
      </xdr:nvSpPr>
      <xdr:spPr>
        <a:xfrm>
          <a:off x="1079500" y="163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54616</xdr:rowOff>
    </xdr:from>
    <xdr:ext cx="534377" cy="259045"/>
    <xdr:sp macro="" textlink="">
      <xdr:nvSpPr>
        <xdr:cNvPr id="255" name="テキスト ボックス 254"/>
        <xdr:cNvSpPr txBox="1"/>
      </xdr:nvSpPr>
      <xdr:spPr>
        <a:xfrm>
          <a:off x="863111" y="161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127403</xdr:rowOff>
    </xdr:from>
    <xdr:to>
      <xdr:col>24</xdr:col>
      <xdr:colOff>114300</xdr:colOff>
      <xdr:row>96</xdr:row>
      <xdr:rowOff>57553</xdr:rowOff>
    </xdr:to>
    <xdr:sp macro="" textlink="">
      <xdr:nvSpPr>
        <xdr:cNvPr id="261" name="楕円 260"/>
        <xdr:cNvSpPr/>
      </xdr:nvSpPr>
      <xdr:spPr>
        <a:xfrm>
          <a:off x="4584700" y="1641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105830</xdr:rowOff>
    </xdr:from>
    <xdr:ext cx="534377" cy="259045"/>
    <xdr:sp macro="" textlink="">
      <xdr:nvSpPr>
        <xdr:cNvPr id="262" name="扶助費該当値テキスト"/>
        <xdr:cNvSpPr txBox="1"/>
      </xdr:nvSpPr>
      <xdr:spPr>
        <a:xfrm>
          <a:off x="4686300" y="1639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12629</xdr:rowOff>
    </xdr:from>
    <xdr:to>
      <xdr:col>20</xdr:col>
      <xdr:colOff>38100</xdr:colOff>
      <xdr:row>96</xdr:row>
      <xdr:rowOff>114229</xdr:rowOff>
    </xdr:to>
    <xdr:sp macro="" textlink="">
      <xdr:nvSpPr>
        <xdr:cNvPr id="263" name="楕円 262"/>
        <xdr:cNvSpPr/>
      </xdr:nvSpPr>
      <xdr:spPr>
        <a:xfrm>
          <a:off x="3746500" y="1647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105356</xdr:rowOff>
    </xdr:from>
    <xdr:ext cx="534377" cy="259045"/>
    <xdr:sp macro="" textlink="">
      <xdr:nvSpPr>
        <xdr:cNvPr id="264" name="テキスト ボックス 263"/>
        <xdr:cNvSpPr txBox="1"/>
      </xdr:nvSpPr>
      <xdr:spPr>
        <a:xfrm>
          <a:off x="3530111" y="1656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91464</xdr:rowOff>
    </xdr:from>
    <xdr:to>
      <xdr:col>15</xdr:col>
      <xdr:colOff>101600</xdr:colOff>
      <xdr:row>97</xdr:row>
      <xdr:rowOff>21614</xdr:rowOff>
    </xdr:to>
    <xdr:sp macro="" textlink="">
      <xdr:nvSpPr>
        <xdr:cNvPr id="265" name="楕円 264"/>
        <xdr:cNvSpPr/>
      </xdr:nvSpPr>
      <xdr:spPr>
        <a:xfrm>
          <a:off x="2857500" y="1655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12741</xdr:rowOff>
    </xdr:from>
    <xdr:ext cx="534377" cy="259045"/>
    <xdr:sp macro="" textlink="">
      <xdr:nvSpPr>
        <xdr:cNvPr id="266" name="テキスト ボックス 265"/>
        <xdr:cNvSpPr txBox="1"/>
      </xdr:nvSpPr>
      <xdr:spPr>
        <a:xfrm>
          <a:off x="2641111" y="1664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77029</xdr:rowOff>
    </xdr:from>
    <xdr:to>
      <xdr:col>10</xdr:col>
      <xdr:colOff>165100</xdr:colOff>
      <xdr:row>97</xdr:row>
      <xdr:rowOff>7179</xdr:rowOff>
    </xdr:to>
    <xdr:sp macro="" textlink="">
      <xdr:nvSpPr>
        <xdr:cNvPr id="267" name="楕円 266"/>
        <xdr:cNvSpPr/>
      </xdr:nvSpPr>
      <xdr:spPr>
        <a:xfrm>
          <a:off x="1968500" y="1653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169756</xdr:rowOff>
    </xdr:from>
    <xdr:ext cx="534377" cy="259045"/>
    <xdr:sp macro="" textlink="">
      <xdr:nvSpPr>
        <xdr:cNvPr id="268" name="テキスト ボックス 267"/>
        <xdr:cNvSpPr txBox="1"/>
      </xdr:nvSpPr>
      <xdr:spPr>
        <a:xfrm>
          <a:off x="1752111" y="1662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97896</xdr:rowOff>
    </xdr:from>
    <xdr:to>
      <xdr:col>6</xdr:col>
      <xdr:colOff>38100</xdr:colOff>
      <xdr:row>97</xdr:row>
      <xdr:rowOff>28046</xdr:rowOff>
    </xdr:to>
    <xdr:sp macro="" textlink="">
      <xdr:nvSpPr>
        <xdr:cNvPr id="269" name="楕円 268"/>
        <xdr:cNvSpPr/>
      </xdr:nvSpPr>
      <xdr:spPr>
        <a:xfrm>
          <a:off x="1079500" y="165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19173</xdr:rowOff>
    </xdr:from>
    <xdr:ext cx="534377" cy="259045"/>
    <xdr:sp macro="" textlink="">
      <xdr:nvSpPr>
        <xdr:cNvPr id="270" name="テキスト ボックス 269"/>
        <xdr:cNvSpPr txBox="1"/>
      </xdr:nvSpPr>
      <xdr:spPr>
        <a:xfrm>
          <a:off x="863111" y="1664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1" name="直線コネクタ 28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2" name="テキスト ボックス 28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3" name="直線コネクタ 28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4" name="テキスト ボックス 28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5" name="直線コネクタ 28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6" name="テキスト ボックス 28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7" name="直線コネクタ 28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8" name="テキスト ボックス 28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21255</xdr:rowOff>
    </xdr:from>
    <xdr:to>
      <xdr:col>54</xdr:col>
      <xdr:colOff>189865</xdr:colOff>
      <xdr:row>36</xdr:row>
      <xdr:rowOff>114362</xdr:rowOff>
    </xdr:to>
    <xdr:cxnSp macro="">
      <xdr:nvCxnSpPr>
        <xdr:cNvPr id="292" name="直線コネクタ 291"/>
        <xdr:cNvCxnSpPr/>
      </xdr:nvCxnSpPr>
      <xdr:spPr>
        <a:xfrm flipV="1">
          <a:off x="10475595" y="5164755"/>
          <a:ext cx="1270" cy="112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118189</xdr:rowOff>
    </xdr:from>
    <xdr:ext cx="599010" cy="259045"/>
    <xdr:sp macro="" textlink="">
      <xdr:nvSpPr>
        <xdr:cNvPr id="293" name="補助費等最小値テキスト"/>
        <xdr:cNvSpPr txBox="1"/>
      </xdr:nvSpPr>
      <xdr:spPr>
        <a:xfrm>
          <a:off x="10528300" y="629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114362</xdr:rowOff>
    </xdr:from>
    <xdr:to>
      <xdr:col>55</xdr:col>
      <xdr:colOff>88900</xdr:colOff>
      <xdr:row>36</xdr:row>
      <xdr:rowOff>114362</xdr:rowOff>
    </xdr:to>
    <xdr:cxnSp macro="">
      <xdr:nvCxnSpPr>
        <xdr:cNvPr id="294" name="直線コネクタ 293"/>
        <xdr:cNvCxnSpPr/>
      </xdr:nvCxnSpPr>
      <xdr:spPr>
        <a:xfrm>
          <a:off x="10388600" y="628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139382</xdr:rowOff>
    </xdr:from>
    <xdr:ext cx="599010" cy="259045"/>
    <xdr:sp macro="" textlink="">
      <xdr:nvSpPr>
        <xdr:cNvPr id="295" name="補助費等最大値テキスト"/>
        <xdr:cNvSpPr txBox="1"/>
      </xdr:nvSpPr>
      <xdr:spPr>
        <a:xfrm>
          <a:off x="10528300" y="493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21255</xdr:rowOff>
    </xdr:from>
    <xdr:to>
      <xdr:col>55</xdr:col>
      <xdr:colOff>88900</xdr:colOff>
      <xdr:row>30</xdr:row>
      <xdr:rowOff>21255</xdr:rowOff>
    </xdr:to>
    <xdr:cxnSp macro="">
      <xdr:nvCxnSpPr>
        <xdr:cNvPr id="296" name="直線コネクタ 295"/>
        <xdr:cNvCxnSpPr/>
      </xdr:nvCxnSpPr>
      <xdr:spPr>
        <a:xfrm>
          <a:off x="10388600" y="516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55909</xdr:rowOff>
    </xdr:from>
    <xdr:to>
      <xdr:col>55</xdr:col>
      <xdr:colOff>0</xdr:colOff>
      <xdr:row>36</xdr:row>
      <xdr:rowOff>137439</xdr:rowOff>
    </xdr:to>
    <xdr:cxnSp macro="">
      <xdr:nvCxnSpPr>
        <xdr:cNvPr id="297" name="直線コネクタ 296"/>
        <xdr:cNvCxnSpPr/>
      </xdr:nvCxnSpPr>
      <xdr:spPr>
        <a:xfrm flipV="1">
          <a:off x="9639300" y="6056659"/>
          <a:ext cx="838200" cy="25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18274</xdr:rowOff>
    </xdr:from>
    <xdr:ext cx="599010" cy="259045"/>
    <xdr:sp macro="" textlink="">
      <xdr:nvSpPr>
        <xdr:cNvPr id="298" name="補助費等平均値テキスト"/>
        <xdr:cNvSpPr txBox="1"/>
      </xdr:nvSpPr>
      <xdr:spPr>
        <a:xfrm>
          <a:off x="10528300" y="6019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39847</xdr:rowOff>
    </xdr:from>
    <xdr:to>
      <xdr:col>55</xdr:col>
      <xdr:colOff>50800</xdr:colOff>
      <xdr:row>35</xdr:row>
      <xdr:rowOff>141447</xdr:rowOff>
    </xdr:to>
    <xdr:sp macro="" textlink="">
      <xdr:nvSpPr>
        <xdr:cNvPr id="299" name="フローチャート: 判断 298"/>
        <xdr:cNvSpPr/>
      </xdr:nvSpPr>
      <xdr:spPr>
        <a:xfrm>
          <a:off x="10426700" y="60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137439</xdr:rowOff>
    </xdr:from>
    <xdr:to>
      <xdr:col>50</xdr:col>
      <xdr:colOff>114300</xdr:colOff>
      <xdr:row>36</xdr:row>
      <xdr:rowOff>166686</xdr:rowOff>
    </xdr:to>
    <xdr:cxnSp macro="">
      <xdr:nvCxnSpPr>
        <xdr:cNvPr id="300" name="直線コネクタ 299"/>
        <xdr:cNvCxnSpPr/>
      </xdr:nvCxnSpPr>
      <xdr:spPr>
        <a:xfrm flipV="1">
          <a:off x="8750300" y="6309639"/>
          <a:ext cx="889000" cy="2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141153</xdr:rowOff>
    </xdr:from>
    <xdr:to>
      <xdr:col>50</xdr:col>
      <xdr:colOff>165100</xdr:colOff>
      <xdr:row>37</xdr:row>
      <xdr:rowOff>71303</xdr:rowOff>
    </xdr:to>
    <xdr:sp macro="" textlink="">
      <xdr:nvSpPr>
        <xdr:cNvPr id="301" name="フローチャート: 判断 300"/>
        <xdr:cNvSpPr/>
      </xdr:nvSpPr>
      <xdr:spPr>
        <a:xfrm>
          <a:off x="9588500" y="63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62430</xdr:rowOff>
    </xdr:from>
    <xdr:ext cx="599010" cy="259045"/>
    <xdr:sp macro="" textlink="">
      <xdr:nvSpPr>
        <xdr:cNvPr id="302" name="テキスト ボックス 301"/>
        <xdr:cNvSpPr txBox="1"/>
      </xdr:nvSpPr>
      <xdr:spPr>
        <a:xfrm>
          <a:off x="9339795" y="640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166686</xdr:rowOff>
    </xdr:from>
    <xdr:to>
      <xdr:col>45</xdr:col>
      <xdr:colOff>177800</xdr:colOff>
      <xdr:row>37</xdr:row>
      <xdr:rowOff>6694</xdr:rowOff>
    </xdr:to>
    <xdr:cxnSp macro="">
      <xdr:nvCxnSpPr>
        <xdr:cNvPr id="303" name="直線コネクタ 302"/>
        <xdr:cNvCxnSpPr/>
      </xdr:nvCxnSpPr>
      <xdr:spPr>
        <a:xfrm flipV="1">
          <a:off x="7861300" y="6338886"/>
          <a:ext cx="889000" cy="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126964</xdr:rowOff>
    </xdr:from>
    <xdr:to>
      <xdr:col>46</xdr:col>
      <xdr:colOff>38100</xdr:colOff>
      <xdr:row>37</xdr:row>
      <xdr:rowOff>57114</xdr:rowOff>
    </xdr:to>
    <xdr:sp macro="" textlink="">
      <xdr:nvSpPr>
        <xdr:cNvPr id="304" name="フローチャート: 判断 303"/>
        <xdr:cNvSpPr/>
      </xdr:nvSpPr>
      <xdr:spPr>
        <a:xfrm>
          <a:off x="86995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48241</xdr:rowOff>
    </xdr:from>
    <xdr:ext cx="599010" cy="259045"/>
    <xdr:sp macro="" textlink="">
      <xdr:nvSpPr>
        <xdr:cNvPr id="305" name="テキスト ボックス 304"/>
        <xdr:cNvSpPr txBox="1"/>
      </xdr:nvSpPr>
      <xdr:spPr>
        <a:xfrm>
          <a:off x="8450795" y="639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153480</xdr:rowOff>
    </xdr:from>
    <xdr:to>
      <xdr:col>41</xdr:col>
      <xdr:colOff>50800</xdr:colOff>
      <xdr:row>37</xdr:row>
      <xdr:rowOff>6694</xdr:rowOff>
    </xdr:to>
    <xdr:cxnSp macro="">
      <xdr:nvCxnSpPr>
        <xdr:cNvPr id="306" name="直線コネクタ 305"/>
        <xdr:cNvCxnSpPr/>
      </xdr:nvCxnSpPr>
      <xdr:spPr>
        <a:xfrm>
          <a:off x="6972300" y="6325680"/>
          <a:ext cx="889000" cy="2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130887</xdr:rowOff>
    </xdr:from>
    <xdr:to>
      <xdr:col>41</xdr:col>
      <xdr:colOff>101600</xdr:colOff>
      <xdr:row>37</xdr:row>
      <xdr:rowOff>61037</xdr:rowOff>
    </xdr:to>
    <xdr:sp macro="" textlink="">
      <xdr:nvSpPr>
        <xdr:cNvPr id="307" name="フローチャート: 判断 306"/>
        <xdr:cNvSpPr/>
      </xdr:nvSpPr>
      <xdr:spPr>
        <a:xfrm>
          <a:off x="7810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52164</xdr:rowOff>
    </xdr:from>
    <xdr:ext cx="599010" cy="259045"/>
    <xdr:sp macro="" textlink="">
      <xdr:nvSpPr>
        <xdr:cNvPr id="308" name="テキスト ボックス 307"/>
        <xdr:cNvSpPr txBox="1"/>
      </xdr:nvSpPr>
      <xdr:spPr>
        <a:xfrm>
          <a:off x="7561795" y="639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165840</xdr:rowOff>
    </xdr:from>
    <xdr:to>
      <xdr:col>36</xdr:col>
      <xdr:colOff>165100</xdr:colOff>
      <xdr:row>37</xdr:row>
      <xdr:rowOff>95990</xdr:rowOff>
    </xdr:to>
    <xdr:sp macro="" textlink="">
      <xdr:nvSpPr>
        <xdr:cNvPr id="309" name="フローチャート: 判断 308"/>
        <xdr:cNvSpPr/>
      </xdr:nvSpPr>
      <xdr:spPr>
        <a:xfrm>
          <a:off x="6921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87117</xdr:rowOff>
    </xdr:from>
    <xdr:ext cx="599010" cy="259045"/>
    <xdr:sp macro="" textlink="">
      <xdr:nvSpPr>
        <xdr:cNvPr id="310" name="テキスト ボックス 309"/>
        <xdr:cNvSpPr txBox="1"/>
      </xdr:nvSpPr>
      <xdr:spPr>
        <a:xfrm>
          <a:off x="6672795" y="643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5109</xdr:rowOff>
    </xdr:from>
    <xdr:to>
      <xdr:col>55</xdr:col>
      <xdr:colOff>50800</xdr:colOff>
      <xdr:row>35</xdr:row>
      <xdr:rowOff>106709</xdr:rowOff>
    </xdr:to>
    <xdr:sp macro="" textlink="">
      <xdr:nvSpPr>
        <xdr:cNvPr id="316" name="楕円 315"/>
        <xdr:cNvSpPr/>
      </xdr:nvSpPr>
      <xdr:spPr>
        <a:xfrm>
          <a:off x="10426700" y="600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27986</xdr:rowOff>
    </xdr:from>
    <xdr:ext cx="599010" cy="259045"/>
    <xdr:sp macro="" textlink="">
      <xdr:nvSpPr>
        <xdr:cNvPr id="317" name="補助費等該当値テキスト"/>
        <xdr:cNvSpPr txBox="1"/>
      </xdr:nvSpPr>
      <xdr:spPr>
        <a:xfrm>
          <a:off x="10528300" y="585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86639</xdr:rowOff>
    </xdr:from>
    <xdr:to>
      <xdr:col>50</xdr:col>
      <xdr:colOff>165100</xdr:colOff>
      <xdr:row>37</xdr:row>
      <xdr:rowOff>16789</xdr:rowOff>
    </xdr:to>
    <xdr:sp macro="" textlink="">
      <xdr:nvSpPr>
        <xdr:cNvPr id="318" name="楕円 317"/>
        <xdr:cNvSpPr/>
      </xdr:nvSpPr>
      <xdr:spPr>
        <a:xfrm>
          <a:off x="9588500" y="62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33316</xdr:rowOff>
    </xdr:from>
    <xdr:ext cx="599010" cy="259045"/>
    <xdr:sp macro="" textlink="">
      <xdr:nvSpPr>
        <xdr:cNvPr id="319" name="テキスト ボックス 318"/>
        <xdr:cNvSpPr txBox="1"/>
      </xdr:nvSpPr>
      <xdr:spPr>
        <a:xfrm>
          <a:off x="9339795" y="603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115886</xdr:rowOff>
    </xdr:from>
    <xdr:to>
      <xdr:col>46</xdr:col>
      <xdr:colOff>38100</xdr:colOff>
      <xdr:row>37</xdr:row>
      <xdr:rowOff>46036</xdr:rowOff>
    </xdr:to>
    <xdr:sp macro="" textlink="">
      <xdr:nvSpPr>
        <xdr:cNvPr id="320" name="楕円 319"/>
        <xdr:cNvSpPr/>
      </xdr:nvSpPr>
      <xdr:spPr>
        <a:xfrm>
          <a:off x="8699500" y="62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62563</xdr:rowOff>
    </xdr:from>
    <xdr:ext cx="599010" cy="259045"/>
    <xdr:sp macro="" textlink="">
      <xdr:nvSpPr>
        <xdr:cNvPr id="321" name="テキスト ボックス 320"/>
        <xdr:cNvSpPr txBox="1"/>
      </xdr:nvSpPr>
      <xdr:spPr>
        <a:xfrm>
          <a:off x="8450795" y="606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127344</xdr:rowOff>
    </xdr:from>
    <xdr:to>
      <xdr:col>41</xdr:col>
      <xdr:colOff>101600</xdr:colOff>
      <xdr:row>37</xdr:row>
      <xdr:rowOff>57494</xdr:rowOff>
    </xdr:to>
    <xdr:sp macro="" textlink="">
      <xdr:nvSpPr>
        <xdr:cNvPr id="322" name="楕円 321"/>
        <xdr:cNvSpPr/>
      </xdr:nvSpPr>
      <xdr:spPr>
        <a:xfrm>
          <a:off x="7810500" y="629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74021</xdr:rowOff>
    </xdr:from>
    <xdr:ext cx="599010" cy="259045"/>
    <xdr:sp macro="" textlink="">
      <xdr:nvSpPr>
        <xdr:cNvPr id="323" name="テキスト ボックス 322"/>
        <xdr:cNvSpPr txBox="1"/>
      </xdr:nvSpPr>
      <xdr:spPr>
        <a:xfrm>
          <a:off x="7561795" y="607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102680</xdr:rowOff>
    </xdr:from>
    <xdr:to>
      <xdr:col>36</xdr:col>
      <xdr:colOff>165100</xdr:colOff>
      <xdr:row>37</xdr:row>
      <xdr:rowOff>32830</xdr:rowOff>
    </xdr:to>
    <xdr:sp macro="" textlink="">
      <xdr:nvSpPr>
        <xdr:cNvPr id="324" name="楕円 323"/>
        <xdr:cNvSpPr/>
      </xdr:nvSpPr>
      <xdr:spPr>
        <a:xfrm>
          <a:off x="6921500" y="627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49357</xdr:rowOff>
    </xdr:from>
    <xdr:ext cx="599010" cy="259045"/>
    <xdr:sp macro="" textlink="">
      <xdr:nvSpPr>
        <xdr:cNvPr id="325" name="テキスト ボックス 324"/>
        <xdr:cNvSpPr txBox="1"/>
      </xdr:nvSpPr>
      <xdr:spPr>
        <a:xfrm>
          <a:off x="6672795" y="605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130899</xdr:rowOff>
    </xdr:from>
    <xdr:to>
      <xdr:col>54</xdr:col>
      <xdr:colOff>189865</xdr:colOff>
      <xdr:row>58</xdr:row>
      <xdr:rowOff>135962</xdr:rowOff>
    </xdr:to>
    <xdr:cxnSp macro="">
      <xdr:nvCxnSpPr>
        <xdr:cNvPr id="349" name="直線コネクタ 348"/>
        <xdr:cNvCxnSpPr/>
      </xdr:nvCxnSpPr>
      <xdr:spPr>
        <a:xfrm flipV="1">
          <a:off x="10475595" y="8531949"/>
          <a:ext cx="1270" cy="154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139789</xdr:rowOff>
    </xdr:from>
    <xdr:ext cx="534377" cy="259045"/>
    <xdr:sp macro="" textlink="">
      <xdr:nvSpPr>
        <xdr:cNvPr id="350" name="普通建設事業費最小値テキスト"/>
        <xdr:cNvSpPr txBox="1"/>
      </xdr:nvSpPr>
      <xdr:spPr>
        <a:xfrm>
          <a:off x="10528300" y="100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135962</xdr:rowOff>
    </xdr:from>
    <xdr:to>
      <xdr:col>55</xdr:col>
      <xdr:colOff>88900</xdr:colOff>
      <xdr:row>58</xdr:row>
      <xdr:rowOff>135962</xdr:rowOff>
    </xdr:to>
    <xdr:cxnSp macro="">
      <xdr:nvCxnSpPr>
        <xdr:cNvPr id="351" name="直線コネクタ 350"/>
        <xdr:cNvCxnSpPr/>
      </xdr:nvCxnSpPr>
      <xdr:spPr>
        <a:xfrm>
          <a:off x="10388600" y="100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77576</xdr:rowOff>
    </xdr:from>
    <xdr:ext cx="599010" cy="259045"/>
    <xdr:sp macro="" textlink="">
      <xdr:nvSpPr>
        <xdr:cNvPr id="352" name="普通建設事業費最大値テキスト"/>
        <xdr:cNvSpPr txBox="1"/>
      </xdr:nvSpPr>
      <xdr:spPr>
        <a:xfrm>
          <a:off x="10528300" y="830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130899</xdr:rowOff>
    </xdr:from>
    <xdr:to>
      <xdr:col>55</xdr:col>
      <xdr:colOff>88900</xdr:colOff>
      <xdr:row>49</xdr:row>
      <xdr:rowOff>130899</xdr:rowOff>
    </xdr:to>
    <xdr:cxnSp macro="">
      <xdr:nvCxnSpPr>
        <xdr:cNvPr id="353" name="直線コネクタ 352"/>
        <xdr:cNvCxnSpPr/>
      </xdr:nvCxnSpPr>
      <xdr:spPr>
        <a:xfrm>
          <a:off x="10388600" y="853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76580</xdr:rowOff>
    </xdr:from>
    <xdr:to>
      <xdr:col>55</xdr:col>
      <xdr:colOff>0</xdr:colOff>
      <xdr:row>56</xdr:row>
      <xdr:rowOff>92684</xdr:rowOff>
    </xdr:to>
    <xdr:cxnSp macro="">
      <xdr:nvCxnSpPr>
        <xdr:cNvPr id="354" name="直線コネクタ 353"/>
        <xdr:cNvCxnSpPr/>
      </xdr:nvCxnSpPr>
      <xdr:spPr>
        <a:xfrm flipV="1">
          <a:off x="9639300" y="9677780"/>
          <a:ext cx="838200" cy="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28077</xdr:rowOff>
    </xdr:from>
    <xdr:ext cx="599010" cy="259045"/>
    <xdr:sp macro="" textlink="">
      <xdr:nvSpPr>
        <xdr:cNvPr id="355" name="普通建設事業費平均値テキスト"/>
        <xdr:cNvSpPr txBox="1"/>
      </xdr:nvSpPr>
      <xdr:spPr>
        <a:xfrm>
          <a:off x="10528300" y="9629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49650</xdr:rowOff>
    </xdr:from>
    <xdr:to>
      <xdr:col>55</xdr:col>
      <xdr:colOff>50800</xdr:colOff>
      <xdr:row>56</xdr:row>
      <xdr:rowOff>151250</xdr:rowOff>
    </xdr:to>
    <xdr:sp macro="" textlink="">
      <xdr:nvSpPr>
        <xdr:cNvPr id="356" name="フローチャート: 判断 355"/>
        <xdr:cNvSpPr/>
      </xdr:nvSpPr>
      <xdr:spPr>
        <a:xfrm>
          <a:off x="104267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92684</xdr:rowOff>
    </xdr:from>
    <xdr:to>
      <xdr:col>50</xdr:col>
      <xdr:colOff>114300</xdr:colOff>
      <xdr:row>56</xdr:row>
      <xdr:rowOff>115377</xdr:rowOff>
    </xdr:to>
    <xdr:cxnSp macro="">
      <xdr:nvCxnSpPr>
        <xdr:cNvPr id="357" name="直線コネクタ 356"/>
        <xdr:cNvCxnSpPr/>
      </xdr:nvCxnSpPr>
      <xdr:spPr>
        <a:xfrm flipV="1">
          <a:off x="8750300" y="9693884"/>
          <a:ext cx="889000" cy="2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57460</xdr:rowOff>
    </xdr:from>
    <xdr:to>
      <xdr:col>50</xdr:col>
      <xdr:colOff>165100</xdr:colOff>
      <xdr:row>56</xdr:row>
      <xdr:rowOff>159060</xdr:rowOff>
    </xdr:to>
    <xdr:sp macro="" textlink="">
      <xdr:nvSpPr>
        <xdr:cNvPr id="358" name="フローチャート: 判断 357"/>
        <xdr:cNvSpPr/>
      </xdr:nvSpPr>
      <xdr:spPr>
        <a:xfrm>
          <a:off x="9588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150187</xdr:rowOff>
    </xdr:from>
    <xdr:ext cx="599010" cy="259045"/>
    <xdr:sp macro="" textlink="">
      <xdr:nvSpPr>
        <xdr:cNvPr id="359" name="テキスト ボックス 358"/>
        <xdr:cNvSpPr txBox="1"/>
      </xdr:nvSpPr>
      <xdr:spPr>
        <a:xfrm>
          <a:off x="9339795" y="975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109128</xdr:rowOff>
    </xdr:from>
    <xdr:to>
      <xdr:col>45</xdr:col>
      <xdr:colOff>177800</xdr:colOff>
      <xdr:row>56</xdr:row>
      <xdr:rowOff>115377</xdr:rowOff>
    </xdr:to>
    <xdr:cxnSp macro="">
      <xdr:nvCxnSpPr>
        <xdr:cNvPr id="360" name="直線コネクタ 359"/>
        <xdr:cNvCxnSpPr/>
      </xdr:nvCxnSpPr>
      <xdr:spPr>
        <a:xfrm>
          <a:off x="7861300" y="9710328"/>
          <a:ext cx="8890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69659</xdr:rowOff>
    </xdr:from>
    <xdr:to>
      <xdr:col>46</xdr:col>
      <xdr:colOff>38100</xdr:colOff>
      <xdr:row>56</xdr:row>
      <xdr:rowOff>171259</xdr:rowOff>
    </xdr:to>
    <xdr:sp macro="" textlink="">
      <xdr:nvSpPr>
        <xdr:cNvPr id="361" name="フローチャート: 判断 360"/>
        <xdr:cNvSpPr/>
      </xdr:nvSpPr>
      <xdr:spPr>
        <a:xfrm>
          <a:off x="8699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162386</xdr:rowOff>
    </xdr:from>
    <xdr:ext cx="599010" cy="259045"/>
    <xdr:sp macro="" textlink="">
      <xdr:nvSpPr>
        <xdr:cNvPr id="362" name="テキスト ボックス 361"/>
        <xdr:cNvSpPr txBox="1"/>
      </xdr:nvSpPr>
      <xdr:spPr>
        <a:xfrm>
          <a:off x="8450795" y="976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79422</xdr:rowOff>
    </xdr:from>
    <xdr:to>
      <xdr:col>41</xdr:col>
      <xdr:colOff>50800</xdr:colOff>
      <xdr:row>56</xdr:row>
      <xdr:rowOff>109128</xdr:rowOff>
    </xdr:to>
    <xdr:cxnSp macro="">
      <xdr:nvCxnSpPr>
        <xdr:cNvPr id="363" name="直線コネクタ 362"/>
        <xdr:cNvCxnSpPr/>
      </xdr:nvCxnSpPr>
      <xdr:spPr>
        <a:xfrm>
          <a:off x="6972300" y="9680622"/>
          <a:ext cx="889000" cy="2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73992</xdr:rowOff>
    </xdr:from>
    <xdr:to>
      <xdr:col>41</xdr:col>
      <xdr:colOff>101600</xdr:colOff>
      <xdr:row>57</xdr:row>
      <xdr:rowOff>4142</xdr:rowOff>
    </xdr:to>
    <xdr:sp macro="" textlink="">
      <xdr:nvSpPr>
        <xdr:cNvPr id="364" name="フローチャート: 判断 363"/>
        <xdr:cNvSpPr/>
      </xdr:nvSpPr>
      <xdr:spPr>
        <a:xfrm>
          <a:off x="7810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166719</xdr:rowOff>
    </xdr:from>
    <xdr:ext cx="599010" cy="259045"/>
    <xdr:sp macro="" textlink="">
      <xdr:nvSpPr>
        <xdr:cNvPr id="365" name="テキスト ボックス 364"/>
        <xdr:cNvSpPr txBox="1"/>
      </xdr:nvSpPr>
      <xdr:spPr>
        <a:xfrm>
          <a:off x="7561795" y="976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98284</xdr:rowOff>
    </xdr:from>
    <xdr:to>
      <xdr:col>36</xdr:col>
      <xdr:colOff>165100</xdr:colOff>
      <xdr:row>57</xdr:row>
      <xdr:rowOff>28434</xdr:rowOff>
    </xdr:to>
    <xdr:sp macro="" textlink="">
      <xdr:nvSpPr>
        <xdr:cNvPr id="366" name="フローチャート: 判断 365"/>
        <xdr:cNvSpPr/>
      </xdr:nvSpPr>
      <xdr:spPr>
        <a:xfrm>
          <a:off x="6921500" y="96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19561</xdr:rowOff>
    </xdr:from>
    <xdr:ext cx="599010" cy="259045"/>
    <xdr:sp macro="" textlink="">
      <xdr:nvSpPr>
        <xdr:cNvPr id="367" name="テキスト ボックス 366"/>
        <xdr:cNvSpPr txBox="1"/>
      </xdr:nvSpPr>
      <xdr:spPr>
        <a:xfrm>
          <a:off x="6672795" y="979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25780</xdr:rowOff>
    </xdr:from>
    <xdr:to>
      <xdr:col>55</xdr:col>
      <xdr:colOff>50800</xdr:colOff>
      <xdr:row>56</xdr:row>
      <xdr:rowOff>127380</xdr:rowOff>
    </xdr:to>
    <xdr:sp macro="" textlink="">
      <xdr:nvSpPr>
        <xdr:cNvPr id="373" name="楕円 372"/>
        <xdr:cNvSpPr/>
      </xdr:nvSpPr>
      <xdr:spPr>
        <a:xfrm>
          <a:off x="10426700" y="96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48657</xdr:rowOff>
    </xdr:from>
    <xdr:ext cx="599010" cy="259045"/>
    <xdr:sp macro="" textlink="">
      <xdr:nvSpPr>
        <xdr:cNvPr id="374" name="普通建設事業費該当値テキスト"/>
        <xdr:cNvSpPr txBox="1"/>
      </xdr:nvSpPr>
      <xdr:spPr>
        <a:xfrm>
          <a:off x="10528300" y="9478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41884</xdr:rowOff>
    </xdr:from>
    <xdr:to>
      <xdr:col>50</xdr:col>
      <xdr:colOff>165100</xdr:colOff>
      <xdr:row>56</xdr:row>
      <xdr:rowOff>143484</xdr:rowOff>
    </xdr:to>
    <xdr:sp macro="" textlink="">
      <xdr:nvSpPr>
        <xdr:cNvPr id="375" name="楕円 374"/>
        <xdr:cNvSpPr/>
      </xdr:nvSpPr>
      <xdr:spPr>
        <a:xfrm>
          <a:off x="9588500" y="96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160011</xdr:rowOff>
    </xdr:from>
    <xdr:ext cx="599010" cy="259045"/>
    <xdr:sp macro="" textlink="">
      <xdr:nvSpPr>
        <xdr:cNvPr id="376" name="テキスト ボックス 375"/>
        <xdr:cNvSpPr txBox="1"/>
      </xdr:nvSpPr>
      <xdr:spPr>
        <a:xfrm>
          <a:off x="9339795" y="941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64577</xdr:rowOff>
    </xdr:from>
    <xdr:to>
      <xdr:col>46</xdr:col>
      <xdr:colOff>38100</xdr:colOff>
      <xdr:row>56</xdr:row>
      <xdr:rowOff>166177</xdr:rowOff>
    </xdr:to>
    <xdr:sp macro="" textlink="">
      <xdr:nvSpPr>
        <xdr:cNvPr id="377" name="楕円 376"/>
        <xdr:cNvSpPr/>
      </xdr:nvSpPr>
      <xdr:spPr>
        <a:xfrm>
          <a:off x="8699500" y="966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11254</xdr:rowOff>
    </xdr:from>
    <xdr:ext cx="599010" cy="259045"/>
    <xdr:sp macro="" textlink="">
      <xdr:nvSpPr>
        <xdr:cNvPr id="378" name="テキスト ボックス 377"/>
        <xdr:cNvSpPr txBox="1"/>
      </xdr:nvSpPr>
      <xdr:spPr>
        <a:xfrm>
          <a:off x="8450795" y="944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58328</xdr:rowOff>
    </xdr:from>
    <xdr:to>
      <xdr:col>41</xdr:col>
      <xdr:colOff>101600</xdr:colOff>
      <xdr:row>56</xdr:row>
      <xdr:rowOff>159928</xdr:rowOff>
    </xdr:to>
    <xdr:sp macro="" textlink="">
      <xdr:nvSpPr>
        <xdr:cNvPr id="379" name="楕円 378"/>
        <xdr:cNvSpPr/>
      </xdr:nvSpPr>
      <xdr:spPr>
        <a:xfrm>
          <a:off x="7810500" y="965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5005</xdr:rowOff>
    </xdr:from>
    <xdr:ext cx="599010" cy="259045"/>
    <xdr:sp macro="" textlink="">
      <xdr:nvSpPr>
        <xdr:cNvPr id="380" name="テキスト ボックス 379"/>
        <xdr:cNvSpPr txBox="1"/>
      </xdr:nvSpPr>
      <xdr:spPr>
        <a:xfrm>
          <a:off x="7561795" y="9434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28622</xdr:rowOff>
    </xdr:from>
    <xdr:to>
      <xdr:col>36</xdr:col>
      <xdr:colOff>165100</xdr:colOff>
      <xdr:row>56</xdr:row>
      <xdr:rowOff>130222</xdr:rowOff>
    </xdr:to>
    <xdr:sp macro="" textlink="">
      <xdr:nvSpPr>
        <xdr:cNvPr id="381" name="楕円 380"/>
        <xdr:cNvSpPr/>
      </xdr:nvSpPr>
      <xdr:spPr>
        <a:xfrm>
          <a:off x="6921500" y="962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146749</xdr:rowOff>
    </xdr:from>
    <xdr:ext cx="599010" cy="259045"/>
    <xdr:sp macro="" textlink="">
      <xdr:nvSpPr>
        <xdr:cNvPr id="382" name="テキスト ボックス 381"/>
        <xdr:cNvSpPr txBox="1"/>
      </xdr:nvSpPr>
      <xdr:spPr>
        <a:xfrm>
          <a:off x="6672795" y="940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18538</xdr:rowOff>
    </xdr:from>
    <xdr:to>
      <xdr:col>54</xdr:col>
      <xdr:colOff>189865</xdr:colOff>
      <xdr:row>79</xdr:row>
      <xdr:rowOff>44450</xdr:rowOff>
    </xdr:to>
    <xdr:cxnSp macro="">
      <xdr:nvCxnSpPr>
        <xdr:cNvPr id="406" name="直線コネクタ 405"/>
        <xdr:cNvCxnSpPr/>
      </xdr:nvCxnSpPr>
      <xdr:spPr>
        <a:xfrm flipV="1">
          <a:off x="10475595" y="12191488"/>
          <a:ext cx="1270" cy="139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136665</xdr:rowOff>
    </xdr:from>
    <xdr:ext cx="599010" cy="259045"/>
    <xdr:sp macro="" textlink="">
      <xdr:nvSpPr>
        <xdr:cNvPr id="409" name="普通建設事業費 （ うち新規整備　）最大値テキスト"/>
        <xdr:cNvSpPr txBox="1"/>
      </xdr:nvSpPr>
      <xdr:spPr>
        <a:xfrm>
          <a:off x="10528300" y="1196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18538</xdr:rowOff>
    </xdr:from>
    <xdr:to>
      <xdr:col>55</xdr:col>
      <xdr:colOff>88900</xdr:colOff>
      <xdr:row>71</xdr:row>
      <xdr:rowOff>18538</xdr:rowOff>
    </xdr:to>
    <xdr:cxnSp macro="">
      <xdr:nvCxnSpPr>
        <xdr:cNvPr id="410" name="直線コネクタ 409"/>
        <xdr:cNvCxnSpPr/>
      </xdr:nvCxnSpPr>
      <xdr:spPr>
        <a:xfrm>
          <a:off x="10388600" y="1219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124285</xdr:rowOff>
    </xdr:from>
    <xdr:to>
      <xdr:col>55</xdr:col>
      <xdr:colOff>0</xdr:colOff>
      <xdr:row>79</xdr:row>
      <xdr:rowOff>7009</xdr:rowOff>
    </xdr:to>
    <xdr:cxnSp macro="">
      <xdr:nvCxnSpPr>
        <xdr:cNvPr id="411" name="直線コネクタ 410"/>
        <xdr:cNvCxnSpPr/>
      </xdr:nvCxnSpPr>
      <xdr:spPr>
        <a:xfrm flipV="1">
          <a:off x="9639300" y="13497385"/>
          <a:ext cx="838200" cy="5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87740</xdr:rowOff>
    </xdr:from>
    <xdr:ext cx="534377" cy="259045"/>
    <xdr:sp macro="" textlink="">
      <xdr:nvSpPr>
        <xdr:cNvPr id="412" name="普通建設事業費 （ うち新規整備　）平均値テキスト"/>
        <xdr:cNvSpPr txBox="1"/>
      </xdr:nvSpPr>
      <xdr:spPr>
        <a:xfrm>
          <a:off x="10528300" y="13289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64863</xdr:rowOff>
    </xdr:from>
    <xdr:to>
      <xdr:col>55</xdr:col>
      <xdr:colOff>50800</xdr:colOff>
      <xdr:row>78</xdr:row>
      <xdr:rowOff>166463</xdr:rowOff>
    </xdr:to>
    <xdr:sp macro="" textlink="">
      <xdr:nvSpPr>
        <xdr:cNvPr id="413" name="フローチャート: 判断 412"/>
        <xdr:cNvSpPr/>
      </xdr:nvSpPr>
      <xdr:spPr>
        <a:xfrm>
          <a:off x="10426700" y="134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4724</xdr:rowOff>
    </xdr:from>
    <xdr:to>
      <xdr:col>50</xdr:col>
      <xdr:colOff>114300</xdr:colOff>
      <xdr:row>79</xdr:row>
      <xdr:rowOff>7009</xdr:rowOff>
    </xdr:to>
    <xdr:cxnSp macro="">
      <xdr:nvCxnSpPr>
        <xdr:cNvPr id="414" name="直線コネクタ 413"/>
        <xdr:cNvCxnSpPr/>
      </xdr:nvCxnSpPr>
      <xdr:spPr>
        <a:xfrm>
          <a:off x="8750300" y="1354927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77477</xdr:rowOff>
    </xdr:from>
    <xdr:to>
      <xdr:col>50</xdr:col>
      <xdr:colOff>165100</xdr:colOff>
      <xdr:row>79</xdr:row>
      <xdr:rowOff>7627</xdr:rowOff>
    </xdr:to>
    <xdr:sp macro="" textlink="">
      <xdr:nvSpPr>
        <xdr:cNvPr id="415" name="フローチャート: 判断 414"/>
        <xdr:cNvSpPr/>
      </xdr:nvSpPr>
      <xdr:spPr>
        <a:xfrm>
          <a:off x="95885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24154</xdr:rowOff>
    </xdr:from>
    <xdr:ext cx="534377" cy="259045"/>
    <xdr:sp macro="" textlink="">
      <xdr:nvSpPr>
        <xdr:cNvPr id="416" name="テキスト ボックス 415"/>
        <xdr:cNvSpPr txBox="1"/>
      </xdr:nvSpPr>
      <xdr:spPr>
        <a:xfrm>
          <a:off x="9372111" y="132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154578</xdr:rowOff>
    </xdr:from>
    <xdr:to>
      <xdr:col>45</xdr:col>
      <xdr:colOff>177800</xdr:colOff>
      <xdr:row>79</xdr:row>
      <xdr:rowOff>4724</xdr:rowOff>
    </xdr:to>
    <xdr:cxnSp macro="">
      <xdr:nvCxnSpPr>
        <xdr:cNvPr id="417" name="直線コネクタ 416"/>
        <xdr:cNvCxnSpPr/>
      </xdr:nvCxnSpPr>
      <xdr:spPr>
        <a:xfrm>
          <a:off x="7861300" y="13527678"/>
          <a:ext cx="889000" cy="2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45157</xdr:rowOff>
    </xdr:from>
    <xdr:to>
      <xdr:col>46</xdr:col>
      <xdr:colOff>38100</xdr:colOff>
      <xdr:row>78</xdr:row>
      <xdr:rowOff>146757</xdr:rowOff>
    </xdr:to>
    <xdr:sp macro="" textlink="">
      <xdr:nvSpPr>
        <xdr:cNvPr id="418" name="フローチャート: 判断 417"/>
        <xdr:cNvSpPr/>
      </xdr:nvSpPr>
      <xdr:spPr>
        <a:xfrm>
          <a:off x="8699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163284</xdr:rowOff>
    </xdr:from>
    <xdr:ext cx="534377" cy="259045"/>
    <xdr:sp macro="" textlink="">
      <xdr:nvSpPr>
        <xdr:cNvPr id="419" name="テキスト ボックス 418"/>
        <xdr:cNvSpPr txBox="1"/>
      </xdr:nvSpPr>
      <xdr:spPr>
        <a:xfrm>
          <a:off x="8483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154578</xdr:rowOff>
    </xdr:from>
    <xdr:to>
      <xdr:col>41</xdr:col>
      <xdr:colOff>50800</xdr:colOff>
      <xdr:row>79</xdr:row>
      <xdr:rowOff>16173</xdr:rowOff>
    </xdr:to>
    <xdr:cxnSp macro="">
      <xdr:nvCxnSpPr>
        <xdr:cNvPr id="420" name="直線コネクタ 419"/>
        <xdr:cNvCxnSpPr/>
      </xdr:nvCxnSpPr>
      <xdr:spPr>
        <a:xfrm flipV="1">
          <a:off x="6972300" y="13527678"/>
          <a:ext cx="889000" cy="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48427</xdr:rowOff>
    </xdr:from>
    <xdr:to>
      <xdr:col>41</xdr:col>
      <xdr:colOff>101600</xdr:colOff>
      <xdr:row>78</xdr:row>
      <xdr:rowOff>150027</xdr:rowOff>
    </xdr:to>
    <xdr:sp macro="" textlink="">
      <xdr:nvSpPr>
        <xdr:cNvPr id="421" name="フローチャート: 判断 420"/>
        <xdr:cNvSpPr/>
      </xdr:nvSpPr>
      <xdr:spPr>
        <a:xfrm>
          <a:off x="7810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166554</xdr:rowOff>
    </xdr:from>
    <xdr:ext cx="534377" cy="259045"/>
    <xdr:sp macro="" textlink="">
      <xdr:nvSpPr>
        <xdr:cNvPr id="422" name="テキスト ボックス 421"/>
        <xdr:cNvSpPr txBox="1"/>
      </xdr:nvSpPr>
      <xdr:spPr>
        <a:xfrm>
          <a:off x="7594111" y="131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31373</xdr:rowOff>
    </xdr:from>
    <xdr:to>
      <xdr:col>36</xdr:col>
      <xdr:colOff>165100</xdr:colOff>
      <xdr:row>78</xdr:row>
      <xdr:rowOff>132973</xdr:rowOff>
    </xdr:to>
    <xdr:sp macro="" textlink="">
      <xdr:nvSpPr>
        <xdr:cNvPr id="423" name="フローチャート: 判断 422"/>
        <xdr:cNvSpPr/>
      </xdr:nvSpPr>
      <xdr:spPr>
        <a:xfrm>
          <a:off x="6921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149500</xdr:rowOff>
    </xdr:from>
    <xdr:ext cx="534377" cy="259045"/>
    <xdr:sp macro="" textlink="">
      <xdr:nvSpPr>
        <xdr:cNvPr id="424" name="テキスト ボックス 423"/>
        <xdr:cNvSpPr txBox="1"/>
      </xdr:nvSpPr>
      <xdr:spPr>
        <a:xfrm>
          <a:off x="6705111" y="131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73485</xdr:rowOff>
    </xdr:from>
    <xdr:to>
      <xdr:col>55</xdr:col>
      <xdr:colOff>50800</xdr:colOff>
      <xdr:row>79</xdr:row>
      <xdr:rowOff>3635</xdr:rowOff>
    </xdr:to>
    <xdr:sp macro="" textlink="">
      <xdr:nvSpPr>
        <xdr:cNvPr id="430" name="楕円 429"/>
        <xdr:cNvSpPr/>
      </xdr:nvSpPr>
      <xdr:spPr>
        <a:xfrm>
          <a:off x="10426700" y="1344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43290</xdr:rowOff>
    </xdr:from>
    <xdr:ext cx="534377" cy="259045"/>
    <xdr:sp macro="" textlink="">
      <xdr:nvSpPr>
        <xdr:cNvPr id="431" name="普通建設事業費 （ うち新規整備　）該当値テキスト"/>
        <xdr:cNvSpPr txBox="1"/>
      </xdr:nvSpPr>
      <xdr:spPr>
        <a:xfrm>
          <a:off x="10528300" y="134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127659</xdr:rowOff>
    </xdr:from>
    <xdr:to>
      <xdr:col>50</xdr:col>
      <xdr:colOff>165100</xdr:colOff>
      <xdr:row>79</xdr:row>
      <xdr:rowOff>57809</xdr:rowOff>
    </xdr:to>
    <xdr:sp macro="" textlink="">
      <xdr:nvSpPr>
        <xdr:cNvPr id="432" name="楕円 431"/>
        <xdr:cNvSpPr/>
      </xdr:nvSpPr>
      <xdr:spPr>
        <a:xfrm>
          <a:off x="9588500" y="1350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48936</xdr:rowOff>
    </xdr:from>
    <xdr:ext cx="469744" cy="259045"/>
    <xdr:sp macro="" textlink="">
      <xdr:nvSpPr>
        <xdr:cNvPr id="433" name="テキスト ボックス 432"/>
        <xdr:cNvSpPr txBox="1"/>
      </xdr:nvSpPr>
      <xdr:spPr>
        <a:xfrm>
          <a:off x="9404428" y="1359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125374</xdr:rowOff>
    </xdr:from>
    <xdr:to>
      <xdr:col>46</xdr:col>
      <xdr:colOff>38100</xdr:colOff>
      <xdr:row>79</xdr:row>
      <xdr:rowOff>55524</xdr:rowOff>
    </xdr:to>
    <xdr:sp macro="" textlink="">
      <xdr:nvSpPr>
        <xdr:cNvPr id="434" name="楕円 433"/>
        <xdr:cNvSpPr/>
      </xdr:nvSpPr>
      <xdr:spPr>
        <a:xfrm>
          <a:off x="8699500" y="1349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46651</xdr:rowOff>
    </xdr:from>
    <xdr:ext cx="534377" cy="259045"/>
    <xdr:sp macro="" textlink="">
      <xdr:nvSpPr>
        <xdr:cNvPr id="435" name="テキスト ボックス 434"/>
        <xdr:cNvSpPr txBox="1"/>
      </xdr:nvSpPr>
      <xdr:spPr>
        <a:xfrm>
          <a:off x="8483111" y="1359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103778</xdr:rowOff>
    </xdr:from>
    <xdr:to>
      <xdr:col>41</xdr:col>
      <xdr:colOff>101600</xdr:colOff>
      <xdr:row>79</xdr:row>
      <xdr:rowOff>33928</xdr:rowOff>
    </xdr:to>
    <xdr:sp macro="" textlink="">
      <xdr:nvSpPr>
        <xdr:cNvPr id="436" name="楕円 435"/>
        <xdr:cNvSpPr/>
      </xdr:nvSpPr>
      <xdr:spPr>
        <a:xfrm>
          <a:off x="7810500" y="1347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25055</xdr:rowOff>
    </xdr:from>
    <xdr:ext cx="534377" cy="259045"/>
    <xdr:sp macro="" textlink="">
      <xdr:nvSpPr>
        <xdr:cNvPr id="437" name="テキスト ボックス 436"/>
        <xdr:cNvSpPr txBox="1"/>
      </xdr:nvSpPr>
      <xdr:spPr>
        <a:xfrm>
          <a:off x="7594111" y="1356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136823</xdr:rowOff>
    </xdr:from>
    <xdr:to>
      <xdr:col>36</xdr:col>
      <xdr:colOff>165100</xdr:colOff>
      <xdr:row>79</xdr:row>
      <xdr:rowOff>66973</xdr:rowOff>
    </xdr:to>
    <xdr:sp macro="" textlink="">
      <xdr:nvSpPr>
        <xdr:cNvPr id="438" name="楕円 437"/>
        <xdr:cNvSpPr/>
      </xdr:nvSpPr>
      <xdr:spPr>
        <a:xfrm>
          <a:off x="6921500" y="1350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58100</xdr:rowOff>
    </xdr:from>
    <xdr:ext cx="469744" cy="259045"/>
    <xdr:sp macro="" textlink="">
      <xdr:nvSpPr>
        <xdr:cNvPr id="439" name="テキスト ボックス 438"/>
        <xdr:cNvSpPr txBox="1"/>
      </xdr:nvSpPr>
      <xdr:spPr>
        <a:xfrm>
          <a:off x="6737428" y="1360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34232</xdr:rowOff>
    </xdr:from>
    <xdr:to>
      <xdr:col>54</xdr:col>
      <xdr:colOff>189865</xdr:colOff>
      <xdr:row>98</xdr:row>
      <xdr:rowOff>116481</xdr:rowOff>
    </xdr:to>
    <xdr:cxnSp macro="">
      <xdr:nvCxnSpPr>
        <xdr:cNvPr id="463" name="直線コネクタ 462"/>
        <xdr:cNvCxnSpPr/>
      </xdr:nvCxnSpPr>
      <xdr:spPr>
        <a:xfrm flipV="1">
          <a:off x="10475595" y="15636182"/>
          <a:ext cx="1270" cy="1282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120308</xdr:rowOff>
    </xdr:from>
    <xdr:ext cx="534377" cy="259045"/>
    <xdr:sp macro="" textlink="">
      <xdr:nvSpPr>
        <xdr:cNvPr id="464" name="普通建設事業費 （ うち更新整備　）最小値テキスト"/>
        <xdr:cNvSpPr txBox="1"/>
      </xdr:nvSpPr>
      <xdr:spPr>
        <a:xfrm>
          <a:off x="10528300"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116481</xdr:rowOff>
    </xdr:from>
    <xdr:to>
      <xdr:col>55</xdr:col>
      <xdr:colOff>88900</xdr:colOff>
      <xdr:row>98</xdr:row>
      <xdr:rowOff>116481</xdr:rowOff>
    </xdr:to>
    <xdr:cxnSp macro="">
      <xdr:nvCxnSpPr>
        <xdr:cNvPr id="465" name="直線コネクタ 464"/>
        <xdr:cNvCxnSpPr/>
      </xdr:nvCxnSpPr>
      <xdr:spPr>
        <a:xfrm>
          <a:off x="10388600" y="1691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152359</xdr:rowOff>
    </xdr:from>
    <xdr:ext cx="599010" cy="259045"/>
    <xdr:sp macro="" textlink="">
      <xdr:nvSpPr>
        <xdr:cNvPr id="466" name="普通建設事業費 （ うち更新整備　）最大値テキスト"/>
        <xdr:cNvSpPr txBox="1"/>
      </xdr:nvSpPr>
      <xdr:spPr>
        <a:xfrm>
          <a:off x="10528300" y="1541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34232</xdr:rowOff>
    </xdr:from>
    <xdr:to>
      <xdr:col>55</xdr:col>
      <xdr:colOff>88900</xdr:colOff>
      <xdr:row>91</xdr:row>
      <xdr:rowOff>34232</xdr:rowOff>
    </xdr:to>
    <xdr:cxnSp macro="">
      <xdr:nvCxnSpPr>
        <xdr:cNvPr id="467" name="直線コネクタ 466"/>
        <xdr:cNvCxnSpPr/>
      </xdr:nvCxnSpPr>
      <xdr:spPr>
        <a:xfrm>
          <a:off x="10388600" y="1563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97104</xdr:rowOff>
    </xdr:from>
    <xdr:to>
      <xdr:col>55</xdr:col>
      <xdr:colOff>0</xdr:colOff>
      <xdr:row>96</xdr:row>
      <xdr:rowOff>56665</xdr:rowOff>
    </xdr:to>
    <xdr:cxnSp macro="">
      <xdr:nvCxnSpPr>
        <xdr:cNvPr id="468" name="直線コネクタ 467"/>
        <xdr:cNvCxnSpPr/>
      </xdr:nvCxnSpPr>
      <xdr:spPr>
        <a:xfrm flipV="1">
          <a:off x="9639300" y="16384854"/>
          <a:ext cx="838200" cy="13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106303</xdr:rowOff>
    </xdr:from>
    <xdr:ext cx="534377" cy="259045"/>
    <xdr:sp macro="" textlink="">
      <xdr:nvSpPr>
        <xdr:cNvPr id="469" name="普通建設事業費 （ うち更新整備　）平均値テキスト"/>
        <xdr:cNvSpPr txBox="1"/>
      </xdr:nvSpPr>
      <xdr:spPr>
        <a:xfrm>
          <a:off x="10528300" y="1639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127876</xdr:rowOff>
    </xdr:from>
    <xdr:to>
      <xdr:col>55</xdr:col>
      <xdr:colOff>50800</xdr:colOff>
      <xdr:row>96</xdr:row>
      <xdr:rowOff>58026</xdr:rowOff>
    </xdr:to>
    <xdr:sp macro="" textlink="">
      <xdr:nvSpPr>
        <xdr:cNvPr id="470" name="フローチャート: 判断 469"/>
        <xdr:cNvSpPr/>
      </xdr:nvSpPr>
      <xdr:spPr>
        <a:xfrm>
          <a:off x="10426700" y="164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48450</xdr:rowOff>
    </xdr:from>
    <xdr:to>
      <xdr:col>50</xdr:col>
      <xdr:colOff>114300</xdr:colOff>
      <xdr:row>96</xdr:row>
      <xdr:rowOff>56665</xdr:rowOff>
    </xdr:to>
    <xdr:cxnSp macro="">
      <xdr:nvCxnSpPr>
        <xdr:cNvPr id="471" name="直線コネクタ 470"/>
        <xdr:cNvCxnSpPr/>
      </xdr:nvCxnSpPr>
      <xdr:spPr>
        <a:xfrm>
          <a:off x="8750300" y="16507650"/>
          <a:ext cx="889000" cy="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131969</xdr:rowOff>
    </xdr:from>
    <xdr:to>
      <xdr:col>50</xdr:col>
      <xdr:colOff>165100</xdr:colOff>
      <xdr:row>96</xdr:row>
      <xdr:rowOff>62119</xdr:rowOff>
    </xdr:to>
    <xdr:sp macro="" textlink="">
      <xdr:nvSpPr>
        <xdr:cNvPr id="472" name="フローチャート: 判断 471"/>
        <xdr:cNvSpPr/>
      </xdr:nvSpPr>
      <xdr:spPr>
        <a:xfrm>
          <a:off x="9588500" y="1641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78646</xdr:rowOff>
    </xdr:from>
    <xdr:ext cx="534377" cy="259045"/>
    <xdr:sp macro="" textlink="">
      <xdr:nvSpPr>
        <xdr:cNvPr id="473" name="テキスト ボックス 472"/>
        <xdr:cNvSpPr txBox="1"/>
      </xdr:nvSpPr>
      <xdr:spPr>
        <a:xfrm>
          <a:off x="9372111" y="1619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109617</xdr:rowOff>
    </xdr:from>
    <xdr:to>
      <xdr:col>45</xdr:col>
      <xdr:colOff>177800</xdr:colOff>
      <xdr:row>96</xdr:row>
      <xdr:rowOff>48450</xdr:rowOff>
    </xdr:to>
    <xdr:cxnSp macro="">
      <xdr:nvCxnSpPr>
        <xdr:cNvPr id="474" name="直線コネクタ 473"/>
        <xdr:cNvCxnSpPr/>
      </xdr:nvCxnSpPr>
      <xdr:spPr>
        <a:xfrm>
          <a:off x="7861300" y="16397367"/>
          <a:ext cx="889000" cy="11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15413</xdr:rowOff>
    </xdr:from>
    <xdr:to>
      <xdr:col>46</xdr:col>
      <xdr:colOff>38100</xdr:colOff>
      <xdr:row>96</xdr:row>
      <xdr:rowOff>117013</xdr:rowOff>
    </xdr:to>
    <xdr:sp macro="" textlink="">
      <xdr:nvSpPr>
        <xdr:cNvPr id="475" name="フローチャート: 判断 474"/>
        <xdr:cNvSpPr/>
      </xdr:nvSpPr>
      <xdr:spPr>
        <a:xfrm>
          <a:off x="86995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108140</xdr:rowOff>
    </xdr:from>
    <xdr:ext cx="534377" cy="259045"/>
    <xdr:sp macro="" textlink="">
      <xdr:nvSpPr>
        <xdr:cNvPr id="476" name="テキスト ボックス 475"/>
        <xdr:cNvSpPr txBox="1"/>
      </xdr:nvSpPr>
      <xdr:spPr>
        <a:xfrm>
          <a:off x="8483111" y="1656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109617</xdr:rowOff>
    </xdr:from>
    <xdr:to>
      <xdr:col>41</xdr:col>
      <xdr:colOff>50800</xdr:colOff>
      <xdr:row>96</xdr:row>
      <xdr:rowOff>72895</xdr:rowOff>
    </xdr:to>
    <xdr:cxnSp macro="">
      <xdr:nvCxnSpPr>
        <xdr:cNvPr id="477" name="直線コネクタ 476"/>
        <xdr:cNvCxnSpPr/>
      </xdr:nvCxnSpPr>
      <xdr:spPr>
        <a:xfrm flipV="1">
          <a:off x="6972300" y="16397367"/>
          <a:ext cx="889000" cy="1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49702</xdr:rowOff>
    </xdr:from>
    <xdr:to>
      <xdr:col>41</xdr:col>
      <xdr:colOff>101600</xdr:colOff>
      <xdr:row>96</xdr:row>
      <xdr:rowOff>151302</xdr:rowOff>
    </xdr:to>
    <xdr:sp macro="" textlink="">
      <xdr:nvSpPr>
        <xdr:cNvPr id="478" name="フローチャート: 判断 477"/>
        <xdr:cNvSpPr/>
      </xdr:nvSpPr>
      <xdr:spPr>
        <a:xfrm>
          <a:off x="7810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142429</xdr:rowOff>
    </xdr:from>
    <xdr:ext cx="534377" cy="259045"/>
    <xdr:sp macro="" textlink="">
      <xdr:nvSpPr>
        <xdr:cNvPr id="479" name="テキスト ボックス 478"/>
        <xdr:cNvSpPr txBox="1"/>
      </xdr:nvSpPr>
      <xdr:spPr>
        <a:xfrm>
          <a:off x="7594111" y="1660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96185</xdr:rowOff>
    </xdr:from>
    <xdr:to>
      <xdr:col>36</xdr:col>
      <xdr:colOff>165100</xdr:colOff>
      <xdr:row>97</xdr:row>
      <xdr:rowOff>26335</xdr:rowOff>
    </xdr:to>
    <xdr:sp macro="" textlink="">
      <xdr:nvSpPr>
        <xdr:cNvPr id="480" name="フローチャート: 判断 479"/>
        <xdr:cNvSpPr/>
      </xdr:nvSpPr>
      <xdr:spPr>
        <a:xfrm>
          <a:off x="6921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17462</xdr:rowOff>
    </xdr:from>
    <xdr:ext cx="534377" cy="259045"/>
    <xdr:sp macro="" textlink="">
      <xdr:nvSpPr>
        <xdr:cNvPr id="481" name="テキスト ボックス 480"/>
        <xdr:cNvSpPr txBox="1"/>
      </xdr:nvSpPr>
      <xdr:spPr>
        <a:xfrm>
          <a:off x="6705111" y="166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46304</xdr:rowOff>
    </xdr:from>
    <xdr:to>
      <xdr:col>55</xdr:col>
      <xdr:colOff>50800</xdr:colOff>
      <xdr:row>95</xdr:row>
      <xdr:rowOff>147904</xdr:rowOff>
    </xdr:to>
    <xdr:sp macro="" textlink="">
      <xdr:nvSpPr>
        <xdr:cNvPr id="487" name="楕円 486"/>
        <xdr:cNvSpPr/>
      </xdr:nvSpPr>
      <xdr:spPr>
        <a:xfrm>
          <a:off x="10426700" y="1633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69181</xdr:rowOff>
    </xdr:from>
    <xdr:ext cx="534377" cy="259045"/>
    <xdr:sp macro="" textlink="">
      <xdr:nvSpPr>
        <xdr:cNvPr id="488" name="普通建設事業費 （ うち更新整備　）該当値テキスト"/>
        <xdr:cNvSpPr txBox="1"/>
      </xdr:nvSpPr>
      <xdr:spPr>
        <a:xfrm>
          <a:off x="10528300" y="1618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5865</xdr:rowOff>
    </xdr:from>
    <xdr:to>
      <xdr:col>50</xdr:col>
      <xdr:colOff>165100</xdr:colOff>
      <xdr:row>96</xdr:row>
      <xdr:rowOff>107465</xdr:rowOff>
    </xdr:to>
    <xdr:sp macro="" textlink="">
      <xdr:nvSpPr>
        <xdr:cNvPr id="489" name="楕円 488"/>
        <xdr:cNvSpPr/>
      </xdr:nvSpPr>
      <xdr:spPr>
        <a:xfrm>
          <a:off x="9588500" y="1646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98592</xdr:rowOff>
    </xdr:from>
    <xdr:ext cx="534377" cy="259045"/>
    <xdr:sp macro="" textlink="">
      <xdr:nvSpPr>
        <xdr:cNvPr id="490" name="テキスト ボックス 489"/>
        <xdr:cNvSpPr txBox="1"/>
      </xdr:nvSpPr>
      <xdr:spPr>
        <a:xfrm>
          <a:off x="9372111" y="1655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169100</xdr:rowOff>
    </xdr:from>
    <xdr:to>
      <xdr:col>46</xdr:col>
      <xdr:colOff>38100</xdr:colOff>
      <xdr:row>96</xdr:row>
      <xdr:rowOff>99250</xdr:rowOff>
    </xdr:to>
    <xdr:sp macro="" textlink="">
      <xdr:nvSpPr>
        <xdr:cNvPr id="491" name="楕円 490"/>
        <xdr:cNvSpPr/>
      </xdr:nvSpPr>
      <xdr:spPr>
        <a:xfrm>
          <a:off x="8699500" y="164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115777</xdr:rowOff>
    </xdr:from>
    <xdr:ext cx="534377" cy="259045"/>
    <xdr:sp macro="" textlink="">
      <xdr:nvSpPr>
        <xdr:cNvPr id="492" name="テキスト ボックス 491"/>
        <xdr:cNvSpPr txBox="1"/>
      </xdr:nvSpPr>
      <xdr:spPr>
        <a:xfrm>
          <a:off x="8483111" y="162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58817</xdr:rowOff>
    </xdr:from>
    <xdr:to>
      <xdr:col>41</xdr:col>
      <xdr:colOff>101600</xdr:colOff>
      <xdr:row>95</xdr:row>
      <xdr:rowOff>160417</xdr:rowOff>
    </xdr:to>
    <xdr:sp macro="" textlink="">
      <xdr:nvSpPr>
        <xdr:cNvPr id="493" name="楕円 492"/>
        <xdr:cNvSpPr/>
      </xdr:nvSpPr>
      <xdr:spPr>
        <a:xfrm>
          <a:off x="7810500" y="1634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5494</xdr:rowOff>
    </xdr:from>
    <xdr:ext cx="534377" cy="259045"/>
    <xdr:sp macro="" textlink="">
      <xdr:nvSpPr>
        <xdr:cNvPr id="494" name="テキスト ボックス 493"/>
        <xdr:cNvSpPr txBox="1"/>
      </xdr:nvSpPr>
      <xdr:spPr>
        <a:xfrm>
          <a:off x="7594111" y="1612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22095</xdr:rowOff>
    </xdr:from>
    <xdr:to>
      <xdr:col>36</xdr:col>
      <xdr:colOff>165100</xdr:colOff>
      <xdr:row>96</xdr:row>
      <xdr:rowOff>123695</xdr:rowOff>
    </xdr:to>
    <xdr:sp macro="" textlink="">
      <xdr:nvSpPr>
        <xdr:cNvPr id="495" name="楕円 494"/>
        <xdr:cNvSpPr/>
      </xdr:nvSpPr>
      <xdr:spPr>
        <a:xfrm>
          <a:off x="6921500" y="1648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140222</xdr:rowOff>
    </xdr:from>
    <xdr:ext cx="534377" cy="259045"/>
    <xdr:sp macro="" textlink="">
      <xdr:nvSpPr>
        <xdr:cNvPr id="496" name="テキスト ボックス 495"/>
        <xdr:cNvSpPr txBox="1"/>
      </xdr:nvSpPr>
      <xdr:spPr>
        <a:xfrm>
          <a:off x="6705111" y="1625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8" name="テキスト ボックス 517"/>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61425</xdr:rowOff>
    </xdr:from>
    <xdr:to>
      <xdr:col>85</xdr:col>
      <xdr:colOff>126364</xdr:colOff>
      <xdr:row>39</xdr:row>
      <xdr:rowOff>44450</xdr:rowOff>
    </xdr:to>
    <xdr:cxnSp macro="">
      <xdr:nvCxnSpPr>
        <xdr:cNvPr id="520" name="直線コネクタ 519"/>
        <xdr:cNvCxnSpPr/>
      </xdr:nvCxnSpPr>
      <xdr:spPr>
        <a:xfrm flipV="1">
          <a:off x="16317595" y="5204925"/>
          <a:ext cx="1269" cy="152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72603</xdr:rowOff>
    </xdr:from>
    <xdr:ext cx="249299" cy="259045"/>
    <xdr:sp macro="" textlink="">
      <xdr:nvSpPr>
        <xdr:cNvPr id="521" name="災害復旧事業費最小値テキスト"/>
        <xdr:cNvSpPr txBox="1"/>
      </xdr:nvSpPr>
      <xdr:spPr>
        <a:xfrm>
          <a:off x="16370300" y="6759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8102</xdr:rowOff>
    </xdr:from>
    <xdr:ext cx="599010" cy="259045"/>
    <xdr:sp macro="" textlink="">
      <xdr:nvSpPr>
        <xdr:cNvPr id="523" name="災害復旧事業費最大値テキスト"/>
        <xdr:cNvSpPr txBox="1"/>
      </xdr:nvSpPr>
      <xdr:spPr>
        <a:xfrm>
          <a:off x="16370300" y="498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61425</xdr:rowOff>
    </xdr:from>
    <xdr:to>
      <xdr:col>86</xdr:col>
      <xdr:colOff>25400</xdr:colOff>
      <xdr:row>30</xdr:row>
      <xdr:rowOff>61425</xdr:rowOff>
    </xdr:to>
    <xdr:cxnSp macro="">
      <xdr:nvCxnSpPr>
        <xdr:cNvPr id="524" name="直線コネクタ 523"/>
        <xdr:cNvCxnSpPr/>
      </xdr:nvCxnSpPr>
      <xdr:spPr>
        <a:xfrm>
          <a:off x="16230600" y="5204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35826</xdr:rowOff>
    </xdr:from>
    <xdr:to>
      <xdr:col>85</xdr:col>
      <xdr:colOff>127000</xdr:colOff>
      <xdr:row>39</xdr:row>
      <xdr:rowOff>44237</xdr:rowOff>
    </xdr:to>
    <xdr:cxnSp macro="">
      <xdr:nvCxnSpPr>
        <xdr:cNvPr id="525" name="直線コネクタ 524"/>
        <xdr:cNvCxnSpPr/>
      </xdr:nvCxnSpPr>
      <xdr:spPr>
        <a:xfrm>
          <a:off x="15481300" y="6722376"/>
          <a:ext cx="838200" cy="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161503</xdr:rowOff>
    </xdr:from>
    <xdr:ext cx="534377" cy="259045"/>
    <xdr:sp macro="" textlink="">
      <xdr:nvSpPr>
        <xdr:cNvPr id="526" name="災害復旧事業費平均値テキスト"/>
        <xdr:cNvSpPr txBox="1"/>
      </xdr:nvSpPr>
      <xdr:spPr>
        <a:xfrm>
          <a:off x="16370300" y="65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138626</xdr:rowOff>
    </xdr:from>
    <xdr:to>
      <xdr:col>85</xdr:col>
      <xdr:colOff>177800</xdr:colOff>
      <xdr:row>39</xdr:row>
      <xdr:rowOff>68776</xdr:rowOff>
    </xdr:to>
    <xdr:sp macro="" textlink="">
      <xdr:nvSpPr>
        <xdr:cNvPr id="527" name="フローチャート: 判断 526"/>
        <xdr:cNvSpPr/>
      </xdr:nvSpPr>
      <xdr:spPr>
        <a:xfrm>
          <a:off x="16268700" y="6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23723</xdr:rowOff>
    </xdr:from>
    <xdr:to>
      <xdr:col>81</xdr:col>
      <xdr:colOff>50800</xdr:colOff>
      <xdr:row>39</xdr:row>
      <xdr:rowOff>35826</xdr:rowOff>
    </xdr:to>
    <xdr:cxnSp macro="">
      <xdr:nvCxnSpPr>
        <xdr:cNvPr id="528" name="直線コネクタ 527"/>
        <xdr:cNvCxnSpPr/>
      </xdr:nvCxnSpPr>
      <xdr:spPr>
        <a:xfrm>
          <a:off x="14592300" y="6710273"/>
          <a:ext cx="889000" cy="1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133898</xdr:rowOff>
    </xdr:from>
    <xdr:to>
      <xdr:col>81</xdr:col>
      <xdr:colOff>101600</xdr:colOff>
      <xdr:row>39</xdr:row>
      <xdr:rowOff>64048</xdr:rowOff>
    </xdr:to>
    <xdr:sp macro="" textlink="">
      <xdr:nvSpPr>
        <xdr:cNvPr id="529" name="フローチャート: 判断 528"/>
        <xdr:cNvSpPr/>
      </xdr:nvSpPr>
      <xdr:spPr>
        <a:xfrm>
          <a:off x="154305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80575</xdr:rowOff>
    </xdr:from>
    <xdr:ext cx="534377" cy="259045"/>
    <xdr:sp macro="" textlink="">
      <xdr:nvSpPr>
        <xdr:cNvPr id="530" name="テキスト ボックス 529"/>
        <xdr:cNvSpPr txBox="1"/>
      </xdr:nvSpPr>
      <xdr:spPr>
        <a:xfrm>
          <a:off x="15214111" y="642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23723</xdr:rowOff>
    </xdr:from>
    <xdr:to>
      <xdr:col>76</xdr:col>
      <xdr:colOff>114300</xdr:colOff>
      <xdr:row>39</xdr:row>
      <xdr:rowOff>44353</xdr:rowOff>
    </xdr:to>
    <xdr:cxnSp macro="">
      <xdr:nvCxnSpPr>
        <xdr:cNvPr id="531" name="直線コネクタ 530"/>
        <xdr:cNvCxnSpPr/>
      </xdr:nvCxnSpPr>
      <xdr:spPr>
        <a:xfrm flipV="1">
          <a:off x="13703300" y="6710273"/>
          <a:ext cx="889000" cy="2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145909</xdr:rowOff>
    </xdr:from>
    <xdr:to>
      <xdr:col>76</xdr:col>
      <xdr:colOff>165100</xdr:colOff>
      <xdr:row>39</xdr:row>
      <xdr:rowOff>76059</xdr:rowOff>
    </xdr:to>
    <xdr:sp macro="" textlink="">
      <xdr:nvSpPr>
        <xdr:cNvPr id="532" name="フローチャート: 判断 531"/>
        <xdr:cNvSpPr/>
      </xdr:nvSpPr>
      <xdr:spPr>
        <a:xfrm>
          <a:off x="14541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67186</xdr:rowOff>
    </xdr:from>
    <xdr:ext cx="534377" cy="259045"/>
    <xdr:sp macro="" textlink="">
      <xdr:nvSpPr>
        <xdr:cNvPr id="533" name="テキスト ボックス 532"/>
        <xdr:cNvSpPr txBox="1"/>
      </xdr:nvSpPr>
      <xdr:spPr>
        <a:xfrm>
          <a:off x="14325111" y="675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37228</xdr:rowOff>
    </xdr:from>
    <xdr:to>
      <xdr:col>71</xdr:col>
      <xdr:colOff>177800</xdr:colOff>
      <xdr:row>39</xdr:row>
      <xdr:rowOff>44353</xdr:rowOff>
    </xdr:to>
    <xdr:cxnSp macro="">
      <xdr:nvCxnSpPr>
        <xdr:cNvPr id="534" name="直線コネクタ 533"/>
        <xdr:cNvCxnSpPr/>
      </xdr:nvCxnSpPr>
      <xdr:spPr>
        <a:xfrm>
          <a:off x="12814300" y="6723778"/>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135755</xdr:rowOff>
    </xdr:from>
    <xdr:to>
      <xdr:col>72</xdr:col>
      <xdr:colOff>38100</xdr:colOff>
      <xdr:row>39</xdr:row>
      <xdr:rowOff>65905</xdr:rowOff>
    </xdr:to>
    <xdr:sp macro="" textlink="">
      <xdr:nvSpPr>
        <xdr:cNvPr id="535" name="フローチャート: 判断 534"/>
        <xdr:cNvSpPr/>
      </xdr:nvSpPr>
      <xdr:spPr>
        <a:xfrm>
          <a:off x="13652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82432</xdr:rowOff>
    </xdr:from>
    <xdr:ext cx="534377" cy="259045"/>
    <xdr:sp macro="" textlink="">
      <xdr:nvSpPr>
        <xdr:cNvPr id="536" name="テキスト ボックス 535"/>
        <xdr:cNvSpPr txBox="1"/>
      </xdr:nvSpPr>
      <xdr:spPr>
        <a:xfrm>
          <a:off x="13436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146446</xdr:rowOff>
    </xdr:from>
    <xdr:to>
      <xdr:col>67</xdr:col>
      <xdr:colOff>101600</xdr:colOff>
      <xdr:row>39</xdr:row>
      <xdr:rowOff>76596</xdr:rowOff>
    </xdr:to>
    <xdr:sp macro="" textlink="">
      <xdr:nvSpPr>
        <xdr:cNvPr id="537" name="フローチャート: 判断 536"/>
        <xdr:cNvSpPr/>
      </xdr:nvSpPr>
      <xdr:spPr>
        <a:xfrm>
          <a:off x="12763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93123</xdr:rowOff>
    </xdr:from>
    <xdr:ext cx="469744" cy="259045"/>
    <xdr:sp macro="" textlink="">
      <xdr:nvSpPr>
        <xdr:cNvPr id="538" name="テキスト ボックス 537"/>
        <xdr:cNvSpPr txBox="1"/>
      </xdr:nvSpPr>
      <xdr:spPr>
        <a:xfrm>
          <a:off x="12579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164887</xdr:rowOff>
    </xdr:from>
    <xdr:to>
      <xdr:col>85</xdr:col>
      <xdr:colOff>177800</xdr:colOff>
      <xdr:row>39</xdr:row>
      <xdr:rowOff>95037</xdr:rowOff>
    </xdr:to>
    <xdr:sp macro="" textlink="">
      <xdr:nvSpPr>
        <xdr:cNvPr id="544" name="楕円 543"/>
        <xdr:cNvSpPr/>
      </xdr:nvSpPr>
      <xdr:spPr>
        <a:xfrm>
          <a:off x="16268700" y="667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117054</xdr:rowOff>
    </xdr:from>
    <xdr:ext cx="378565" cy="259045"/>
    <xdr:sp macro="" textlink="">
      <xdr:nvSpPr>
        <xdr:cNvPr id="545" name="災害復旧事業費該当値テキスト"/>
        <xdr:cNvSpPr txBox="1"/>
      </xdr:nvSpPr>
      <xdr:spPr>
        <a:xfrm>
          <a:off x="16370300" y="663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156476</xdr:rowOff>
    </xdr:from>
    <xdr:to>
      <xdr:col>81</xdr:col>
      <xdr:colOff>101600</xdr:colOff>
      <xdr:row>39</xdr:row>
      <xdr:rowOff>86626</xdr:rowOff>
    </xdr:to>
    <xdr:sp macro="" textlink="">
      <xdr:nvSpPr>
        <xdr:cNvPr id="546" name="楕円 545"/>
        <xdr:cNvSpPr/>
      </xdr:nvSpPr>
      <xdr:spPr>
        <a:xfrm>
          <a:off x="15430500" y="66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77753</xdr:rowOff>
    </xdr:from>
    <xdr:ext cx="469744" cy="259045"/>
    <xdr:sp macro="" textlink="">
      <xdr:nvSpPr>
        <xdr:cNvPr id="547" name="テキスト ボックス 546"/>
        <xdr:cNvSpPr txBox="1"/>
      </xdr:nvSpPr>
      <xdr:spPr>
        <a:xfrm>
          <a:off x="15246428" y="676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144373</xdr:rowOff>
    </xdr:from>
    <xdr:to>
      <xdr:col>76</xdr:col>
      <xdr:colOff>165100</xdr:colOff>
      <xdr:row>39</xdr:row>
      <xdr:rowOff>74523</xdr:rowOff>
    </xdr:to>
    <xdr:sp macro="" textlink="">
      <xdr:nvSpPr>
        <xdr:cNvPr id="548" name="楕円 547"/>
        <xdr:cNvSpPr/>
      </xdr:nvSpPr>
      <xdr:spPr>
        <a:xfrm>
          <a:off x="14541500" y="665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91051</xdr:rowOff>
    </xdr:from>
    <xdr:ext cx="534377" cy="259045"/>
    <xdr:sp macro="" textlink="">
      <xdr:nvSpPr>
        <xdr:cNvPr id="549" name="テキスト ボックス 548"/>
        <xdr:cNvSpPr txBox="1"/>
      </xdr:nvSpPr>
      <xdr:spPr>
        <a:xfrm>
          <a:off x="14325111" y="643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165003</xdr:rowOff>
    </xdr:from>
    <xdr:to>
      <xdr:col>72</xdr:col>
      <xdr:colOff>38100</xdr:colOff>
      <xdr:row>39</xdr:row>
      <xdr:rowOff>95153</xdr:rowOff>
    </xdr:to>
    <xdr:sp macro="" textlink="">
      <xdr:nvSpPr>
        <xdr:cNvPr id="550" name="楕円 549"/>
        <xdr:cNvSpPr/>
      </xdr:nvSpPr>
      <xdr:spPr>
        <a:xfrm>
          <a:off x="13652500" y="668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86280</xdr:rowOff>
    </xdr:from>
    <xdr:ext cx="313932" cy="259045"/>
    <xdr:sp macro="" textlink="">
      <xdr:nvSpPr>
        <xdr:cNvPr id="551" name="テキスト ボックス 550"/>
        <xdr:cNvSpPr txBox="1"/>
      </xdr:nvSpPr>
      <xdr:spPr>
        <a:xfrm>
          <a:off x="13546333" y="6772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157878</xdr:rowOff>
    </xdr:from>
    <xdr:to>
      <xdr:col>67</xdr:col>
      <xdr:colOff>101600</xdr:colOff>
      <xdr:row>39</xdr:row>
      <xdr:rowOff>88028</xdr:rowOff>
    </xdr:to>
    <xdr:sp macro="" textlink="">
      <xdr:nvSpPr>
        <xdr:cNvPr id="552" name="楕円 551"/>
        <xdr:cNvSpPr/>
      </xdr:nvSpPr>
      <xdr:spPr>
        <a:xfrm>
          <a:off x="12763500" y="667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79155</xdr:rowOff>
    </xdr:from>
    <xdr:ext cx="469744" cy="259045"/>
    <xdr:sp macro="" textlink="">
      <xdr:nvSpPr>
        <xdr:cNvPr id="553" name="テキスト ボックス 552"/>
        <xdr:cNvSpPr txBox="1"/>
      </xdr:nvSpPr>
      <xdr:spPr>
        <a:xfrm>
          <a:off x="12579428" y="676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24524</xdr:rowOff>
    </xdr:from>
    <xdr:to>
      <xdr:col>85</xdr:col>
      <xdr:colOff>126364</xdr:colOff>
      <xdr:row>78</xdr:row>
      <xdr:rowOff>32814</xdr:rowOff>
    </xdr:to>
    <xdr:cxnSp macro="">
      <xdr:nvCxnSpPr>
        <xdr:cNvPr id="626" name="直線コネクタ 625"/>
        <xdr:cNvCxnSpPr/>
      </xdr:nvCxnSpPr>
      <xdr:spPr>
        <a:xfrm flipV="1">
          <a:off x="16317595" y="12026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36641</xdr:rowOff>
    </xdr:from>
    <xdr:ext cx="534377" cy="259045"/>
    <xdr:sp macro="" textlink="">
      <xdr:nvSpPr>
        <xdr:cNvPr id="627" name="公債費最小値テキスト"/>
        <xdr:cNvSpPr txBox="1"/>
      </xdr:nvSpPr>
      <xdr:spPr>
        <a:xfrm>
          <a:off x="16370300" y="1340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32814</xdr:rowOff>
    </xdr:from>
    <xdr:to>
      <xdr:col>86</xdr:col>
      <xdr:colOff>25400</xdr:colOff>
      <xdr:row>78</xdr:row>
      <xdr:rowOff>32814</xdr:rowOff>
    </xdr:to>
    <xdr:cxnSp macro="">
      <xdr:nvCxnSpPr>
        <xdr:cNvPr id="628" name="直線コネクタ 627"/>
        <xdr:cNvCxnSpPr/>
      </xdr:nvCxnSpPr>
      <xdr:spPr>
        <a:xfrm>
          <a:off x="16230600" y="134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142651</xdr:rowOff>
    </xdr:from>
    <xdr:ext cx="599010" cy="259045"/>
    <xdr:sp macro="" textlink="">
      <xdr:nvSpPr>
        <xdr:cNvPr id="629" name="公債費最大値テキスト"/>
        <xdr:cNvSpPr txBox="1"/>
      </xdr:nvSpPr>
      <xdr:spPr>
        <a:xfrm>
          <a:off x="16370300" y="118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24524</xdr:rowOff>
    </xdr:from>
    <xdr:to>
      <xdr:col>86</xdr:col>
      <xdr:colOff>25400</xdr:colOff>
      <xdr:row>70</xdr:row>
      <xdr:rowOff>24524</xdr:rowOff>
    </xdr:to>
    <xdr:cxnSp macro="">
      <xdr:nvCxnSpPr>
        <xdr:cNvPr id="630" name="直線コネクタ 629"/>
        <xdr:cNvCxnSpPr/>
      </xdr:nvCxnSpPr>
      <xdr:spPr>
        <a:xfrm>
          <a:off x="16230600" y="1202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88013</xdr:rowOff>
    </xdr:from>
    <xdr:to>
      <xdr:col>85</xdr:col>
      <xdr:colOff>127000</xdr:colOff>
      <xdr:row>74</xdr:row>
      <xdr:rowOff>101128</xdr:rowOff>
    </xdr:to>
    <xdr:cxnSp macro="">
      <xdr:nvCxnSpPr>
        <xdr:cNvPr id="631" name="直線コネクタ 630"/>
        <xdr:cNvCxnSpPr/>
      </xdr:nvCxnSpPr>
      <xdr:spPr>
        <a:xfrm flipV="1">
          <a:off x="15481300" y="12775313"/>
          <a:ext cx="838200" cy="1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44056</xdr:rowOff>
    </xdr:from>
    <xdr:ext cx="534377" cy="259045"/>
    <xdr:sp macro="" textlink="">
      <xdr:nvSpPr>
        <xdr:cNvPr id="632" name="公債費平均値テキスト"/>
        <xdr:cNvSpPr txBox="1"/>
      </xdr:nvSpPr>
      <xdr:spPr>
        <a:xfrm>
          <a:off x="16370300" y="1290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65629</xdr:rowOff>
    </xdr:from>
    <xdr:to>
      <xdr:col>85</xdr:col>
      <xdr:colOff>177800</xdr:colOff>
      <xdr:row>75</xdr:row>
      <xdr:rowOff>167229</xdr:rowOff>
    </xdr:to>
    <xdr:sp macro="" textlink="">
      <xdr:nvSpPr>
        <xdr:cNvPr id="633" name="フローチャート: 判断 632"/>
        <xdr:cNvSpPr/>
      </xdr:nvSpPr>
      <xdr:spPr>
        <a:xfrm>
          <a:off x="16268700" y="1292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101128</xdr:rowOff>
    </xdr:from>
    <xdr:to>
      <xdr:col>81</xdr:col>
      <xdr:colOff>50800</xdr:colOff>
      <xdr:row>74</xdr:row>
      <xdr:rowOff>150330</xdr:rowOff>
    </xdr:to>
    <xdr:cxnSp macro="">
      <xdr:nvCxnSpPr>
        <xdr:cNvPr id="634" name="直線コネクタ 633"/>
        <xdr:cNvCxnSpPr/>
      </xdr:nvCxnSpPr>
      <xdr:spPr>
        <a:xfrm flipV="1">
          <a:off x="14592300" y="12788428"/>
          <a:ext cx="889000" cy="4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24923</xdr:rowOff>
    </xdr:from>
    <xdr:to>
      <xdr:col>81</xdr:col>
      <xdr:colOff>101600</xdr:colOff>
      <xdr:row>75</xdr:row>
      <xdr:rowOff>126523</xdr:rowOff>
    </xdr:to>
    <xdr:sp macro="" textlink="">
      <xdr:nvSpPr>
        <xdr:cNvPr id="635" name="フローチャート: 判断 634"/>
        <xdr:cNvSpPr/>
      </xdr:nvSpPr>
      <xdr:spPr>
        <a:xfrm>
          <a:off x="154305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117650</xdr:rowOff>
    </xdr:from>
    <xdr:ext cx="534377" cy="259045"/>
    <xdr:sp macro="" textlink="">
      <xdr:nvSpPr>
        <xdr:cNvPr id="636" name="テキスト ボックス 635"/>
        <xdr:cNvSpPr txBox="1"/>
      </xdr:nvSpPr>
      <xdr:spPr>
        <a:xfrm>
          <a:off x="15214111" y="1297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150330</xdr:rowOff>
    </xdr:from>
    <xdr:to>
      <xdr:col>76</xdr:col>
      <xdr:colOff>114300</xdr:colOff>
      <xdr:row>75</xdr:row>
      <xdr:rowOff>31724</xdr:rowOff>
    </xdr:to>
    <xdr:cxnSp macro="">
      <xdr:nvCxnSpPr>
        <xdr:cNvPr id="637" name="直線コネクタ 636"/>
        <xdr:cNvCxnSpPr/>
      </xdr:nvCxnSpPr>
      <xdr:spPr>
        <a:xfrm flipV="1">
          <a:off x="13703300" y="12837630"/>
          <a:ext cx="889000" cy="5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54373</xdr:rowOff>
    </xdr:from>
    <xdr:to>
      <xdr:col>76</xdr:col>
      <xdr:colOff>165100</xdr:colOff>
      <xdr:row>75</xdr:row>
      <xdr:rowOff>155973</xdr:rowOff>
    </xdr:to>
    <xdr:sp macro="" textlink="">
      <xdr:nvSpPr>
        <xdr:cNvPr id="638" name="フローチャート: 判断 637"/>
        <xdr:cNvSpPr/>
      </xdr:nvSpPr>
      <xdr:spPr>
        <a:xfrm>
          <a:off x="14541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147100</xdr:rowOff>
    </xdr:from>
    <xdr:ext cx="534377" cy="259045"/>
    <xdr:sp macro="" textlink="">
      <xdr:nvSpPr>
        <xdr:cNvPr id="639" name="テキスト ボックス 638"/>
        <xdr:cNvSpPr txBox="1"/>
      </xdr:nvSpPr>
      <xdr:spPr>
        <a:xfrm>
          <a:off x="14325111" y="1300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31724</xdr:rowOff>
    </xdr:from>
    <xdr:to>
      <xdr:col>71</xdr:col>
      <xdr:colOff>177800</xdr:colOff>
      <xdr:row>75</xdr:row>
      <xdr:rowOff>68590</xdr:rowOff>
    </xdr:to>
    <xdr:cxnSp macro="">
      <xdr:nvCxnSpPr>
        <xdr:cNvPr id="640" name="直線コネクタ 639"/>
        <xdr:cNvCxnSpPr/>
      </xdr:nvCxnSpPr>
      <xdr:spPr>
        <a:xfrm flipV="1">
          <a:off x="12814300" y="12890474"/>
          <a:ext cx="889000" cy="3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35537</xdr:rowOff>
    </xdr:from>
    <xdr:to>
      <xdr:col>72</xdr:col>
      <xdr:colOff>38100</xdr:colOff>
      <xdr:row>75</xdr:row>
      <xdr:rowOff>137137</xdr:rowOff>
    </xdr:to>
    <xdr:sp macro="" textlink="">
      <xdr:nvSpPr>
        <xdr:cNvPr id="641" name="フローチャート: 判断 640"/>
        <xdr:cNvSpPr/>
      </xdr:nvSpPr>
      <xdr:spPr>
        <a:xfrm>
          <a:off x="13652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128264</xdr:rowOff>
    </xdr:from>
    <xdr:ext cx="534377" cy="259045"/>
    <xdr:sp macro="" textlink="">
      <xdr:nvSpPr>
        <xdr:cNvPr id="642" name="テキスト ボックス 641"/>
        <xdr:cNvSpPr txBox="1"/>
      </xdr:nvSpPr>
      <xdr:spPr>
        <a:xfrm>
          <a:off x="13436111" y="129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56759</xdr:rowOff>
    </xdr:from>
    <xdr:to>
      <xdr:col>67</xdr:col>
      <xdr:colOff>101600</xdr:colOff>
      <xdr:row>75</xdr:row>
      <xdr:rowOff>158359</xdr:rowOff>
    </xdr:to>
    <xdr:sp macro="" textlink="">
      <xdr:nvSpPr>
        <xdr:cNvPr id="643" name="フローチャート: 判断 642"/>
        <xdr:cNvSpPr/>
      </xdr:nvSpPr>
      <xdr:spPr>
        <a:xfrm>
          <a:off x="12763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149486</xdr:rowOff>
    </xdr:from>
    <xdr:ext cx="534377" cy="259045"/>
    <xdr:sp macro="" textlink="">
      <xdr:nvSpPr>
        <xdr:cNvPr id="644" name="テキスト ボックス 643"/>
        <xdr:cNvSpPr txBox="1"/>
      </xdr:nvSpPr>
      <xdr:spPr>
        <a:xfrm>
          <a:off x="12547111" y="130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37213</xdr:rowOff>
    </xdr:from>
    <xdr:to>
      <xdr:col>85</xdr:col>
      <xdr:colOff>177800</xdr:colOff>
      <xdr:row>74</xdr:row>
      <xdr:rowOff>138813</xdr:rowOff>
    </xdr:to>
    <xdr:sp macro="" textlink="">
      <xdr:nvSpPr>
        <xdr:cNvPr id="650" name="楕円 649"/>
        <xdr:cNvSpPr/>
      </xdr:nvSpPr>
      <xdr:spPr>
        <a:xfrm>
          <a:off x="16268700" y="1272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60090</xdr:rowOff>
    </xdr:from>
    <xdr:ext cx="599010" cy="259045"/>
    <xdr:sp macro="" textlink="">
      <xdr:nvSpPr>
        <xdr:cNvPr id="651" name="公債費該当値テキスト"/>
        <xdr:cNvSpPr txBox="1"/>
      </xdr:nvSpPr>
      <xdr:spPr>
        <a:xfrm>
          <a:off x="16370300" y="1257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50328</xdr:rowOff>
    </xdr:from>
    <xdr:to>
      <xdr:col>81</xdr:col>
      <xdr:colOff>101600</xdr:colOff>
      <xdr:row>74</xdr:row>
      <xdr:rowOff>151928</xdr:rowOff>
    </xdr:to>
    <xdr:sp macro="" textlink="">
      <xdr:nvSpPr>
        <xdr:cNvPr id="652" name="楕円 651"/>
        <xdr:cNvSpPr/>
      </xdr:nvSpPr>
      <xdr:spPr>
        <a:xfrm>
          <a:off x="15430500" y="127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168455</xdr:rowOff>
    </xdr:from>
    <xdr:ext cx="599010" cy="259045"/>
    <xdr:sp macro="" textlink="">
      <xdr:nvSpPr>
        <xdr:cNvPr id="653" name="テキスト ボックス 652"/>
        <xdr:cNvSpPr txBox="1"/>
      </xdr:nvSpPr>
      <xdr:spPr>
        <a:xfrm>
          <a:off x="15181795" y="1251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99530</xdr:rowOff>
    </xdr:from>
    <xdr:to>
      <xdr:col>76</xdr:col>
      <xdr:colOff>165100</xdr:colOff>
      <xdr:row>75</xdr:row>
      <xdr:rowOff>29680</xdr:rowOff>
    </xdr:to>
    <xdr:sp macro="" textlink="">
      <xdr:nvSpPr>
        <xdr:cNvPr id="654" name="楕円 653"/>
        <xdr:cNvSpPr/>
      </xdr:nvSpPr>
      <xdr:spPr>
        <a:xfrm>
          <a:off x="14541500" y="127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46207</xdr:rowOff>
    </xdr:from>
    <xdr:ext cx="534377" cy="259045"/>
    <xdr:sp macro="" textlink="">
      <xdr:nvSpPr>
        <xdr:cNvPr id="655" name="テキスト ボックス 654"/>
        <xdr:cNvSpPr txBox="1"/>
      </xdr:nvSpPr>
      <xdr:spPr>
        <a:xfrm>
          <a:off x="14325111" y="1256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152374</xdr:rowOff>
    </xdr:from>
    <xdr:to>
      <xdr:col>72</xdr:col>
      <xdr:colOff>38100</xdr:colOff>
      <xdr:row>75</xdr:row>
      <xdr:rowOff>82524</xdr:rowOff>
    </xdr:to>
    <xdr:sp macro="" textlink="">
      <xdr:nvSpPr>
        <xdr:cNvPr id="656" name="楕円 655"/>
        <xdr:cNvSpPr/>
      </xdr:nvSpPr>
      <xdr:spPr>
        <a:xfrm>
          <a:off x="13652500" y="128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99051</xdr:rowOff>
    </xdr:from>
    <xdr:ext cx="534377" cy="259045"/>
    <xdr:sp macro="" textlink="">
      <xdr:nvSpPr>
        <xdr:cNvPr id="657" name="テキスト ボックス 656"/>
        <xdr:cNvSpPr txBox="1"/>
      </xdr:nvSpPr>
      <xdr:spPr>
        <a:xfrm>
          <a:off x="13436111" y="126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17790</xdr:rowOff>
    </xdr:from>
    <xdr:to>
      <xdr:col>67</xdr:col>
      <xdr:colOff>101600</xdr:colOff>
      <xdr:row>75</xdr:row>
      <xdr:rowOff>119390</xdr:rowOff>
    </xdr:to>
    <xdr:sp macro="" textlink="">
      <xdr:nvSpPr>
        <xdr:cNvPr id="658" name="楕円 657"/>
        <xdr:cNvSpPr/>
      </xdr:nvSpPr>
      <xdr:spPr>
        <a:xfrm>
          <a:off x="12763500" y="1287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135917</xdr:rowOff>
    </xdr:from>
    <xdr:ext cx="534377" cy="259045"/>
    <xdr:sp macro="" textlink="">
      <xdr:nvSpPr>
        <xdr:cNvPr id="659" name="テキスト ボックス 658"/>
        <xdr:cNvSpPr txBox="1"/>
      </xdr:nvSpPr>
      <xdr:spPr>
        <a:xfrm>
          <a:off x="12547111" y="1265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85347</xdr:rowOff>
    </xdr:from>
    <xdr:to>
      <xdr:col>85</xdr:col>
      <xdr:colOff>126364</xdr:colOff>
      <xdr:row>99</xdr:row>
      <xdr:rowOff>5412</xdr:rowOff>
    </xdr:to>
    <xdr:cxnSp macro="">
      <xdr:nvCxnSpPr>
        <xdr:cNvPr id="683" name="直線コネクタ 682"/>
        <xdr:cNvCxnSpPr/>
      </xdr:nvCxnSpPr>
      <xdr:spPr>
        <a:xfrm flipV="1">
          <a:off x="16317595" y="15687297"/>
          <a:ext cx="1269" cy="129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9239</xdr:rowOff>
    </xdr:from>
    <xdr:ext cx="469744" cy="259045"/>
    <xdr:sp macro="" textlink="">
      <xdr:nvSpPr>
        <xdr:cNvPr id="684" name="積立金最小値テキスト"/>
        <xdr:cNvSpPr txBox="1"/>
      </xdr:nvSpPr>
      <xdr:spPr>
        <a:xfrm>
          <a:off x="16370300" y="1698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5412</xdr:rowOff>
    </xdr:from>
    <xdr:to>
      <xdr:col>86</xdr:col>
      <xdr:colOff>25400</xdr:colOff>
      <xdr:row>99</xdr:row>
      <xdr:rowOff>5412</xdr:rowOff>
    </xdr:to>
    <xdr:cxnSp macro="">
      <xdr:nvCxnSpPr>
        <xdr:cNvPr id="685" name="直線コネクタ 684"/>
        <xdr:cNvCxnSpPr/>
      </xdr:nvCxnSpPr>
      <xdr:spPr>
        <a:xfrm>
          <a:off x="16230600" y="1697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32024</xdr:rowOff>
    </xdr:from>
    <xdr:ext cx="599010" cy="259045"/>
    <xdr:sp macro="" textlink="">
      <xdr:nvSpPr>
        <xdr:cNvPr id="686" name="積立金最大値テキスト"/>
        <xdr:cNvSpPr txBox="1"/>
      </xdr:nvSpPr>
      <xdr:spPr>
        <a:xfrm>
          <a:off x="16370300" y="1546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85347</xdr:rowOff>
    </xdr:from>
    <xdr:to>
      <xdr:col>86</xdr:col>
      <xdr:colOff>25400</xdr:colOff>
      <xdr:row>91</xdr:row>
      <xdr:rowOff>85347</xdr:rowOff>
    </xdr:to>
    <xdr:cxnSp macro="">
      <xdr:nvCxnSpPr>
        <xdr:cNvPr id="687" name="直線コネクタ 686"/>
        <xdr:cNvCxnSpPr/>
      </xdr:nvCxnSpPr>
      <xdr:spPr>
        <a:xfrm>
          <a:off x="16230600" y="1568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162240</xdr:rowOff>
    </xdr:from>
    <xdr:to>
      <xdr:col>85</xdr:col>
      <xdr:colOff>127000</xdr:colOff>
      <xdr:row>98</xdr:row>
      <xdr:rowOff>104115</xdr:rowOff>
    </xdr:to>
    <xdr:cxnSp macro="">
      <xdr:nvCxnSpPr>
        <xdr:cNvPr id="688" name="直線コネクタ 687"/>
        <xdr:cNvCxnSpPr/>
      </xdr:nvCxnSpPr>
      <xdr:spPr>
        <a:xfrm flipV="1">
          <a:off x="15481300" y="16792890"/>
          <a:ext cx="838200" cy="11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98533</xdr:rowOff>
    </xdr:from>
    <xdr:ext cx="534377" cy="259045"/>
    <xdr:sp macro="" textlink="">
      <xdr:nvSpPr>
        <xdr:cNvPr id="689" name="積立金平均値テキスト"/>
        <xdr:cNvSpPr txBox="1"/>
      </xdr:nvSpPr>
      <xdr:spPr>
        <a:xfrm>
          <a:off x="16370300" y="16557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75656</xdr:rowOff>
    </xdr:from>
    <xdr:to>
      <xdr:col>85</xdr:col>
      <xdr:colOff>177800</xdr:colOff>
      <xdr:row>98</xdr:row>
      <xdr:rowOff>5806</xdr:rowOff>
    </xdr:to>
    <xdr:sp macro="" textlink="">
      <xdr:nvSpPr>
        <xdr:cNvPr id="690" name="フローチャート: 判断 689"/>
        <xdr:cNvSpPr/>
      </xdr:nvSpPr>
      <xdr:spPr>
        <a:xfrm>
          <a:off x="162687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104115</xdr:rowOff>
    </xdr:from>
    <xdr:to>
      <xdr:col>81</xdr:col>
      <xdr:colOff>50800</xdr:colOff>
      <xdr:row>98</xdr:row>
      <xdr:rowOff>150292</xdr:rowOff>
    </xdr:to>
    <xdr:cxnSp macro="">
      <xdr:nvCxnSpPr>
        <xdr:cNvPr id="691" name="直線コネクタ 690"/>
        <xdr:cNvCxnSpPr/>
      </xdr:nvCxnSpPr>
      <xdr:spPr>
        <a:xfrm flipV="1">
          <a:off x="14592300" y="16906215"/>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35195</xdr:rowOff>
    </xdr:from>
    <xdr:to>
      <xdr:col>81</xdr:col>
      <xdr:colOff>101600</xdr:colOff>
      <xdr:row>97</xdr:row>
      <xdr:rowOff>136795</xdr:rowOff>
    </xdr:to>
    <xdr:sp macro="" textlink="">
      <xdr:nvSpPr>
        <xdr:cNvPr id="692" name="フローチャート: 判断 691"/>
        <xdr:cNvSpPr/>
      </xdr:nvSpPr>
      <xdr:spPr>
        <a:xfrm>
          <a:off x="15430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153322</xdr:rowOff>
    </xdr:from>
    <xdr:ext cx="534377" cy="259045"/>
    <xdr:sp macro="" textlink="">
      <xdr:nvSpPr>
        <xdr:cNvPr id="693" name="テキスト ボックス 692"/>
        <xdr:cNvSpPr txBox="1"/>
      </xdr:nvSpPr>
      <xdr:spPr>
        <a:xfrm>
          <a:off x="15214111" y="16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92783</xdr:rowOff>
    </xdr:from>
    <xdr:to>
      <xdr:col>76</xdr:col>
      <xdr:colOff>114300</xdr:colOff>
      <xdr:row>98</xdr:row>
      <xdr:rowOff>150292</xdr:rowOff>
    </xdr:to>
    <xdr:cxnSp macro="">
      <xdr:nvCxnSpPr>
        <xdr:cNvPr id="694" name="直線コネクタ 693"/>
        <xdr:cNvCxnSpPr/>
      </xdr:nvCxnSpPr>
      <xdr:spPr>
        <a:xfrm>
          <a:off x="13703300" y="16894883"/>
          <a:ext cx="889000" cy="5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163592</xdr:rowOff>
    </xdr:from>
    <xdr:to>
      <xdr:col>76</xdr:col>
      <xdr:colOff>165100</xdr:colOff>
      <xdr:row>97</xdr:row>
      <xdr:rowOff>93742</xdr:rowOff>
    </xdr:to>
    <xdr:sp macro="" textlink="">
      <xdr:nvSpPr>
        <xdr:cNvPr id="695" name="フローチャート: 判断 694"/>
        <xdr:cNvSpPr/>
      </xdr:nvSpPr>
      <xdr:spPr>
        <a:xfrm>
          <a:off x="14541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110269</xdr:rowOff>
    </xdr:from>
    <xdr:ext cx="534377" cy="259045"/>
    <xdr:sp macro="" textlink="">
      <xdr:nvSpPr>
        <xdr:cNvPr id="696" name="テキスト ボックス 695"/>
        <xdr:cNvSpPr txBox="1"/>
      </xdr:nvSpPr>
      <xdr:spPr>
        <a:xfrm>
          <a:off x="14325111" y="163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92783</xdr:rowOff>
    </xdr:from>
    <xdr:to>
      <xdr:col>71</xdr:col>
      <xdr:colOff>177800</xdr:colOff>
      <xdr:row>98</xdr:row>
      <xdr:rowOff>111057</xdr:rowOff>
    </xdr:to>
    <xdr:cxnSp macro="">
      <xdr:nvCxnSpPr>
        <xdr:cNvPr id="697" name="直線コネクタ 696"/>
        <xdr:cNvCxnSpPr/>
      </xdr:nvCxnSpPr>
      <xdr:spPr>
        <a:xfrm flipV="1">
          <a:off x="12814300" y="16894883"/>
          <a:ext cx="889000" cy="1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152054</xdr:rowOff>
    </xdr:from>
    <xdr:to>
      <xdr:col>72</xdr:col>
      <xdr:colOff>38100</xdr:colOff>
      <xdr:row>97</xdr:row>
      <xdr:rowOff>82204</xdr:rowOff>
    </xdr:to>
    <xdr:sp macro="" textlink="">
      <xdr:nvSpPr>
        <xdr:cNvPr id="698" name="フローチャート: 判断 697"/>
        <xdr:cNvSpPr/>
      </xdr:nvSpPr>
      <xdr:spPr>
        <a:xfrm>
          <a:off x="13652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98731</xdr:rowOff>
    </xdr:from>
    <xdr:ext cx="534377" cy="259045"/>
    <xdr:sp macro="" textlink="">
      <xdr:nvSpPr>
        <xdr:cNvPr id="699" name="テキスト ボックス 698"/>
        <xdr:cNvSpPr txBox="1"/>
      </xdr:nvSpPr>
      <xdr:spPr>
        <a:xfrm>
          <a:off x="13436111" y="163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71413</xdr:rowOff>
    </xdr:from>
    <xdr:to>
      <xdr:col>67</xdr:col>
      <xdr:colOff>101600</xdr:colOff>
      <xdr:row>98</xdr:row>
      <xdr:rowOff>1563</xdr:rowOff>
    </xdr:to>
    <xdr:sp macro="" textlink="">
      <xdr:nvSpPr>
        <xdr:cNvPr id="700" name="フローチャート: 判断 699"/>
        <xdr:cNvSpPr/>
      </xdr:nvSpPr>
      <xdr:spPr>
        <a:xfrm>
          <a:off x="12763500" y="167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18090</xdr:rowOff>
    </xdr:from>
    <xdr:ext cx="534377" cy="259045"/>
    <xdr:sp macro="" textlink="">
      <xdr:nvSpPr>
        <xdr:cNvPr id="701" name="テキスト ボックス 700"/>
        <xdr:cNvSpPr txBox="1"/>
      </xdr:nvSpPr>
      <xdr:spPr>
        <a:xfrm>
          <a:off x="12547111" y="164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111440</xdr:rowOff>
    </xdr:from>
    <xdr:to>
      <xdr:col>85</xdr:col>
      <xdr:colOff>177800</xdr:colOff>
      <xdr:row>98</xdr:row>
      <xdr:rowOff>41590</xdr:rowOff>
    </xdr:to>
    <xdr:sp macro="" textlink="">
      <xdr:nvSpPr>
        <xdr:cNvPr id="707" name="楕円 706"/>
        <xdr:cNvSpPr/>
      </xdr:nvSpPr>
      <xdr:spPr>
        <a:xfrm>
          <a:off x="16268700" y="1674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89867</xdr:rowOff>
    </xdr:from>
    <xdr:ext cx="534377" cy="259045"/>
    <xdr:sp macro="" textlink="">
      <xdr:nvSpPr>
        <xdr:cNvPr id="708" name="積立金該当値テキスト"/>
        <xdr:cNvSpPr txBox="1"/>
      </xdr:nvSpPr>
      <xdr:spPr>
        <a:xfrm>
          <a:off x="16370300" y="167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53315</xdr:rowOff>
    </xdr:from>
    <xdr:to>
      <xdr:col>81</xdr:col>
      <xdr:colOff>101600</xdr:colOff>
      <xdr:row>98</xdr:row>
      <xdr:rowOff>154915</xdr:rowOff>
    </xdr:to>
    <xdr:sp macro="" textlink="">
      <xdr:nvSpPr>
        <xdr:cNvPr id="709" name="楕円 708"/>
        <xdr:cNvSpPr/>
      </xdr:nvSpPr>
      <xdr:spPr>
        <a:xfrm>
          <a:off x="15430500" y="168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146042</xdr:rowOff>
    </xdr:from>
    <xdr:ext cx="534377" cy="259045"/>
    <xdr:sp macro="" textlink="">
      <xdr:nvSpPr>
        <xdr:cNvPr id="710" name="テキスト ボックス 709"/>
        <xdr:cNvSpPr txBox="1"/>
      </xdr:nvSpPr>
      <xdr:spPr>
        <a:xfrm>
          <a:off x="15214111" y="1694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99492</xdr:rowOff>
    </xdr:from>
    <xdr:to>
      <xdr:col>76</xdr:col>
      <xdr:colOff>165100</xdr:colOff>
      <xdr:row>99</xdr:row>
      <xdr:rowOff>29642</xdr:rowOff>
    </xdr:to>
    <xdr:sp macro="" textlink="">
      <xdr:nvSpPr>
        <xdr:cNvPr id="711" name="楕円 710"/>
        <xdr:cNvSpPr/>
      </xdr:nvSpPr>
      <xdr:spPr>
        <a:xfrm>
          <a:off x="14541500" y="1690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20769</xdr:rowOff>
    </xdr:from>
    <xdr:ext cx="469744" cy="259045"/>
    <xdr:sp macro="" textlink="">
      <xdr:nvSpPr>
        <xdr:cNvPr id="712" name="テキスト ボックス 711"/>
        <xdr:cNvSpPr txBox="1"/>
      </xdr:nvSpPr>
      <xdr:spPr>
        <a:xfrm>
          <a:off x="14357428" y="169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41983</xdr:rowOff>
    </xdr:from>
    <xdr:to>
      <xdr:col>72</xdr:col>
      <xdr:colOff>38100</xdr:colOff>
      <xdr:row>98</xdr:row>
      <xdr:rowOff>143583</xdr:rowOff>
    </xdr:to>
    <xdr:sp macro="" textlink="">
      <xdr:nvSpPr>
        <xdr:cNvPr id="713" name="楕円 712"/>
        <xdr:cNvSpPr/>
      </xdr:nvSpPr>
      <xdr:spPr>
        <a:xfrm>
          <a:off x="13652500" y="1684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134710</xdr:rowOff>
    </xdr:from>
    <xdr:ext cx="534377" cy="259045"/>
    <xdr:sp macro="" textlink="">
      <xdr:nvSpPr>
        <xdr:cNvPr id="714" name="テキスト ボックス 713"/>
        <xdr:cNvSpPr txBox="1"/>
      </xdr:nvSpPr>
      <xdr:spPr>
        <a:xfrm>
          <a:off x="13436111" y="1693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60257</xdr:rowOff>
    </xdr:from>
    <xdr:to>
      <xdr:col>67</xdr:col>
      <xdr:colOff>101600</xdr:colOff>
      <xdr:row>98</xdr:row>
      <xdr:rowOff>161857</xdr:rowOff>
    </xdr:to>
    <xdr:sp macro="" textlink="">
      <xdr:nvSpPr>
        <xdr:cNvPr id="715" name="楕円 714"/>
        <xdr:cNvSpPr/>
      </xdr:nvSpPr>
      <xdr:spPr>
        <a:xfrm>
          <a:off x="12763500" y="168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152984</xdr:rowOff>
    </xdr:from>
    <xdr:ext cx="534377" cy="259045"/>
    <xdr:sp macro="" textlink="">
      <xdr:nvSpPr>
        <xdr:cNvPr id="716" name="テキスト ボックス 715"/>
        <xdr:cNvSpPr txBox="1"/>
      </xdr:nvSpPr>
      <xdr:spPr>
        <a:xfrm>
          <a:off x="12547111" y="1695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128544</xdr:rowOff>
    </xdr:from>
    <xdr:to>
      <xdr:col>116</xdr:col>
      <xdr:colOff>62864</xdr:colOff>
      <xdr:row>38</xdr:row>
      <xdr:rowOff>139700</xdr:rowOff>
    </xdr:to>
    <xdr:cxnSp macro="">
      <xdr:nvCxnSpPr>
        <xdr:cNvPr id="738" name="直線コネクタ 737"/>
        <xdr:cNvCxnSpPr/>
      </xdr:nvCxnSpPr>
      <xdr:spPr>
        <a:xfrm flipV="1">
          <a:off x="22159595" y="5272044"/>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75221</xdr:rowOff>
    </xdr:from>
    <xdr:ext cx="534377" cy="259045"/>
    <xdr:sp macro="" textlink="">
      <xdr:nvSpPr>
        <xdr:cNvPr id="741" name="投資及び出資金最大値テキスト"/>
        <xdr:cNvSpPr txBox="1"/>
      </xdr:nvSpPr>
      <xdr:spPr>
        <a:xfrm>
          <a:off x="22212300" y="50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128544</xdr:rowOff>
    </xdr:from>
    <xdr:to>
      <xdr:col>116</xdr:col>
      <xdr:colOff>152400</xdr:colOff>
      <xdr:row>30</xdr:row>
      <xdr:rowOff>128544</xdr:rowOff>
    </xdr:to>
    <xdr:cxnSp macro="">
      <xdr:nvCxnSpPr>
        <xdr:cNvPr id="742" name="直線コネクタ 741"/>
        <xdr:cNvCxnSpPr/>
      </xdr:nvCxnSpPr>
      <xdr:spPr>
        <a:xfrm>
          <a:off x="22072600" y="527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27686</xdr:rowOff>
    </xdr:from>
    <xdr:to>
      <xdr:col>116</xdr:col>
      <xdr:colOff>63500</xdr:colOff>
      <xdr:row>36</xdr:row>
      <xdr:rowOff>102758</xdr:rowOff>
    </xdr:to>
    <xdr:cxnSp macro="">
      <xdr:nvCxnSpPr>
        <xdr:cNvPr id="743" name="直線コネクタ 742"/>
        <xdr:cNvCxnSpPr/>
      </xdr:nvCxnSpPr>
      <xdr:spPr>
        <a:xfrm>
          <a:off x="21323300" y="6199886"/>
          <a:ext cx="838200" cy="7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139930</xdr:rowOff>
    </xdr:from>
    <xdr:ext cx="469744" cy="259045"/>
    <xdr:sp macro="" textlink="">
      <xdr:nvSpPr>
        <xdr:cNvPr id="744" name="投資及び出資金平均値テキスト"/>
        <xdr:cNvSpPr txBox="1"/>
      </xdr:nvSpPr>
      <xdr:spPr>
        <a:xfrm>
          <a:off x="22212300" y="6312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161503</xdr:rowOff>
    </xdr:from>
    <xdr:to>
      <xdr:col>116</xdr:col>
      <xdr:colOff>114300</xdr:colOff>
      <xdr:row>37</xdr:row>
      <xdr:rowOff>91653</xdr:rowOff>
    </xdr:to>
    <xdr:sp macro="" textlink="">
      <xdr:nvSpPr>
        <xdr:cNvPr id="745" name="フローチャート: 判断 744"/>
        <xdr:cNvSpPr/>
      </xdr:nvSpPr>
      <xdr:spPr>
        <a:xfrm>
          <a:off x="22110700" y="633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128179</xdr:rowOff>
    </xdr:from>
    <xdr:to>
      <xdr:col>111</xdr:col>
      <xdr:colOff>177800</xdr:colOff>
      <xdr:row>36</xdr:row>
      <xdr:rowOff>27686</xdr:rowOff>
    </xdr:to>
    <xdr:cxnSp macro="">
      <xdr:nvCxnSpPr>
        <xdr:cNvPr id="746" name="直線コネクタ 745"/>
        <xdr:cNvCxnSpPr/>
      </xdr:nvCxnSpPr>
      <xdr:spPr>
        <a:xfrm>
          <a:off x="20434300" y="6128929"/>
          <a:ext cx="889000" cy="7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101062</xdr:rowOff>
    </xdr:from>
    <xdr:to>
      <xdr:col>112</xdr:col>
      <xdr:colOff>38100</xdr:colOff>
      <xdr:row>38</xdr:row>
      <xdr:rowOff>31212</xdr:rowOff>
    </xdr:to>
    <xdr:sp macro="" textlink="">
      <xdr:nvSpPr>
        <xdr:cNvPr id="747" name="フローチャート: 判断 746"/>
        <xdr:cNvSpPr/>
      </xdr:nvSpPr>
      <xdr:spPr>
        <a:xfrm>
          <a:off x="212725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22338</xdr:rowOff>
    </xdr:from>
    <xdr:ext cx="469744" cy="259045"/>
    <xdr:sp macro="" textlink="">
      <xdr:nvSpPr>
        <xdr:cNvPr id="748" name="テキスト ボックス 747"/>
        <xdr:cNvSpPr txBox="1"/>
      </xdr:nvSpPr>
      <xdr:spPr>
        <a:xfrm>
          <a:off x="21088428" y="653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100381</xdr:rowOff>
    </xdr:from>
    <xdr:to>
      <xdr:col>107</xdr:col>
      <xdr:colOff>50800</xdr:colOff>
      <xdr:row>35</xdr:row>
      <xdr:rowOff>128179</xdr:rowOff>
    </xdr:to>
    <xdr:cxnSp macro="">
      <xdr:nvCxnSpPr>
        <xdr:cNvPr id="749" name="直線コネクタ 748"/>
        <xdr:cNvCxnSpPr/>
      </xdr:nvCxnSpPr>
      <xdr:spPr>
        <a:xfrm>
          <a:off x="19545300" y="6101131"/>
          <a:ext cx="889000" cy="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130139</xdr:rowOff>
    </xdr:from>
    <xdr:to>
      <xdr:col>107</xdr:col>
      <xdr:colOff>101600</xdr:colOff>
      <xdr:row>37</xdr:row>
      <xdr:rowOff>60289</xdr:rowOff>
    </xdr:to>
    <xdr:sp macro="" textlink="">
      <xdr:nvSpPr>
        <xdr:cNvPr id="750" name="フローチャート: 判断 749"/>
        <xdr:cNvSpPr/>
      </xdr:nvSpPr>
      <xdr:spPr>
        <a:xfrm>
          <a:off x="20383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51416</xdr:rowOff>
    </xdr:from>
    <xdr:ext cx="469744" cy="259045"/>
    <xdr:sp macro="" textlink="">
      <xdr:nvSpPr>
        <xdr:cNvPr id="751" name="テキスト ボックス 750"/>
        <xdr:cNvSpPr txBox="1"/>
      </xdr:nvSpPr>
      <xdr:spPr>
        <a:xfrm>
          <a:off x="20199428" y="639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100381</xdr:rowOff>
    </xdr:from>
    <xdr:to>
      <xdr:col>102</xdr:col>
      <xdr:colOff>114300</xdr:colOff>
      <xdr:row>35</xdr:row>
      <xdr:rowOff>101935</xdr:rowOff>
    </xdr:to>
    <xdr:cxnSp macro="">
      <xdr:nvCxnSpPr>
        <xdr:cNvPr id="752" name="直線コネクタ 751"/>
        <xdr:cNvCxnSpPr/>
      </xdr:nvCxnSpPr>
      <xdr:spPr>
        <a:xfrm flipV="1">
          <a:off x="18656300" y="6101131"/>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162784</xdr:rowOff>
    </xdr:from>
    <xdr:to>
      <xdr:col>102</xdr:col>
      <xdr:colOff>165100</xdr:colOff>
      <xdr:row>38</xdr:row>
      <xdr:rowOff>92934</xdr:rowOff>
    </xdr:to>
    <xdr:sp macro="" textlink="">
      <xdr:nvSpPr>
        <xdr:cNvPr id="753" name="フローチャート: 判断 752"/>
        <xdr:cNvSpPr/>
      </xdr:nvSpPr>
      <xdr:spPr>
        <a:xfrm>
          <a:off x="19494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84061</xdr:rowOff>
    </xdr:from>
    <xdr:ext cx="469744" cy="259045"/>
    <xdr:sp macro="" textlink="">
      <xdr:nvSpPr>
        <xdr:cNvPr id="754" name="テキスト ボックス 753"/>
        <xdr:cNvSpPr txBox="1"/>
      </xdr:nvSpPr>
      <xdr:spPr>
        <a:xfrm>
          <a:off x="19310428" y="659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162235</xdr:rowOff>
    </xdr:from>
    <xdr:to>
      <xdr:col>98</xdr:col>
      <xdr:colOff>38100</xdr:colOff>
      <xdr:row>38</xdr:row>
      <xdr:rowOff>92385</xdr:rowOff>
    </xdr:to>
    <xdr:sp macro="" textlink="">
      <xdr:nvSpPr>
        <xdr:cNvPr id="755" name="フローチャート: 判断 754"/>
        <xdr:cNvSpPr/>
      </xdr:nvSpPr>
      <xdr:spPr>
        <a:xfrm>
          <a:off x="18605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83512</xdr:rowOff>
    </xdr:from>
    <xdr:ext cx="469744" cy="259045"/>
    <xdr:sp macro="" textlink="">
      <xdr:nvSpPr>
        <xdr:cNvPr id="756" name="テキスト ボックス 755"/>
        <xdr:cNvSpPr txBox="1"/>
      </xdr:nvSpPr>
      <xdr:spPr>
        <a:xfrm>
          <a:off x="18421428" y="659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51958</xdr:rowOff>
    </xdr:from>
    <xdr:to>
      <xdr:col>116</xdr:col>
      <xdr:colOff>114300</xdr:colOff>
      <xdr:row>36</xdr:row>
      <xdr:rowOff>153558</xdr:rowOff>
    </xdr:to>
    <xdr:sp macro="" textlink="">
      <xdr:nvSpPr>
        <xdr:cNvPr id="762" name="楕円 761"/>
        <xdr:cNvSpPr/>
      </xdr:nvSpPr>
      <xdr:spPr>
        <a:xfrm>
          <a:off x="22110700" y="622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74835</xdr:rowOff>
    </xdr:from>
    <xdr:ext cx="469744" cy="259045"/>
    <xdr:sp macro="" textlink="">
      <xdr:nvSpPr>
        <xdr:cNvPr id="763" name="投資及び出資金該当値テキスト"/>
        <xdr:cNvSpPr txBox="1"/>
      </xdr:nvSpPr>
      <xdr:spPr>
        <a:xfrm>
          <a:off x="22212300" y="607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148336</xdr:rowOff>
    </xdr:from>
    <xdr:to>
      <xdr:col>112</xdr:col>
      <xdr:colOff>38100</xdr:colOff>
      <xdr:row>36</xdr:row>
      <xdr:rowOff>78486</xdr:rowOff>
    </xdr:to>
    <xdr:sp macro="" textlink="">
      <xdr:nvSpPr>
        <xdr:cNvPr id="764" name="楕円 763"/>
        <xdr:cNvSpPr/>
      </xdr:nvSpPr>
      <xdr:spPr>
        <a:xfrm>
          <a:off x="212725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95013</xdr:rowOff>
    </xdr:from>
    <xdr:ext cx="469744" cy="259045"/>
    <xdr:sp macro="" textlink="">
      <xdr:nvSpPr>
        <xdr:cNvPr id="765" name="テキスト ボックス 764"/>
        <xdr:cNvSpPr txBox="1"/>
      </xdr:nvSpPr>
      <xdr:spPr>
        <a:xfrm>
          <a:off x="21088428" y="592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77379</xdr:rowOff>
    </xdr:from>
    <xdr:to>
      <xdr:col>107</xdr:col>
      <xdr:colOff>101600</xdr:colOff>
      <xdr:row>36</xdr:row>
      <xdr:rowOff>7529</xdr:rowOff>
    </xdr:to>
    <xdr:sp macro="" textlink="">
      <xdr:nvSpPr>
        <xdr:cNvPr id="766" name="楕円 765"/>
        <xdr:cNvSpPr/>
      </xdr:nvSpPr>
      <xdr:spPr>
        <a:xfrm>
          <a:off x="20383500" y="607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24056</xdr:rowOff>
    </xdr:from>
    <xdr:ext cx="469744" cy="259045"/>
    <xdr:sp macro="" textlink="">
      <xdr:nvSpPr>
        <xdr:cNvPr id="767" name="テキスト ボックス 766"/>
        <xdr:cNvSpPr txBox="1"/>
      </xdr:nvSpPr>
      <xdr:spPr>
        <a:xfrm>
          <a:off x="20199428" y="585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49581</xdr:rowOff>
    </xdr:from>
    <xdr:to>
      <xdr:col>102</xdr:col>
      <xdr:colOff>165100</xdr:colOff>
      <xdr:row>35</xdr:row>
      <xdr:rowOff>151181</xdr:rowOff>
    </xdr:to>
    <xdr:sp macro="" textlink="">
      <xdr:nvSpPr>
        <xdr:cNvPr id="768" name="楕円 767"/>
        <xdr:cNvSpPr/>
      </xdr:nvSpPr>
      <xdr:spPr>
        <a:xfrm>
          <a:off x="19494500" y="605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167708</xdr:rowOff>
    </xdr:from>
    <xdr:ext cx="469744" cy="259045"/>
    <xdr:sp macro="" textlink="">
      <xdr:nvSpPr>
        <xdr:cNvPr id="769" name="テキスト ボックス 768"/>
        <xdr:cNvSpPr txBox="1"/>
      </xdr:nvSpPr>
      <xdr:spPr>
        <a:xfrm>
          <a:off x="19310428" y="582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51135</xdr:rowOff>
    </xdr:from>
    <xdr:to>
      <xdr:col>98</xdr:col>
      <xdr:colOff>38100</xdr:colOff>
      <xdr:row>35</xdr:row>
      <xdr:rowOff>152735</xdr:rowOff>
    </xdr:to>
    <xdr:sp macro="" textlink="">
      <xdr:nvSpPr>
        <xdr:cNvPr id="770" name="楕円 769"/>
        <xdr:cNvSpPr/>
      </xdr:nvSpPr>
      <xdr:spPr>
        <a:xfrm>
          <a:off x="18605500" y="605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169262</xdr:rowOff>
    </xdr:from>
    <xdr:ext cx="469744" cy="259045"/>
    <xdr:sp macro="" textlink="">
      <xdr:nvSpPr>
        <xdr:cNvPr id="771" name="テキスト ボックス 770"/>
        <xdr:cNvSpPr txBox="1"/>
      </xdr:nvSpPr>
      <xdr:spPr>
        <a:xfrm>
          <a:off x="18421428" y="582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61650</xdr:rowOff>
    </xdr:from>
    <xdr:to>
      <xdr:col>116</xdr:col>
      <xdr:colOff>62864</xdr:colOff>
      <xdr:row>59</xdr:row>
      <xdr:rowOff>98878</xdr:rowOff>
    </xdr:to>
    <xdr:cxnSp macro="">
      <xdr:nvCxnSpPr>
        <xdr:cNvPr id="797" name="直線コネクタ 796"/>
        <xdr:cNvCxnSpPr/>
      </xdr:nvCxnSpPr>
      <xdr:spPr>
        <a:xfrm flipV="1">
          <a:off x="22159595" y="8805600"/>
          <a:ext cx="1269" cy="1408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8327</xdr:rowOff>
    </xdr:from>
    <xdr:ext cx="534377" cy="259045"/>
    <xdr:sp macro="" textlink="">
      <xdr:nvSpPr>
        <xdr:cNvPr id="800" name="貸付金最大値テキスト"/>
        <xdr:cNvSpPr txBox="1"/>
      </xdr:nvSpPr>
      <xdr:spPr>
        <a:xfrm>
          <a:off x="22212300" y="858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61650</xdr:rowOff>
    </xdr:from>
    <xdr:to>
      <xdr:col>116</xdr:col>
      <xdr:colOff>152400</xdr:colOff>
      <xdr:row>51</xdr:row>
      <xdr:rowOff>61650</xdr:rowOff>
    </xdr:to>
    <xdr:cxnSp macro="">
      <xdr:nvCxnSpPr>
        <xdr:cNvPr id="801" name="直線コネクタ 800"/>
        <xdr:cNvCxnSpPr/>
      </xdr:nvCxnSpPr>
      <xdr:spPr>
        <a:xfrm>
          <a:off x="22072600" y="88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157172</xdr:rowOff>
    </xdr:from>
    <xdr:to>
      <xdr:col>116</xdr:col>
      <xdr:colOff>63500</xdr:colOff>
      <xdr:row>57</xdr:row>
      <xdr:rowOff>161156</xdr:rowOff>
    </xdr:to>
    <xdr:cxnSp macro="">
      <xdr:nvCxnSpPr>
        <xdr:cNvPr id="802" name="直線コネクタ 801"/>
        <xdr:cNvCxnSpPr/>
      </xdr:nvCxnSpPr>
      <xdr:spPr>
        <a:xfrm flipV="1">
          <a:off x="21323300" y="9929822"/>
          <a:ext cx="8382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42246</xdr:rowOff>
    </xdr:from>
    <xdr:ext cx="469744" cy="259045"/>
    <xdr:sp macro="" textlink="">
      <xdr:nvSpPr>
        <xdr:cNvPr id="803" name="貸付金平均値テキスト"/>
        <xdr:cNvSpPr txBox="1"/>
      </xdr:nvSpPr>
      <xdr:spPr>
        <a:xfrm>
          <a:off x="22212300" y="9986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63819</xdr:rowOff>
    </xdr:from>
    <xdr:to>
      <xdr:col>116</xdr:col>
      <xdr:colOff>114300</xdr:colOff>
      <xdr:row>58</xdr:row>
      <xdr:rowOff>165419</xdr:rowOff>
    </xdr:to>
    <xdr:sp macro="" textlink="">
      <xdr:nvSpPr>
        <xdr:cNvPr id="804" name="フローチャート: 判断 803"/>
        <xdr:cNvSpPr/>
      </xdr:nvSpPr>
      <xdr:spPr>
        <a:xfrm>
          <a:off x="22110700" y="100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161156</xdr:rowOff>
    </xdr:from>
    <xdr:to>
      <xdr:col>111</xdr:col>
      <xdr:colOff>177800</xdr:colOff>
      <xdr:row>57</xdr:row>
      <xdr:rowOff>165564</xdr:rowOff>
    </xdr:to>
    <xdr:cxnSp macro="">
      <xdr:nvCxnSpPr>
        <xdr:cNvPr id="805" name="直線コネクタ 804"/>
        <xdr:cNvCxnSpPr/>
      </xdr:nvCxnSpPr>
      <xdr:spPr>
        <a:xfrm flipV="1">
          <a:off x="20434300" y="9933806"/>
          <a:ext cx="889000" cy="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11960</xdr:rowOff>
    </xdr:from>
    <xdr:to>
      <xdr:col>112</xdr:col>
      <xdr:colOff>38100</xdr:colOff>
      <xdr:row>58</xdr:row>
      <xdr:rowOff>113560</xdr:rowOff>
    </xdr:to>
    <xdr:sp macro="" textlink="">
      <xdr:nvSpPr>
        <xdr:cNvPr id="806" name="フローチャート: 判断 805"/>
        <xdr:cNvSpPr/>
      </xdr:nvSpPr>
      <xdr:spPr>
        <a:xfrm>
          <a:off x="21272500" y="995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104687</xdr:rowOff>
    </xdr:from>
    <xdr:ext cx="469744" cy="259045"/>
    <xdr:sp macro="" textlink="">
      <xdr:nvSpPr>
        <xdr:cNvPr id="807" name="テキスト ボックス 806"/>
        <xdr:cNvSpPr txBox="1"/>
      </xdr:nvSpPr>
      <xdr:spPr>
        <a:xfrm>
          <a:off x="21088428" y="1004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165564</xdr:rowOff>
    </xdr:from>
    <xdr:to>
      <xdr:col>107</xdr:col>
      <xdr:colOff>50800</xdr:colOff>
      <xdr:row>57</xdr:row>
      <xdr:rowOff>170822</xdr:rowOff>
    </xdr:to>
    <xdr:cxnSp macro="">
      <xdr:nvCxnSpPr>
        <xdr:cNvPr id="808" name="直線コネクタ 807"/>
        <xdr:cNvCxnSpPr/>
      </xdr:nvCxnSpPr>
      <xdr:spPr>
        <a:xfrm flipV="1">
          <a:off x="19545300" y="9938214"/>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75184</xdr:rowOff>
    </xdr:from>
    <xdr:to>
      <xdr:col>107</xdr:col>
      <xdr:colOff>101600</xdr:colOff>
      <xdr:row>59</xdr:row>
      <xdr:rowOff>5334</xdr:rowOff>
    </xdr:to>
    <xdr:sp macro="" textlink="">
      <xdr:nvSpPr>
        <xdr:cNvPr id="809" name="フローチャート: 判断 808"/>
        <xdr:cNvSpPr/>
      </xdr:nvSpPr>
      <xdr:spPr>
        <a:xfrm>
          <a:off x="20383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167911</xdr:rowOff>
    </xdr:from>
    <xdr:ext cx="469744" cy="259045"/>
    <xdr:sp macro="" textlink="">
      <xdr:nvSpPr>
        <xdr:cNvPr id="810" name="テキスト ボックス 809"/>
        <xdr:cNvSpPr txBox="1"/>
      </xdr:nvSpPr>
      <xdr:spPr>
        <a:xfrm>
          <a:off x="20199428" y="101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170822</xdr:rowOff>
    </xdr:from>
    <xdr:to>
      <xdr:col>102</xdr:col>
      <xdr:colOff>114300</xdr:colOff>
      <xdr:row>58</xdr:row>
      <xdr:rowOff>5446</xdr:rowOff>
    </xdr:to>
    <xdr:cxnSp macro="">
      <xdr:nvCxnSpPr>
        <xdr:cNvPr id="811" name="直線コネクタ 810"/>
        <xdr:cNvCxnSpPr/>
      </xdr:nvCxnSpPr>
      <xdr:spPr>
        <a:xfrm flipV="1">
          <a:off x="18656300" y="9943472"/>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62774</xdr:rowOff>
    </xdr:from>
    <xdr:to>
      <xdr:col>102</xdr:col>
      <xdr:colOff>165100</xdr:colOff>
      <xdr:row>58</xdr:row>
      <xdr:rowOff>164374</xdr:rowOff>
    </xdr:to>
    <xdr:sp macro="" textlink="">
      <xdr:nvSpPr>
        <xdr:cNvPr id="812" name="フローチャート: 判断 811"/>
        <xdr:cNvSpPr/>
      </xdr:nvSpPr>
      <xdr:spPr>
        <a:xfrm>
          <a:off x="194945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155501</xdr:rowOff>
    </xdr:from>
    <xdr:ext cx="469744" cy="259045"/>
    <xdr:sp macro="" textlink="">
      <xdr:nvSpPr>
        <xdr:cNvPr id="813" name="テキスト ボックス 812"/>
        <xdr:cNvSpPr txBox="1"/>
      </xdr:nvSpPr>
      <xdr:spPr>
        <a:xfrm>
          <a:off x="19310428" y="1009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51083</xdr:rowOff>
    </xdr:from>
    <xdr:to>
      <xdr:col>98</xdr:col>
      <xdr:colOff>38100</xdr:colOff>
      <xdr:row>58</xdr:row>
      <xdr:rowOff>152683</xdr:rowOff>
    </xdr:to>
    <xdr:sp macro="" textlink="">
      <xdr:nvSpPr>
        <xdr:cNvPr id="814" name="フローチャート: 判断 813"/>
        <xdr:cNvSpPr/>
      </xdr:nvSpPr>
      <xdr:spPr>
        <a:xfrm>
          <a:off x="18605500" y="999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143810</xdr:rowOff>
    </xdr:from>
    <xdr:ext cx="469744" cy="259045"/>
    <xdr:sp macro="" textlink="">
      <xdr:nvSpPr>
        <xdr:cNvPr id="815" name="テキスト ボックス 814"/>
        <xdr:cNvSpPr txBox="1"/>
      </xdr:nvSpPr>
      <xdr:spPr>
        <a:xfrm>
          <a:off x="18421428" y="1008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106372</xdr:rowOff>
    </xdr:from>
    <xdr:to>
      <xdr:col>116</xdr:col>
      <xdr:colOff>114300</xdr:colOff>
      <xdr:row>58</xdr:row>
      <xdr:rowOff>36522</xdr:rowOff>
    </xdr:to>
    <xdr:sp macro="" textlink="">
      <xdr:nvSpPr>
        <xdr:cNvPr id="821" name="楕円 820"/>
        <xdr:cNvSpPr/>
      </xdr:nvSpPr>
      <xdr:spPr>
        <a:xfrm>
          <a:off x="22110700" y="987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129249</xdr:rowOff>
    </xdr:from>
    <xdr:ext cx="469744" cy="259045"/>
    <xdr:sp macro="" textlink="">
      <xdr:nvSpPr>
        <xdr:cNvPr id="822" name="貸付金該当値テキスト"/>
        <xdr:cNvSpPr txBox="1"/>
      </xdr:nvSpPr>
      <xdr:spPr>
        <a:xfrm>
          <a:off x="22212300" y="973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110356</xdr:rowOff>
    </xdr:from>
    <xdr:to>
      <xdr:col>112</xdr:col>
      <xdr:colOff>38100</xdr:colOff>
      <xdr:row>58</xdr:row>
      <xdr:rowOff>40506</xdr:rowOff>
    </xdr:to>
    <xdr:sp macro="" textlink="">
      <xdr:nvSpPr>
        <xdr:cNvPr id="823" name="楕円 822"/>
        <xdr:cNvSpPr/>
      </xdr:nvSpPr>
      <xdr:spPr>
        <a:xfrm>
          <a:off x="21272500" y="988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57033</xdr:rowOff>
    </xdr:from>
    <xdr:ext cx="469744" cy="259045"/>
    <xdr:sp macro="" textlink="">
      <xdr:nvSpPr>
        <xdr:cNvPr id="824" name="テキスト ボックス 823"/>
        <xdr:cNvSpPr txBox="1"/>
      </xdr:nvSpPr>
      <xdr:spPr>
        <a:xfrm>
          <a:off x="21088428" y="965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114764</xdr:rowOff>
    </xdr:from>
    <xdr:to>
      <xdr:col>107</xdr:col>
      <xdr:colOff>101600</xdr:colOff>
      <xdr:row>58</xdr:row>
      <xdr:rowOff>44914</xdr:rowOff>
    </xdr:to>
    <xdr:sp macro="" textlink="">
      <xdr:nvSpPr>
        <xdr:cNvPr id="825" name="楕円 824"/>
        <xdr:cNvSpPr/>
      </xdr:nvSpPr>
      <xdr:spPr>
        <a:xfrm>
          <a:off x="20383500" y="98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61441</xdr:rowOff>
    </xdr:from>
    <xdr:ext cx="469744" cy="259045"/>
    <xdr:sp macro="" textlink="">
      <xdr:nvSpPr>
        <xdr:cNvPr id="826" name="テキスト ボックス 825"/>
        <xdr:cNvSpPr txBox="1"/>
      </xdr:nvSpPr>
      <xdr:spPr>
        <a:xfrm>
          <a:off x="20199428" y="966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120022</xdr:rowOff>
    </xdr:from>
    <xdr:to>
      <xdr:col>102</xdr:col>
      <xdr:colOff>165100</xdr:colOff>
      <xdr:row>58</xdr:row>
      <xdr:rowOff>50172</xdr:rowOff>
    </xdr:to>
    <xdr:sp macro="" textlink="">
      <xdr:nvSpPr>
        <xdr:cNvPr id="827" name="楕円 826"/>
        <xdr:cNvSpPr/>
      </xdr:nvSpPr>
      <xdr:spPr>
        <a:xfrm>
          <a:off x="19494500" y="989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66699</xdr:rowOff>
    </xdr:from>
    <xdr:ext cx="469744" cy="259045"/>
    <xdr:sp macro="" textlink="">
      <xdr:nvSpPr>
        <xdr:cNvPr id="828" name="テキスト ボックス 827"/>
        <xdr:cNvSpPr txBox="1"/>
      </xdr:nvSpPr>
      <xdr:spPr>
        <a:xfrm>
          <a:off x="19310428" y="96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126096</xdr:rowOff>
    </xdr:from>
    <xdr:to>
      <xdr:col>98</xdr:col>
      <xdr:colOff>38100</xdr:colOff>
      <xdr:row>58</xdr:row>
      <xdr:rowOff>56246</xdr:rowOff>
    </xdr:to>
    <xdr:sp macro="" textlink="">
      <xdr:nvSpPr>
        <xdr:cNvPr id="829" name="楕円 828"/>
        <xdr:cNvSpPr/>
      </xdr:nvSpPr>
      <xdr:spPr>
        <a:xfrm>
          <a:off x="18605500" y="989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72773</xdr:rowOff>
    </xdr:from>
    <xdr:ext cx="469744" cy="259045"/>
    <xdr:sp macro="" textlink="">
      <xdr:nvSpPr>
        <xdr:cNvPr id="830" name="テキスト ボックス 829"/>
        <xdr:cNvSpPr txBox="1"/>
      </xdr:nvSpPr>
      <xdr:spPr>
        <a:xfrm>
          <a:off x="18421428" y="967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2" name="直線コネクタ 84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3" name="テキスト ボックス 84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4" name="直線コネクタ 84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5" name="テキスト ボックス 84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6" name="直線コネクタ 84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7" name="テキスト ボックス 84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8" name="直線コネクタ 84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9" name="テキスト ボックス 848"/>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0" name="直線コネクタ 84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1" name="テキスト ボックス 85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2" name="直線コネクタ 85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3" name="テキスト ボックス 85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151212</xdr:rowOff>
    </xdr:from>
    <xdr:to>
      <xdr:col>116</xdr:col>
      <xdr:colOff>62864</xdr:colOff>
      <xdr:row>79</xdr:row>
      <xdr:rowOff>45011</xdr:rowOff>
    </xdr:to>
    <xdr:cxnSp macro="">
      <xdr:nvCxnSpPr>
        <xdr:cNvPr id="857" name="直線コネクタ 856"/>
        <xdr:cNvCxnSpPr/>
      </xdr:nvCxnSpPr>
      <xdr:spPr>
        <a:xfrm flipV="1">
          <a:off x="22159595" y="12152712"/>
          <a:ext cx="1269" cy="143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48838</xdr:rowOff>
    </xdr:from>
    <xdr:ext cx="534377" cy="259045"/>
    <xdr:sp macro="" textlink="">
      <xdr:nvSpPr>
        <xdr:cNvPr id="858" name="繰出金最小値テキスト"/>
        <xdr:cNvSpPr txBox="1"/>
      </xdr:nvSpPr>
      <xdr:spPr>
        <a:xfrm>
          <a:off x="22212300" y="135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45011</xdr:rowOff>
    </xdr:from>
    <xdr:to>
      <xdr:col>116</xdr:col>
      <xdr:colOff>152400</xdr:colOff>
      <xdr:row>79</xdr:row>
      <xdr:rowOff>45011</xdr:rowOff>
    </xdr:to>
    <xdr:cxnSp macro="">
      <xdr:nvCxnSpPr>
        <xdr:cNvPr id="859" name="直線コネクタ 858"/>
        <xdr:cNvCxnSpPr/>
      </xdr:nvCxnSpPr>
      <xdr:spPr>
        <a:xfrm>
          <a:off x="22072600" y="13589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97889</xdr:rowOff>
    </xdr:from>
    <xdr:ext cx="599010" cy="259045"/>
    <xdr:sp macro="" textlink="">
      <xdr:nvSpPr>
        <xdr:cNvPr id="860" name="繰出金最大値テキスト"/>
        <xdr:cNvSpPr txBox="1"/>
      </xdr:nvSpPr>
      <xdr:spPr>
        <a:xfrm>
          <a:off x="22212300" y="1192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151212</xdr:rowOff>
    </xdr:from>
    <xdr:to>
      <xdr:col>116</xdr:col>
      <xdr:colOff>152400</xdr:colOff>
      <xdr:row>70</xdr:row>
      <xdr:rowOff>151212</xdr:rowOff>
    </xdr:to>
    <xdr:cxnSp macro="">
      <xdr:nvCxnSpPr>
        <xdr:cNvPr id="861" name="直線コネクタ 860"/>
        <xdr:cNvCxnSpPr/>
      </xdr:nvCxnSpPr>
      <xdr:spPr>
        <a:xfrm>
          <a:off x="22072600" y="121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133626</xdr:rowOff>
    </xdr:from>
    <xdr:to>
      <xdr:col>116</xdr:col>
      <xdr:colOff>63500</xdr:colOff>
      <xdr:row>77</xdr:row>
      <xdr:rowOff>157025</xdr:rowOff>
    </xdr:to>
    <xdr:cxnSp macro="">
      <xdr:nvCxnSpPr>
        <xdr:cNvPr id="862" name="直線コネクタ 861"/>
        <xdr:cNvCxnSpPr/>
      </xdr:nvCxnSpPr>
      <xdr:spPr>
        <a:xfrm flipV="1">
          <a:off x="21323300" y="13335276"/>
          <a:ext cx="838200" cy="2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91905</xdr:rowOff>
    </xdr:from>
    <xdr:ext cx="534377" cy="259045"/>
    <xdr:sp macro="" textlink="">
      <xdr:nvSpPr>
        <xdr:cNvPr id="863" name="繰出金平均値テキスト"/>
        <xdr:cNvSpPr txBox="1"/>
      </xdr:nvSpPr>
      <xdr:spPr>
        <a:xfrm>
          <a:off x="22212300" y="1295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69028</xdr:rowOff>
    </xdr:from>
    <xdr:to>
      <xdr:col>116</xdr:col>
      <xdr:colOff>114300</xdr:colOff>
      <xdr:row>76</xdr:row>
      <xdr:rowOff>170628</xdr:rowOff>
    </xdr:to>
    <xdr:sp macro="" textlink="">
      <xdr:nvSpPr>
        <xdr:cNvPr id="864" name="フローチャート: 判断 863"/>
        <xdr:cNvSpPr/>
      </xdr:nvSpPr>
      <xdr:spPr>
        <a:xfrm>
          <a:off x="221107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157025</xdr:rowOff>
    </xdr:from>
    <xdr:to>
      <xdr:col>111</xdr:col>
      <xdr:colOff>177800</xdr:colOff>
      <xdr:row>78</xdr:row>
      <xdr:rowOff>52848</xdr:rowOff>
    </xdr:to>
    <xdr:cxnSp macro="">
      <xdr:nvCxnSpPr>
        <xdr:cNvPr id="865" name="直線コネクタ 864"/>
        <xdr:cNvCxnSpPr/>
      </xdr:nvCxnSpPr>
      <xdr:spPr>
        <a:xfrm flipV="1">
          <a:off x="20434300" y="13358675"/>
          <a:ext cx="889000" cy="6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58365</xdr:rowOff>
    </xdr:from>
    <xdr:to>
      <xdr:col>112</xdr:col>
      <xdr:colOff>38100</xdr:colOff>
      <xdr:row>76</xdr:row>
      <xdr:rowOff>159965</xdr:rowOff>
    </xdr:to>
    <xdr:sp macro="" textlink="">
      <xdr:nvSpPr>
        <xdr:cNvPr id="866" name="フローチャート: 判断 865"/>
        <xdr:cNvSpPr/>
      </xdr:nvSpPr>
      <xdr:spPr>
        <a:xfrm>
          <a:off x="21272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5042</xdr:rowOff>
    </xdr:from>
    <xdr:ext cx="534377" cy="259045"/>
    <xdr:sp macro="" textlink="">
      <xdr:nvSpPr>
        <xdr:cNvPr id="867" name="テキスト ボックス 866"/>
        <xdr:cNvSpPr txBox="1"/>
      </xdr:nvSpPr>
      <xdr:spPr>
        <a:xfrm>
          <a:off x="21056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52848</xdr:rowOff>
    </xdr:from>
    <xdr:to>
      <xdr:col>107</xdr:col>
      <xdr:colOff>50800</xdr:colOff>
      <xdr:row>78</xdr:row>
      <xdr:rowOff>54008</xdr:rowOff>
    </xdr:to>
    <xdr:cxnSp macro="">
      <xdr:nvCxnSpPr>
        <xdr:cNvPr id="868" name="直線コネクタ 867"/>
        <xdr:cNvCxnSpPr/>
      </xdr:nvCxnSpPr>
      <xdr:spPr>
        <a:xfrm flipV="1">
          <a:off x="19545300" y="13425948"/>
          <a:ext cx="8890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13151</xdr:rowOff>
    </xdr:from>
    <xdr:to>
      <xdr:col>107</xdr:col>
      <xdr:colOff>101600</xdr:colOff>
      <xdr:row>76</xdr:row>
      <xdr:rowOff>114751</xdr:rowOff>
    </xdr:to>
    <xdr:sp macro="" textlink="">
      <xdr:nvSpPr>
        <xdr:cNvPr id="869" name="フローチャート: 判断 868"/>
        <xdr:cNvSpPr/>
      </xdr:nvSpPr>
      <xdr:spPr>
        <a:xfrm>
          <a:off x="20383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131279</xdr:rowOff>
    </xdr:from>
    <xdr:ext cx="534377" cy="259045"/>
    <xdr:sp macro="" textlink="">
      <xdr:nvSpPr>
        <xdr:cNvPr id="870" name="テキスト ボックス 869"/>
        <xdr:cNvSpPr txBox="1"/>
      </xdr:nvSpPr>
      <xdr:spPr>
        <a:xfrm>
          <a:off x="20167111" y="128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54008</xdr:rowOff>
    </xdr:from>
    <xdr:to>
      <xdr:col>102</xdr:col>
      <xdr:colOff>114300</xdr:colOff>
      <xdr:row>78</xdr:row>
      <xdr:rowOff>73064</xdr:rowOff>
    </xdr:to>
    <xdr:cxnSp macro="">
      <xdr:nvCxnSpPr>
        <xdr:cNvPr id="871" name="直線コネクタ 870"/>
        <xdr:cNvCxnSpPr/>
      </xdr:nvCxnSpPr>
      <xdr:spPr>
        <a:xfrm flipV="1">
          <a:off x="18656300" y="13427108"/>
          <a:ext cx="889000" cy="1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21561</xdr:rowOff>
    </xdr:from>
    <xdr:to>
      <xdr:col>102</xdr:col>
      <xdr:colOff>165100</xdr:colOff>
      <xdr:row>76</xdr:row>
      <xdr:rowOff>123161</xdr:rowOff>
    </xdr:to>
    <xdr:sp macro="" textlink="">
      <xdr:nvSpPr>
        <xdr:cNvPr id="872" name="フローチャート: 判断 871"/>
        <xdr:cNvSpPr/>
      </xdr:nvSpPr>
      <xdr:spPr>
        <a:xfrm>
          <a:off x="19494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139688</xdr:rowOff>
    </xdr:from>
    <xdr:ext cx="534377" cy="259045"/>
    <xdr:sp macro="" textlink="">
      <xdr:nvSpPr>
        <xdr:cNvPr id="873" name="テキスト ボックス 872"/>
        <xdr:cNvSpPr txBox="1"/>
      </xdr:nvSpPr>
      <xdr:spPr>
        <a:xfrm>
          <a:off x="19278111" y="1282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xdr:rowOff>
    </xdr:from>
    <xdr:to>
      <xdr:col>98</xdr:col>
      <xdr:colOff>38100</xdr:colOff>
      <xdr:row>76</xdr:row>
      <xdr:rowOff>103077</xdr:rowOff>
    </xdr:to>
    <xdr:sp macro="" textlink="">
      <xdr:nvSpPr>
        <xdr:cNvPr id="874" name="フローチャート: 判断 873"/>
        <xdr:cNvSpPr/>
      </xdr:nvSpPr>
      <xdr:spPr>
        <a:xfrm>
          <a:off x="18605500" y="1303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119604</xdr:rowOff>
    </xdr:from>
    <xdr:ext cx="534377" cy="259045"/>
    <xdr:sp macro="" textlink="">
      <xdr:nvSpPr>
        <xdr:cNvPr id="875" name="テキスト ボックス 874"/>
        <xdr:cNvSpPr txBox="1"/>
      </xdr:nvSpPr>
      <xdr:spPr>
        <a:xfrm>
          <a:off x="18389111" y="1280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82826</xdr:rowOff>
    </xdr:from>
    <xdr:to>
      <xdr:col>116</xdr:col>
      <xdr:colOff>114300</xdr:colOff>
      <xdr:row>78</xdr:row>
      <xdr:rowOff>12976</xdr:rowOff>
    </xdr:to>
    <xdr:sp macro="" textlink="">
      <xdr:nvSpPr>
        <xdr:cNvPr id="881" name="楕円 880"/>
        <xdr:cNvSpPr/>
      </xdr:nvSpPr>
      <xdr:spPr>
        <a:xfrm>
          <a:off x="22110700" y="13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61253</xdr:rowOff>
    </xdr:from>
    <xdr:ext cx="534377" cy="259045"/>
    <xdr:sp macro="" textlink="">
      <xdr:nvSpPr>
        <xdr:cNvPr id="882" name="繰出金該当値テキスト"/>
        <xdr:cNvSpPr txBox="1"/>
      </xdr:nvSpPr>
      <xdr:spPr>
        <a:xfrm>
          <a:off x="22212300" y="132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106225</xdr:rowOff>
    </xdr:from>
    <xdr:to>
      <xdr:col>112</xdr:col>
      <xdr:colOff>38100</xdr:colOff>
      <xdr:row>78</xdr:row>
      <xdr:rowOff>36375</xdr:rowOff>
    </xdr:to>
    <xdr:sp macro="" textlink="">
      <xdr:nvSpPr>
        <xdr:cNvPr id="883" name="楕円 882"/>
        <xdr:cNvSpPr/>
      </xdr:nvSpPr>
      <xdr:spPr>
        <a:xfrm>
          <a:off x="21272500" y="1330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27502</xdr:rowOff>
    </xdr:from>
    <xdr:ext cx="534377" cy="259045"/>
    <xdr:sp macro="" textlink="">
      <xdr:nvSpPr>
        <xdr:cNvPr id="884" name="テキスト ボックス 883"/>
        <xdr:cNvSpPr txBox="1"/>
      </xdr:nvSpPr>
      <xdr:spPr>
        <a:xfrm>
          <a:off x="21056111" y="1340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2048</xdr:rowOff>
    </xdr:from>
    <xdr:to>
      <xdr:col>107</xdr:col>
      <xdr:colOff>101600</xdr:colOff>
      <xdr:row>78</xdr:row>
      <xdr:rowOff>103648</xdr:rowOff>
    </xdr:to>
    <xdr:sp macro="" textlink="">
      <xdr:nvSpPr>
        <xdr:cNvPr id="885" name="楕円 884"/>
        <xdr:cNvSpPr/>
      </xdr:nvSpPr>
      <xdr:spPr>
        <a:xfrm>
          <a:off x="20383500" y="1337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94775</xdr:rowOff>
    </xdr:from>
    <xdr:ext cx="534377" cy="259045"/>
    <xdr:sp macro="" textlink="">
      <xdr:nvSpPr>
        <xdr:cNvPr id="886" name="テキスト ボックス 885"/>
        <xdr:cNvSpPr txBox="1"/>
      </xdr:nvSpPr>
      <xdr:spPr>
        <a:xfrm>
          <a:off x="20167111" y="1346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3208</xdr:rowOff>
    </xdr:from>
    <xdr:to>
      <xdr:col>102</xdr:col>
      <xdr:colOff>165100</xdr:colOff>
      <xdr:row>78</xdr:row>
      <xdr:rowOff>104808</xdr:rowOff>
    </xdr:to>
    <xdr:sp macro="" textlink="">
      <xdr:nvSpPr>
        <xdr:cNvPr id="887" name="楕円 886"/>
        <xdr:cNvSpPr/>
      </xdr:nvSpPr>
      <xdr:spPr>
        <a:xfrm>
          <a:off x="19494500" y="1337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95935</xdr:rowOff>
    </xdr:from>
    <xdr:ext cx="534377" cy="259045"/>
    <xdr:sp macro="" textlink="">
      <xdr:nvSpPr>
        <xdr:cNvPr id="888" name="テキスト ボックス 887"/>
        <xdr:cNvSpPr txBox="1"/>
      </xdr:nvSpPr>
      <xdr:spPr>
        <a:xfrm>
          <a:off x="19278111" y="1346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22264</xdr:rowOff>
    </xdr:from>
    <xdr:to>
      <xdr:col>98</xdr:col>
      <xdr:colOff>38100</xdr:colOff>
      <xdr:row>78</xdr:row>
      <xdr:rowOff>123864</xdr:rowOff>
    </xdr:to>
    <xdr:sp macro="" textlink="">
      <xdr:nvSpPr>
        <xdr:cNvPr id="889" name="楕円 888"/>
        <xdr:cNvSpPr/>
      </xdr:nvSpPr>
      <xdr:spPr>
        <a:xfrm>
          <a:off x="18605500" y="133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114991</xdr:rowOff>
    </xdr:from>
    <xdr:ext cx="534377" cy="259045"/>
    <xdr:sp macro="" textlink="">
      <xdr:nvSpPr>
        <xdr:cNvPr id="890" name="テキスト ボックス 889"/>
        <xdr:cNvSpPr txBox="1"/>
      </xdr:nvSpPr>
      <xdr:spPr>
        <a:xfrm>
          <a:off x="18389111" y="1348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住民一人当たりの歳出決算額は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９２７，４２２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おり、昨年度と比較すると１４７，０００円増となっている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主な要因は、特別定額給付金等の新型コロナウイルス対策事業により補助費等の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のコストが１１０，６６５円増加したためである。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11,474
11,415
203.93
11,035,794
10,641,241
227,117
4,847,319
10,384,730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12011</xdr:rowOff>
    </xdr:from>
    <xdr:to>
      <xdr:col>24</xdr:col>
      <xdr:colOff>62865</xdr:colOff>
      <xdr:row>38</xdr:row>
      <xdr:rowOff>74059</xdr:rowOff>
    </xdr:to>
    <xdr:cxnSp macro="">
      <xdr:nvCxnSpPr>
        <xdr:cNvPr id="58" name="直線コネクタ 57"/>
        <xdr:cNvCxnSpPr/>
      </xdr:nvCxnSpPr>
      <xdr:spPr>
        <a:xfrm flipV="1">
          <a:off x="4633595" y="5326961"/>
          <a:ext cx="127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77886</xdr:rowOff>
    </xdr:from>
    <xdr:ext cx="469744" cy="259045"/>
    <xdr:sp macro="" textlink="">
      <xdr:nvSpPr>
        <xdr:cNvPr id="59" name="議会費最小値テキスト"/>
        <xdr:cNvSpPr txBox="1"/>
      </xdr:nvSpPr>
      <xdr:spPr>
        <a:xfrm>
          <a:off x="4686300" y="659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74059</xdr:rowOff>
    </xdr:from>
    <xdr:to>
      <xdr:col>24</xdr:col>
      <xdr:colOff>152400</xdr:colOff>
      <xdr:row>38</xdr:row>
      <xdr:rowOff>74059</xdr:rowOff>
    </xdr:to>
    <xdr:cxnSp macro="">
      <xdr:nvCxnSpPr>
        <xdr:cNvPr id="60" name="直線コネクタ 59"/>
        <xdr:cNvCxnSpPr/>
      </xdr:nvCxnSpPr>
      <xdr:spPr>
        <a:xfrm>
          <a:off x="4546600" y="658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130138</xdr:rowOff>
    </xdr:from>
    <xdr:ext cx="469744" cy="259045"/>
    <xdr:sp macro="" textlink="">
      <xdr:nvSpPr>
        <xdr:cNvPr id="61" name="議会費最大値テキスト"/>
        <xdr:cNvSpPr txBox="1"/>
      </xdr:nvSpPr>
      <xdr:spPr>
        <a:xfrm>
          <a:off x="4686300" y="51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12011</xdr:rowOff>
    </xdr:from>
    <xdr:to>
      <xdr:col>24</xdr:col>
      <xdr:colOff>152400</xdr:colOff>
      <xdr:row>31</xdr:row>
      <xdr:rowOff>12011</xdr:rowOff>
    </xdr:to>
    <xdr:cxnSp macro="">
      <xdr:nvCxnSpPr>
        <xdr:cNvPr id="62" name="直線コネクタ 61"/>
        <xdr:cNvCxnSpPr/>
      </xdr:nvCxnSpPr>
      <xdr:spPr>
        <a:xfrm>
          <a:off x="4546600" y="532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581</xdr:rowOff>
    </xdr:from>
    <xdr:to>
      <xdr:col>24</xdr:col>
      <xdr:colOff>63500</xdr:colOff>
      <xdr:row>35</xdr:row>
      <xdr:rowOff>9725</xdr:rowOff>
    </xdr:to>
    <xdr:cxnSp macro="">
      <xdr:nvCxnSpPr>
        <xdr:cNvPr id="63" name="直線コネクタ 62"/>
        <xdr:cNvCxnSpPr/>
      </xdr:nvCxnSpPr>
      <xdr:spPr>
        <a:xfrm>
          <a:off x="3797300" y="600133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103576</xdr:rowOff>
    </xdr:from>
    <xdr:ext cx="469744" cy="259045"/>
    <xdr:sp macro="" textlink="">
      <xdr:nvSpPr>
        <xdr:cNvPr id="64" name="議会費平均値テキスト"/>
        <xdr:cNvSpPr txBox="1"/>
      </xdr:nvSpPr>
      <xdr:spPr>
        <a:xfrm>
          <a:off x="4686300" y="6104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125149</xdr:rowOff>
    </xdr:from>
    <xdr:to>
      <xdr:col>24</xdr:col>
      <xdr:colOff>114300</xdr:colOff>
      <xdr:row>36</xdr:row>
      <xdr:rowOff>55299</xdr:rowOff>
    </xdr:to>
    <xdr:sp macro="" textlink="">
      <xdr:nvSpPr>
        <xdr:cNvPr id="65" name="フローチャート: 判断 64"/>
        <xdr:cNvSpPr/>
      </xdr:nvSpPr>
      <xdr:spPr>
        <a:xfrm>
          <a:off x="4584700" y="61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125984</xdr:rowOff>
    </xdr:from>
    <xdr:to>
      <xdr:col>19</xdr:col>
      <xdr:colOff>177800</xdr:colOff>
      <xdr:row>35</xdr:row>
      <xdr:rowOff>581</xdr:rowOff>
    </xdr:to>
    <xdr:cxnSp macro="">
      <xdr:nvCxnSpPr>
        <xdr:cNvPr id="66" name="直線コネクタ 65"/>
        <xdr:cNvCxnSpPr/>
      </xdr:nvCxnSpPr>
      <xdr:spPr>
        <a:xfrm>
          <a:off x="2908300" y="5955284"/>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135926</xdr:rowOff>
    </xdr:from>
    <xdr:to>
      <xdr:col>20</xdr:col>
      <xdr:colOff>38100</xdr:colOff>
      <xdr:row>35</xdr:row>
      <xdr:rowOff>66076</xdr:rowOff>
    </xdr:to>
    <xdr:sp macro="" textlink="">
      <xdr:nvSpPr>
        <xdr:cNvPr id="67" name="フローチャート: 判断 66"/>
        <xdr:cNvSpPr/>
      </xdr:nvSpPr>
      <xdr:spPr>
        <a:xfrm>
          <a:off x="3746500" y="596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57203</xdr:rowOff>
    </xdr:from>
    <xdr:ext cx="469744" cy="259045"/>
    <xdr:sp macro="" textlink="">
      <xdr:nvSpPr>
        <xdr:cNvPr id="68" name="テキスト ボックス 67"/>
        <xdr:cNvSpPr txBox="1"/>
      </xdr:nvSpPr>
      <xdr:spPr>
        <a:xfrm>
          <a:off x="3562428" y="605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125984</xdr:rowOff>
    </xdr:from>
    <xdr:to>
      <xdr:col>15</xdr:col>
      <xdr:colOff>50800</xdr:colOff>
      <xdr:row>35</xdr:row>
      <xdr:rowOff>56751</xdr:rowOff>
    </xdr:to>
    <xdr:cxnSp macro="">
      <xdr:nvCxnSpPr>
        <xdr:cNvPr id="69" name="直線コネクタ 68"/>
        <xdr:cNvCxnSpPr/>
      </xdr:nvCxnSpPr>
      <xdr:spPr>
        <a:xfrm flipV="1">
          <a:off x="2019300" y="5955284"/>
          <a:ext cx="889000" cy="10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151928</xdr:rowOff>
    </xdr:from>
    <xdr:to>
      <xdr:col>15</xdr:col>
      <xdr:colOff>101600</xdr:colOff>
      <xdr:row>35</xdr:row>
      <xdr:rowOff>82078</xdr:rowOff>
    </xdr:to>
    <xdr:sp macro="" textlink="">
      <xdr:nvSpPr>
        <xdr:cNvPr id="70" name="フローチャート: 判断 69"/>
        <xdr:cNvSpPr/>
      </xdr:nvSpPr>
      <xdr:spPr>
        <a:xfrm>
          <a:off x="28575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73205</xdr:rowOff>
    </xdr:from>
    <xdr:ext cx="469744" cy="259045"/>
    <xdr:sp macro="" textlink="">
      <xdr:nvSpPr>
        <xdr:cNvPr id="71" name="テキスト ボックス 70"/>
        <xdr:cNvSpPr txBox="1"/>
      </xdr:nvSpPr>
      <xdr:spPr>
        <a:xfrm>
          <a:off x="2673428" y="607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56751</xdr:rowOff>
    </xdr:from>
    <xdr:to>
      <xdr:col>10</xdr:col>
      <xdr:colOff>114300</xdr:colOff>
      <xdr:row>35</xdr:row>
      <xdr:rowOff>63282</xdr:rowOff>
    </xdr:to>
    <xdr:cxnSp macro="">
      <xdr:nvCxnSpPr>
        <xdr:cNvPr id="72" name="直線コネクタ 71"/>
        <xdr:cNvCxnSpPr/>
      </xdr:nvCxnSpPr>
      <xdr:spPr>
        <a:xfrm flipV="1">
          <a:off x="1130300" y="605750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8237</xdr:rowOff>
    </xdr:from>
    <xdr:to>
      <xdr:col>10</xdr:col>
      <xdr:colOff>165100</xdr:colOff>
      <xdr:row>35</xdr:row>
      <xdr:rowOff>109837</xdr:rowOff>
    </xdr:to>
    <xdr:sp macro="" textlink="">
      <xdr:nvSpPr>
        <xdr:cNvPr id="73" name="フローチャート: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100964</xdr:rowOff>
    </xdr:from>
    <xdr:ext cx="469744" cy="259045"/>
    <xdr:sp macro="" textlink="">
      <xdr:nvSpPr>
        <xdr:cNvPr id="74" name="テキスト ボックス 73"/>
        <xdr:cNvSpPr txBox="1"/>
      </xdr:nvSpPr>
      <xdr:spPr>
        <a:xfrm>
          <a:off x="1784428"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142112</xdr:rowOff>
    </xdr:from>
    <xdr:ext cx="469744" cy="259045"/>
    <xdr:sp macro="" textlink="">
      <xdr:nvSpPr>
        <xdr:cNvPr id="76" name="テキスト ボックス 75"/>
        <xdr:cNvSpPr txBox="1"/>
      </xdr:nvSpPr>
      <xdr:spPr>
        <a:xfrm>
          <a:off x="895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130375</xdr:rowOff>
    </xdr:from>
    <xdr:to>
      <xdr:col>24</xdr:col>
      <xdr:colOff>114300</xdr:colOff>
      <xdr:row>35</xdr:row>
      <xdr:rowOff>60525</xdr:rowOff>
    </xdr:to>
    <xdr:sp macro="" textlink="">
      <xdr:nvSpPr>
        <xdr:cNvPr id="82" name="楕円 81"/>
        <xdr:cNvSpPr/>
      </xdr:nvSpPr>
      <xdr:spPr>
        <a:xfrm>
          <a:off x="4584700" y="595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153252</xdr:rowOff>
    </xdr:from>
    <xdr:ext cx="469744" cy="259045"/>
    <xdr:sp macro="" textlink="">
      <xdr:nvSpPr>
        <xdr:cNvPr id="83" name="議会費該当値テキスト"/>
        <xdr:cNvSpPr txBox="1"/>
      </xdr:nvSpPr>
      <xdr:spPr>
        <a:xfrm>
          <a:off x="4686300" y="581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121231</xdr:rowOff>
    </xdr:from>
    <xdr:to>
      <xdr:col>20</xdr:col>
      <xdr:colOff>38100</xdr:colOff>
      <xdr:row>35</xdr:row>
      <xdr:rowOff>51381</xdr:rowOff>
    </xdr:to>
    <xdr:sp macro="" textlink="">
      <xdr:nvSpPr>
        <xdr:cNvPr id="84" name="楕円 83"/>
        <xdr:cNvSpPr/>
      </xdr:nvSpPr>
      <xdr:spPr>
        <a:xfrm>
          <a:off x="3746500" y="595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67908</xdr:rowOff>
    </xdr:from>
    <xdr:ext cx="469744" cy="259045"/>
    <xdr:sp macro="" textlink="">
      <xdr:nvSpPr>
        <xdr:cNvPr id="85" name="テキスト ボックス 84"/>
        <xdr:cNvSpPr txBox="1"/>
      </xdr:nvSpPr>
      <xdr:spPr>
        <a:xfrm>
          <a:off x="3562428" y="57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75184</xdr:rowOff>
    </xdr:from>
    <xdr:to>
      <xdr:col>15</xdr:col>
      <xdr:colOff>101600</xdr:colOff>
      <xdr:row>35</xdr:row>
      <xdr:rowOff>5334</xdr:rowOff>
    </xdr:to>
    <xdr:sp macro="" textlink="">
      <xdr:nvSpPr>
        <xdr:cNvPr id="86" name="楕円 85"/>
        <xdr:cNvSpPr/>
      </xdr:nvSpPr>
      <xdr:spPr>
        <a:xfrm>
          <a:off x="2857500" y="59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21861</xdr:rowOff>
    </xdr:from>
    <xdr:ext cx="469744" cy="259045"/>
    <xdr:sp macro="" textlink="">
      <xdr:nvSpPr>
        <xdr:cNvPr id="87" name="テキスト ボックス 86"/>
        <xdr:cNvSpPr txBox="1"/>
      </xdr:nvSpPr>
      <xdr:spPr>
        <a:xfrm>
          <a:off x="2673428"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5951</xdr:rowOff>
    </xdr:from>
    <xdr:to>
      <xdr:col>10</xdr:col>
      <xdr:colOff>165100</xdr:colOff>
      <xdr:row>35</xdr:row>
      <xdr:rowOff>107551</xdr:rowOff>
    </xdr:to>
    <xdr:sp macro="" textlink="">
      <xdr:nvSpPr>
        <xdr:cNvPr id="88" name="楕円 87"/>
        <xdr:cNvSpPr/>
      </xdr:nvSpPr>
      <xdr:spPr>
        <a:xfrm>
          <a:off x="1968500" y="600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124078</xdr:rowOff>
    </xdr:from>
    <xdr:ext cx="469744" cy="259045"/>
    <xdr:sp macro="" textlink="">
      <xdr:nvSpPr>
        <xdr:cNvPr id="89" name="テキスト ボックス 88"/>
        <xdr:cNvSpPr txBox="1"/>
      </xdr:nvSpPr>
      <xdr:spPr>
        <a:xfrm>
          <a:off x="1784428" y="578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12482</xdr:rowOff>
    </xdr:from>
    <xdr:to>
      <xdr:col>6</xdr:col>
      <xdr:colOff>38100</xdr:colOff>
      <xdr:row>35</xdr:row>
      <xdr:rowOff>114082</xdr:rowOff>
    </xdr:to>
    <xdr:sp macro="" textlink="">
      <xdr:nvSpPr>
        <xdr:cNvPr id="90" name="楕円 89"/>
        <xdr:cNvSpPr/>
      </xdr:nvSpPr>
      <xdr:spPr>
        <a:xfrm>
          <a:off x="1079500" y="601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130609</xdr:rowOff>
    </xdr:from>
    <xdr:ext cx="469744" cy="259045"/>
    <xdr:sp macro="" textlink="">
      <xdr:nvSpPr>
        <xdr:cNvPr id="91" name="テキスト ボックス 90"/>
        <xdr:cNvSpPr txBox="1"/>
      </xdr:nvSpPr>
      <xdr:spPr>
        <a:xfrm>
          <a:off x="895428" y="578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157430</xdr:rowOff>
    </xdr:from>
    <xdr:to>
      <xdr:col>24</xdr:col>
      <xdr:colOff>62865</xdr:colOff>
      <xdr:row>57</xdr:row>
      <xdr:rowOff>84232</xdr:rowOff>
    </xdr:to>
    <xdr:cxnSp macro="">
      <xdr:nvCxnSpPr>
        <xdr:cNvPr id="115" name="直線コネクタ 114"/>
        <xdr:cNvCxnSpPr/>
      </xdr:nvCxnSpPr>
      <xdr:spPr>
        <a:xfrm flipV="1">
          <a:off x="4633595" y="8729930"/>
          <a:ext cx="1270" cy="112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88059</xdr:rowOff>
    </xdr:from>
    <xdr:ext cx="599010" cy="259045"/>
    <xdr:sp macro="" textlink="">
      <xdr:nvSpPr>
        <xdr:cNvPr id="116" name="総務費最小値テキスト"/>
        <xdr:cNvSpPr txBox="1"/>
      </xdr:nvSpPr>
      <xdr:spPr>
        <a:xfrm>
          <a:off x="4686300" y="986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84232</xdr:rowOff>
    </xdr:from>
    <xdr:to>
      <xdr:col>24</xdr:col>
      <xdr:colOff>152400</xdr:colOff>
      <xdr:row>57</xdr:row>
      <xdr:rowOff>84232</xdr:rowOff>
    </xdr:to>
    <xdr:cxnSp macro="">
      <xdr:nvCxnSpPr>
        <xdr:cNvPr id="117" name="直線コネクタ 116"/>
        <xdr:cNvCxnSpPr/>
      </xdr:nvCxnSpPr>
      <xdr:spPr>
        <a:xfrm>
          <a:off x="4546600" y="985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104107</xdr:rowOff>
    </xdr:from>
    <xdr:ext cx="599010" cy="259045"/>
    <xdr:sp macro="" textlink="">
      <xdr:nvSpPr>
        <xdr:cNvPr id="118" name="総務費最大値テキスト"/>
        <xdr:cNvSpPr txBox="1"/>
      </xdr:nvSpPr>
      <xdr:spPr>
        <a:xfrm>
          <a:off x="4686300" y="8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157430</xdr:rowOff>
    </xdr:from>
    <xdr:to>
      <xdr:col>24</xdr:col>
      <xdr:colOff>152400</xdr:colOff>
      <xdr:row>50</xdr:row>
      <xdr:rowOff>157430</xdr:rowOff>
    </xdr:to>
    <xdr:cxnSp macro="">
      <xdr:nvCxnSpPr>
        <xdr:cNvPr id="119" name="直線コネクタ 118"/>
        <xdr:cNvCxnSpPr/>
      </xdr:nvCxnSpPr>
      <xdr:spPr>
        <a:xfrm>
          <a:off x="4546600" y="872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74366</xdr:rowOff>
    </xdr:from>
    <xdr:to>
      <xdr:col>24</xdr:col>
      <xdr:colOff>63500</xdr:colOff>
      <xdr:row>58</xdr:row>
      <xdr:rowOff>22196</xdr:rowOff>
    </xdr:to>
    <xdr:cxnSp macro="">
      <xdr:nvCxnSpPr>
        <xdr:cNvPr id="120" name="直線コネクタ 119"/>
        <xdr:cNvCxnSpPr/>
      </xdr:nvCxnSpPr>
      <xdr:spPr>
        <a:xfrm flipV="1">
          <a:off x="3797300" y="9675566"/>
          <a:ext cx="838200" cy="29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60290</xdr:rowOff>
    </xdr:from>
    <xdr:ext cx="599010" cy="259045"/>
    <xdr:sp macro="" textlink="">
      <xdr:nvSpPr>
        <xdr:cNvPr id="121" name="総務費平均値テキスト"/>
        <xdr:cNvSpPr txBox="1"/>
      </xdr:nvSpPr>
      <xdr:spPr>
        <a:xfrm>
          <a:off x="4686300" y="9661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81863</xdr:rowOff>
    </xdr:from>
    <xdr:to>
      <xdr:col>24</xdr:col>
      <xdr:colOff>114300</xdr:colOff>
      <xdr:row>57</xdr:row>
      <xdr:rowOff>12013</xdr:rowOff>
    </xdr:to>
    <xdr:sp macro="" textlink="">
      <xdr:nvSpPr>
        <xdr:cNvPr id="122" name="フローチャート: 判断 121"/>
        <xdr:cNvSpPr/>
      </xdr:nvSpPr>
      <xdr:spPr>
        <a:xfrm>
          <a:off x="45847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22196</xdr:rowOff>
    </xdr:from>
    <xdr:to>
      <xdr:col>19</xdr:col>
      <xdr:colOff>177800</xdr:colOff>
      <xdr:row>58</xdr:row>
      <xdr:rowOff>37023</xdr:rowOff>
    </xdr:to>
    <xdr:cxnSp macro="">
      <xdr:nvCxnSpPr>
        <xdr:cNvPr id="123" name="直線コネクタ 122"/>
        <xdr:cNvCxnSpPr/>
      </xdr:nvCxnSpPr>
      <xdr:spPr>
        <a:xfrm flipV="1">
          <a:off x="2908300" y="9966296"/>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77477</xdr:rowOff>
    </xdr:from>
    <xdr:to>
      <xdr:col>20</xdr:col>
      <xdr:colOff>38100</xdr:colOff>
      <xdr:row>58</xdr:row>
      <xdr:rowOff>7627</xdr:rowOff>
    </xdr:to>
    <xdr:sp macro="" textlink="">
      <xdr:nvSpPr>
        <xdr:cNvPr id="124" name="フローチャート: 判断 123"/>
        <xdr:cNvSpPr/>
      </xdr:nvSpPr>
      <xdr:spPr>
        <a:xfrm>
          <a:off x="3746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24154</xdr:rowOff>
    </xdr:from>
    <xdr:ext cx="599010" cy="259045"/>
    <xdr:sp macro="" textlink="">
      <xdr:nvSpPr>
        <xdr:cNvPr id="125" name="テキスト ボックス 124"/>
        <xdr:cNvSpPr txBox="1"/>
      </xdr:nvSpPr>
      <xdr:spPr>
        <a:xfrm>
          <a:off x="3497795" y="96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28410</xdr:rowOff>
    </xdr:from>
    <xdr:to>
      <xdr:col>15</xdr:col>
      <xdr:colOff>50800</xdr:colOff>
      <xdr:row>58</xdr:row>
      <xdr:rowOff>37023</xdr:rowOff>
    </xdr:to>
    <xdr:cxnSp macro="">
      <xdr:nvCxnSpPr>
        <xdr:cNvPr id="126" name="直線コネクタ 125"/>
        <xdr:cNvCxnSpPr/>
      </xdr:nvCxnSpPr>
      <xdr:spPr>
        <a:xfrm>
          <a:off x="2019300" y="9972510"/>
          <a:ext cx="889000" cy="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53513</xdr:rowOff>
    </xdr:from>
    <xdr:to>
      <xdr:col>15</xdr:col>
      <xdr:colOff>101600</xdr:colOff>
      <xdr:row>57</xdr:row>
      <xdr:rowOff>155113</xdr:rowOff>
    </xdr:to>
    <xdr:sp macro="" textlink="">
      <xdr:nvSpPr>
        <xdr:cNvPr id="127" name="フローチャート: 判断 126"/>
        <xdr:cNvSpPr/>
      </xdr:nvSpPr>
      <xdr:spPr>
        <a:xfrm>
          <a:off x="2857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190</xdr:rowOff>
    </xdr:from>
    <xdr:ext cx="599010" cy="259045"/>
    <xdr:sp macro="" textlink="">
      <xdr:nvSpPr>
        <xdr:cNvPr id="128" name="テキスト ボックス 127"/>
        <xdr:cNvSpPr txBox="1"/>
      </xdr:nvSpPr>
      <xdr:spPr>
        <a:xfrm>
          <a:off x="2608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28410</xdr:rowOff>
    </xdr:from>
    <xdr:to>
      <xdr:col>10</xdr:col>
      <xdr:colOff>114300</xdr:colOff>
      <xdr:row>58</xdr:row>
      <xdr:rowOff>29146</xdr:rowOff>
    </xdr:to>
    <xdr:cxnSp macro="">
      <xdr:nvCxnSpPr>
        <xdr:cNvPr id="129" name="直線コネクタ 128"/>
        <xdr:cNvCxnSpPr/>
      </xdr:nvCxnSpPr>
      <xdr:spPr>
        <a:xfrm flipV="1">
          <a:off x="1130300" y="9972510"/>
          <a:ext cx="8890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66593</xdr:rowOff>
    </xdr:from>
    <xdr:to>
      <xdr:col>10</xdr:col>
      <xdr:colOff>165100</xdr:colOff>
      <xdr:row>57</xdr:row>
      <xdr:rowOff>168193</xdr:rowOff>
    </xdr:to>
    <xdr:sp macro="" textlink="">
      <xdr:nvSpPr>
        <xdr:cNvPr id="130" name="フローチャート: 判断 129"/>
        <xdr:cNvSpPr/>
      </xdr:nvSpPr>
      <xdr:spPr>
        <a:xfrm>
          <a:off x="1968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13270</xdr:rowOff>
    </xdr:from>
    <xdr:ext cx="599010" cy="259045"/>
    <xdr:sp macro="" textlink="">
      <xdr:nvSpPr>
        <xdr:cNvPr id="131" name="テキスト ボックス 130"/>
        <xdr:cNvSpPr txBox="1"/>
      </xdr:nvSpPr>
      <xdr:spPr>
        <a:xfrm>
          <a:off x="1719795" y="96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2" name="フローチャート: 判断 131"/>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35257</xdr:rowOff>
    </xdr:from>
    <xdr:ext cx="599010" cy="259045"/>
    <xdr:sp macro="" textlink="">
      <xdr:nvSpPr>
        <xdr:cNvPr id="133" name="テキスト ボックス 132"/>
        <xdr:cNvSpPr txBox="1"/>
      </xdr:nvSpPr>
      <xdr:spPr>
        <a:xfrm>
          <a:off x="830795" y="96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23566</xdr:rowOff>
    </xdr:from>
    <xdr:to>
      <xdr:col>24</xdr:col>
      <xdr:colOff>114300</xdr:colOff>
      <xdr:row>56</xdr:row>
      <xdr:rowOff>125166</xdr:rowOff>
    </xdr:to>
    <xdr:sp macro="" textlink="">
      <xdr:nvSpPr>
        <xdr:cNvPr id="139" name="楕円 138"/>
        <xdr:cNvSpPr/>
      </xdr:nvSpPr>
      <xdr:spPr>
        <a:xfrm>
          <a:off x="4584700" y="962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46443</xdr:rowOff>
    </xdr:from>
    <xdr:ext cx="599010" cy="259045"/>
    <xdr:sp macro="" textlink="">
      <xdr:nvSpPr>
        <xdr:cNvPr id="140" name="総務費該当値テキスト"/>
        <xdr:cNvSpPr txBox="1"/>
      </xdr:nvSpPr>
      <xdr:spPr>
        <a:xfrm>
          <a:off x="4686300" y="947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142846</xdr:rowOff>
    </xdr:from>
    <xdr:to>
      <xdr:col>20</xdr:col>
      <xdr:colOff>38100</xdr:colOff>
      <xdr:row>58</xdr:row>
      <xdr:rowOff>72996</xdr:rowOff>
    </xdr:to>
    <xdr:sp macro="" textlink="">
      <xdr:nvSpPr>
        <xdr:cNvPr id="141" name="楕円 140"/>
        <xdr:cNvSpPr/>
      </xdr:nvSpPr>
      <xdr:spPr>
        <a:xfrm>
          <a:off x="3746500" y="991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64123</xdr:rowOff>
    </xdr:from>
    <xdr:ext cx="599010" cy="259045"/>
    <xdr:sp macro="" textlink="">
      <xdr:nvSpPr>
        <xdr:cNvPr id="142" name="テキスト ボックス 141"/>
        <xdr:cNvSpPr txBox="1"/>
      </xdr:nvSpPr>
      <xdr:spPr>
        <a:xfrm>
          <a:off x="3497795" y="1000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157673</xdr:rowOff>
    </xdr:from>
    <xdr:to>
      <xdr:col>15</xdr:col>
      <xdr:colOff>101600</xdr:colOff>
      <xdr:row>58</xdr:row>
      <xdr:rowOff>87823</xdr:rowOff>
    </xdr:to>
    <xdr:sp macro="" textlink="">
      <xdr:nvSpPr>
        <xdr:cNvPr id="143" name="楕円 142"/>
        <xdr:cNvSpPr/>
      </xdr:nvSpPr>
      <xdr:spPr>
        <a:xfrm>
          <a:off x="2857500" y="993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78950</xdr:rowOff>
    </xdr:from>
    <xdr:ext cx="534377" cy="259045"/>
    <xdr:sp macro="" textlink="">
      <xdr:nvSpPr>
        <xdr:cNvPr id="144" name="テキスト ボックス 143"/>
        <xdr:cNvSpPr txBox="1"/>
      </xdr:nvSpPr>
      <xdr:spPr>
        <a:xfrm>
          <a:off x="2641111" y="1002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149060</xdr:rowOff>
    </xdr:from>
    <xdr:to>
      <xdr:col>10</xdr:col>
      <xdr:colOff>165100</xdr:colOff>
      <xdr:row>58</xdr:row>
      <xdr:rowOff>79210</xdr:rowOff>
    </xdr:to>
    <xdr:sp macro="" textlink="">
      <xdr:nvSpPr>
        <xdr:cNvPr id="145" name="楕円 144"/>
        <xdr:cNvSpPr/>
      </xdr:nvSpPr>
      <xdr:spPr>
        <a:xfrm>
          <a:off x="1968500" y="99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70337</xdr:rowOff>
    </xdr:from>
    <xdr:ext cx="534377" cy="259045"/>
    <xdr:sp macro="" textlink="">
      <xdr:nvSpPr>
        <xdr:cNvPr id="146" name="テキスト ボックス 145"/>
        <xdr:cNvSpPr txBox="1"/>
      </xdr:nvSpPr>
      <xdr:spPr>
        <a:xfrm>
          <a:off x="1752111" y="100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149796</xdr:rowOff>
    </xdr:from>
    <xdr:to>
      <xdr:col>6</xdr:col>
      <xdr:colOff>38100</xdr:colOff>
      <xdr:row>58</xdr:row>
      <xdr:rowOff>79946</xdr:rowOff>
    </xdr:to>
    <xdr:sp macro="" textlink="">
      <xdr:nvSpPr>
        <xdr:cNvPr id="147" name="楕円 146"/>
        <xdr:cNvSpPr/>
      </xdr:nvSpPr>
      <xdr:spPr>
        <a:xfrm>
          <a:off x="1079500" y="99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71073</xdr:rowOff>
    </xdr:from>
    <xdr:ext cx="534377" cy="259045"/>
    <xdr:sp macro="" textlink="">
      <xdr:nvSpPr>
        <xdr:cNvPr id="148" name="テキスト ボックス 147"/>
        <xdr:cNvSpPr txBox="1"/>
      </xdr:nvSpPr>
      <xdr:spPr>
        <a:xfrm>
          <a:off x="863111" y="1001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124297</xdr:rowOff>
    </xdr:from>
    <xdr:to>
      <xdr:col>24</xdr:col>
      <xdr:colOff>62865</xdr:colOff>
      <xdr:row>79</xdr:row>
      <xdr:rowOff>162234</xdr:rowOff>
    </xdr:to>
    <xdr:cxnSp macro="">
      <xdr:nvCxnSpPr>
        <xdr:cNvPr id="175" name="直線コネクタ 174"/>
        <xdr:cNvCxnSpPr/>
      </xdr:nvCxnSpPr>
      <xdr:spPr>
        <a:xfrm flipV="1">
          <a:off x="4633595" y="12125797"/>
          <a:ext cx="1270" cy="1580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166061</xdr:rowOff>
    </xdr:from>
    <xdr:ext cx="599010" cy="259045"/>
    <xdr:sp macro="" textlink="">
      <xdr:nvSpPr>
        <xdr:cNvPr id="176" name="民生費最小値テキスト"/>
        <xdr:cNvSpPr txBox="1"/>
      </xdr:nvSpPr>
      <xdr:spPr>
        <a:xfrm>
          <a:off x="4686300" y="1371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162234</xdr:rowOff>
    </xdr:from>
    <xdr:to>
      <xdr:col>24</xdr:col>
      <xdr:colOff>152400</xdr:colOff>
      <xdr:row>79</xdr:row>
      <xdr:rowOff>162234</xdr:rowOff>
    </xdr:to>
    <xdr:cxnSp macro="">
      <xdr:nvCxnSpPr>
        <xdr:cNvPr id="177" name="直線コネクタ 176"/>
        <xdr:cNvCxnSpPr/>
      </xdr:nvCxnSpPr>
      <xdr:spPr>
        <a:xfrm>
          <a:off x="4546600" y="13706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70974</xdr:rowOff>
    </xdr:from>
    <xdr:ext cx="599010" cy="259045"/>
    <xdr:sp macro="" textlink="">
      <xdr:nvSpPr>
        <xdr:cNvPr id="178" name="民生費最大値テキスト"/>
        <xdr:cNvSpPr txBox="1"/>
      </xdr:nvSpPr>
      <xdr:spPr>
        <a:xfrm>
          <a:off x="4686300" y="1190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259,415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124297</xdr:rowOff>
    </xdr:from>
    <xdr:to>
      <xdr:col>24</xdr:col>
      <xdr:colOff>152400</xdr:colOff>
      <xdr:row>70</xdr:row>
      <xdr:rowOff>124297</xdr:rowOff>
    </xdr:to>
    <xdr:cxnSp macro="">
      <xdr:nvCxnSpPr>
        <xdr:cNvPr id="179" name="直線コネクタ 178"/>
        <xdr:cNvCxnSpPr/>
      </xdr:nvCxnSpPr>
      <xdr:spPr>
        <a:xfrm>
          <a:off x="4546600" y="12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66744</xdr:rowOff>
    </xdr:from>
    <xdr:to>
      <xdr:col>24</xdr:col>
      <xdr:colOff>63500</xdr:colOff>
      <xdr:row>75</xdr:row>
      <xdr:rowOff>144425</xdr:rowOff>
    </xdr:to>
    <xdr:cxnSp macro="">
      <xdr:nvCxnSpPr>
        <xdr:cNvPr id="180" name="直線コネクタ 179"/>
        <xdr:cNvCxnSpPr/>
      </xdr:nvCxnSpPr>
      <xdr:spPr>
        <a:xfrm flipV="1">
          <a:off x="3797300" y="12925494"/>
          <a:ext cx="838200" cy="7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46775</xdr:rowOff>
    </xdr:from>
    <xdr:ext cx="599010" cy="259045"/>
    <xdr:sp macro="" textlink="">
      <xdr:nvSpPr>
        <xdr:cNvPr id="181" name="民生費平均値テキスト"/>
        <xdr:cNvSpPr txBox="1"/>
      </xdr:nvSpPr>
      <xdr:spPr>
        <a:xfrm>
          <a:off x="4686300" y="1290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68348</xdr:rowOff>
    </xdr:from>
    <xdr:to>
      <xdr:col>24</xdr:col>
      <xdr:colOff>114300</xdr:colOff>
      <xdr:row>75</xdr:row>
      <xdr:rowOff>169948</xdr:rowOff>
    </xdr:to>
    <xdr:sp macro="" textlink="">
      <xdr:nvSpPr>
        <xdr:cNvPr id="182" name="フローチャート: 判断 181"/>
        <xdr:cNvSpPr/>
      </xdr:nvSpPr>
      <xdr:spPr>
        <a:xfrm>
          <a:off x="45847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144425</xdr:rowOff>
    </xdr:from>
    <xdr:to>
      <xdr:col>19</xdr:col>
      <xdr:colOff>177800</xdr:colOff>
      <xdr:row>76</xdr:row>
      <xdr:rowOff>67211</xdr:rowOff>
    </xdr:to>
    <xdr:cxnSp macro="">
      <xdr:nvCxnSpPr>
        <xdr:cNvPr id="183" name="直線コネクタ 182"/>
        <xdr:cNvCxnSpPr/>
      </xdr:nvCxnSpPr>
      <xdr:spPr>
        <a:xfrm flipV="1">
          <a:off x="2908300" y="13003175"/>
          <a:ext cx="889000" cy="9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62</xdr:rowOff>
    </xdr:from>
    <xdr:to>
      <xdr:col>20</xdr:col>
      <xdr:colOff>38100</xdr:colOff>
      <xdr:row>76</xdr:row>
      <xdr:rowOff>101662</xdr:rowOff>
    </xdr:to>
    <xdr:sp macro="" textlink="">
      <xdr:nvSpPr>
        <xdr:cNvPr id="184" name="フローチャート: 判断 183"/>
        <xdr:cNvSpPr/>
      </xdr:nvSpPr>
      <xdr:spPr>
        <a:xfrm>
          <a:off x="3746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92789</xdr:rowOff>
    </xdr:from>
    <xdr:ext cx="599010" cy="259045"/>
    <xdr:sp macro="" textlink="">
      <xdr:nvSpPr>
        <xdr:cNvPr id="185" name="テキスト ボックス 184"/>
        <xdr:cNvSpPr txBox="1"/>
      </xdr:nvSpPr>
      <xdr:spPr>
        <a:xfrm>
          <a:off x="3497795" y="13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67211</xdr:rowOff>
    </xdr:from>
    <xdr:to>
      <xdr:col>15</xdr:col>
      <xdr:colOff>50800</xdr:colOff>
      <xdr:row>76</xdr:row>
      <xdr:rowOff>86773</xdr:rowOff>
    </xdr:to>
    <xdr:cxnSp macro="">
      <xdr:nvCxnSpPr>
        <xdr:cNvPr id="186" name="直線コネクタ 185"/>
        <xdr:cNvCxnSpPr/>
      </xdr:nvCxnSpPr>
      <xdr:spPr>
        <a:xfrm flipV="1">
          <a:off x="2019300" y="13097411"/>
          <a:ext cx="889000" cy="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69850</xdr:rowOff>
    </xdr:from>
    <xdr:to>
      <xdr:col>15</xdr:col>
      <xdr:colOff>101600</xdr:colOff>
      <xdr:row>77</xdr:row>
      <xdr:rowOff>0</xdr:rowOff>
    </xdr:to>
    <xdr:sp macro="" textlink="">
      <xdr:nvSpPr>
        <xdr:cNvPr id="187" name="フローチャート: 判断 186"/>
        <xdr:cNvSpPr/>
      </xdr:nvSpPr>
      <xdr:spPr>
        <a:xfrm>
          <a:off x="2857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162577</xdr:rowOff>
    </xdr:from>
    <xdr:ext cx="599010" cy="259045"/>
    <xdr:sp macro="" textlink="">
      <xdr:nvSpPr>
        <xdr:cNvPr id="188" name="テキスト ボックス 187"/>
        <xdr:cNvSpPr txBox="1"/>
      </xdr:nvSpPr>
      <xdr:spPr>
        <a:xfrm>
          <a:off x="2608795" y="1319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86773</xdr:rowOff>
    </xdr:from>
    <xdr:to>
      <xdr:col>10</xdr:col>
      <xdr:colOff>114300</xdr:colOff>
      <xdr:row>76</xdr:row>
      <xdr:rowOff>129358</xdr:rowOff>
    </xdr:to>
    <xdr:cxnSp macro="">
      <xdr:nvCxnSpPr>
        <xdr:cNvPr id="189" name="直線コネクタ 188"/>
        <xdr:cNvCxnSpPr/>
      </xdr:nvCxnSpPr>
      <xdr:spPr>
        <a:xfrm flipV="1">
          <a:off x="1130300" y="13116973"/>
          <a:ext cx="8890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26296</xdr:rowOff>
    </xdr:from>
    <xdr:to>
      <xdr:col>10</xdr:col>
      <xdr:colOff>165100</xdr:colOff>
      <xdr:row>76</xdr:row>
      <xdr:rowOff>127896</xdr:rowOff>
    </xdr:to>
    <xdr:sp macro="" textlink="">
      <xdr:nvSpPr>
        <xdr:cNvPr id="190" name="フローチャート: 判断 189"/>
        <xdr:cNvSpPr/>
      </xdr:nvSpPr>
      <xdr:spPr>
        <a:xfrm>
          <a:off x="1968500" y="1305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144423</xdr:rowOff>
    </xdr:from>
    <xdr:ext cx="599010" cy="259045"/>
    <xdr:sp macro="" textlink="">
      <xdr:nvSpPr>
        <xdr:cNvPr id="191" name="テキスト ボックス 190"/>
        <xdr:cNvSpPr txBox="1"/>
      </xdr:nvSpPr>
      <xdr:spPr>
        <a:xfrm>
          <a:off x="1719795" y="1283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147541</xdr:rowOff>
    </xdr:from>
    <xdr:to>
      <xdr:col>6</xdr:col>
      <xdr:colOff>38100</xdr:colOff>
      <xdr:row>76</xdr:row>
      <xdr:rowOff>77691</xdr:rowOff>
    </xdr:to>
    <xdr:sp macro="" textlink="">
      <xdr:nvSpPr>
        <xdr:cNvPr id="192" name="フローチャート: 判断 191"/>
        <xdr:cNvSpPr/>
      </xdr:nvSpPr>
      <xdr:spPr>
        <a:xfrm>
          <a:off x="1079500" y="1300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94218</xdr:rowOff>
    </xdr:from>
    <xdr:ext cx="599010" cy="259045"/>
    <xdr:sp macro="" textlink="">
      <xdr:nvSpPr>
        <xdr:cNvPr id="193" name="テキスト ボックス 192"/>
        <xdr:cNvSpPr txBox="1"/>
      </xdr:nvSpPr>
      <xdr:spPr>
        <a:xfrm>
          <a:off x="830795" y="1278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xdr:rowOff>
    </xdr:from>
    <xdr:to>
      <xdr:col>24</xdr:col>
      <xdr:colOff>114300</xdr:colOff>
      <xdr:row>75</xdr:row>
      <xdr:rowOff>117544</xdr:rowOff>
    </xdr:to>
    <xdr:sp macro="" textlink="">
      <xdr:nvSpPr>
        <xdr:cNvPr id="199" name="楕円 198"/>
        <xdr:cNvSpPr/>
      </xdr:nvSpPr>
      <xdr:spPr>
        <a:xfrm>
          <a:off x="4584700" y="1287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38821</xdr:rowOff>
    </xdr:from>
    <xdr:ext cx="599010" cy="259045"/>
    <xdr:sp macro="" textlink="">
      <xdr:nvSpPr>
        <xdr:cNvPr id="200" name="民生費該当値テキスト"/>
        <xdr:cNvSpPr txBox="1"/>
      </xdr:nvSpPr>
      <xdr:spPr>
        <a:xfrm>
          <a:off x="4686300" y="1272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93625</xdr:rowOff>
    </xdr:from>
    <xdr:to>
      <xdr:col>20</xdr:col>
      <xdr:colOff>38100</xdr:colOff>
      <xdr:row>76</xdr:row>
      <xdr:rowOff>23775</xdr:rowOff>
    </xdr:to>
    <xdr:sp macro="" textlink="">
      <xdr:nvSpPr>
        <xdr:cNvPr id="201" name="楕円 200"/>
        <xdr:cNvSpPr/>
      </xdr:nvSpPr>
      <xdr:spPr>
        <a:xfrm>
          <a:off x="3746500" y="129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40302</xdr:rowOff>
    </xdr:from>
    <xdr:ext cx="599010" cy="259045"/>
    <xdr:sp macro="" textlink="">
      <xdr:nvSpPr>
        <xdr:cNvPr id="202" name="テキスト ボックス 201"/>
        <xdr:cNvSpPr txBox="1"/>
      </xdr:nvSpPr>
      <xdr:spPr>
        <a:xfrm>
          <a:off x="3497795" y="1272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16411</xdr:rowOff>
    </xdr:from>
    <xdr:to>
      <xdr:col>15</xdr:col>
      <xdr:colOff>101600</xdr:colOff>
      <xdr:row>76</xdr:row>
      <xdr:rowOff>118011</xdr:rowOff>
    </xdr:to>
    <xdr:sp macro="" textlink="">
      <xdr:nvSpPr>
        <xdr:cNvPr id="203" name="楕円 202"/>
        <xdr:cNvSpPr/>
      </xdr:nvSpPr>
      <xdr:spPr>
        <a:xfrm>
          <a:off x="2857500" y="1304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134539</xdr:rowOff>
    </xdr:from>
    <xdr:ext cx="599010" cy="259045"/>
    <xdr:sp macro="" textlink="">
      <xdr:nvSpPr>
        <xdr:cNvPr id="204" name="テキスト ボックス 203"/>
        <xdr:cNvSpPr txBox="1"/>
      </xdr:nvSpPr>
      <xdr:spPr>
        <a:xfrm>
          <a:off x="2608795" y="1282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35973</xdr:rowOff>
    </xdr:from>
    <xdr:to>
      <xdr:col>10</xdr:col>
      <xdr:colOff>165100</xdr:colOff>
      <xdr:row>76</xdr:row>
      <xdr:rowOff>137573</xdr:rowOff>
    </xdr:to>
    <xdr:sp macro="" textlink="">
      <xdr:nvSpPr>
        <xdr:cNvPr id="205" name="楕円 204"/>
        <xdr:cNvSpPr/>
      </xdr:nvSpPr>
      <xdr:spPr>
        <a:xfrm>
          <a:off x="1968500" y="1306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128700</xdr:rowOff>
    </xdr:from>
    <xdr:ext cx="599010" cy="259045"/>
    <xdr:sp macro="" textlink="">
      <xdr:nvSpPr>
        <xdr:cNvPr id="206" name="テキスト ボックス 205"/>
        <xdr:cNvSpPr txBox="1"/>
      </xdr:nvSpPr>
      <xdr:spPr>
        <a:xfrm>
          <a:off x="1719795" y="1315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78558</xdr:rowOff>
    </xdr:from>
    <xdr:to>
      <xdr:col>6</xdr:col>
      <xdr:colOff>38100</xdr:colOff>
      <xdr:row>77</xdr:row>
      <xdr:rowOff>8708</xdr:rowOff>
    </xdr:to>
    <xdr:sp macro="" textlink="">
      <xdr:nvSpPr>
        <xdr:cNvPr id="207" name="楕円 206"/>
        <xdr:cNvSpPr/>
      </xdr:nvSpPr>
      <xdr:spPr>
        <a:xfrm>
          <a:off x="1079500" y="1310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171285</xdr:rowOff>
    </xdr:from>
    <xdr:ext cx="599010" cy="259045"/>
    <xdr:sp macro="" textlink="">
      <xdr:nvSpPr>
        <xdr:cNvPr id="208" name="テキスト ボックス 207"/>
        <xdr:cNvSpPr txBox="1"/>
      </xdr:nvSpPr>
      <xdr:spPr>
        <a:xfrm>
          <a:off x="830795" y="132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58959</xdr:rowOff>
    </xdr:from>
    <xdr:to>
      <xdr:col>24</xdr:col>
      <xdr:colOff>62865</xdr:colOff>
      <xdr:row>98</xdr:row>
      <xdr:rowOff>53609</xdr:rowOff>
    </xdr:to>
    <xdr:cxnSp macro="">
      <xdr:nvCxnSpPr>
        <xdr:cNvPr id="232" name="直線コネクタ 231"/>
        <xdr:cNvCxnSpPr/>
      </xdr:nvCxnSpPr>
      <xdr:spPr>
        <a:xfrm flipV="1">
          <a:off x="4633595" y="15489459"/>
          <a:ext cx="1270" cy="1366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57436</xdr:rowOff>
    </xdr:from>
    <xdr:ext cx="534377" cy="259045"/>
    <xdr:sp macro="" textlink="">
      <xdr:nvSpPr>
        <xdr:cNvPr id="233" name="衛生費最小値テキスト"/>
        <xdr:cNvSpPr txBox="1"/>
      </xdr:nvSpPr>
      <xdr:spPr>
        <a:xfrm>
          <a:off x="4686300" y="168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53609</xdr:rowOff>
    </xdr:from>
    <xdr:to>
      <xdr:col>24</xdr:col>
      <xdr:colOff>152400</xdr:colOff>
      <xdr:row>98</xdr:row>
      <xdr:rowOff>53609</xdr:rowOff>
    </xdr:to>
    <xdr:cxnSp macro="">
      <xdr:nvCxnSpPr>
        <xdr:cNvPr id="234" name="直線コネクタ 233"/>
        <xdr:cNvCxnSpPr/>
      </xdr:nvCxnSpPr>
      <xdr:spPr>
        <a:xfrm>
          <a:off x="4546600" y="16855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5636</xdr:rowOff>
    </xdr:from>
    <xdr:ext cx="599010" cy="259045"/>
    <xdr:sp macro="" textlink="">
      <xdr:nvSpPr>
        <xdr:cNvPr id="235" name="衛生費最大値テキスト"/>
        <xdr:cNvSpPr txBox="1"/>
      </xdr:nvSpPr>
      <xdr:spPr>
        <a:xfrm>
          <a:off x="4686300" y="1526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58959</xdr:rowOff>
    </xdr:from>
    <xdr:to>
      <xdr:col>24</xdr:col>
      <xdr:colOff>152400</xdr:colOff>
      <xdr:row>90</xdr:row>
      <xdr:rowOff>58959</xdr:rowOff>
    </xdr:to>
    <xdr:cxnSp macro="">
      <xdr:nvCxnSpPr>
        <xdr:cNvPr id="236" name="直線コネクタ 235"/>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43117</xdr:rowOff>
    </xdr:from>
    <xdr:to>
      <xdr:col>24</xdr:col>
      <xdr:colOff>63500</xdr:colOff>
      <xdr:row>97</xdr:row>
      <xdr:rowOff>67013</xdr:rowOff>
    </xdr:to>
    <xdr:cxnSp macro="">
      <xdr:nvCxnSpPr>
        <xdr:cNvPr id="237" name="直線コネクタ 236"/>
        <xdr:cNvCxnSpPr/>
      </xdr:nvCxnSpPr>
      <xdr:spPr>
        <a:xfrm flipV="1">
          <a:off x="3797300" y="16673767"/>
          <a:ext cx="838200" cy="2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163479</xdr:rowOff>
    </xdr:from>
    <xdr:ext cx="534377" cy="259045"/>
    <xdr:sp macro="" textlink="">
      <xdr:nvSpPr>
        <xdr:cNvPr id="238" name="衛生費平均値テキスト"/>
        <xdr:cNvSpPr txBox="1"/>
      </xdr:nvSpPr>
      <xdr:spPr>
        <a:xfrm>
          <a:off x="4686300" y="16279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140602</xdr:rowOff>
    </xdr:from>
    <xdr:to>
      <xdr:col>24</xdr:col>
      <xdr:colOff>114300</xdr:colOff>
      <xdr:row>96</xdr:row>
      <xdr:rowOff>70752</xdr:rowOff>
    </xdr:to>
    <xdr:sp macro="" textlink="">
      <xdr:nvSpPr>
        <xdr:cNvPr id="239" name="フローチャート: 判断 238"/>
        <xdr:cNvSpPr/>
      </xdr:nvSpPr>
      <xdr:spPr>
        <a:xfrm>
          <a:off x="45847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67013</xdr:rowOff>
    </xdr:from>
    <xdr:to>
      <xdr:col>19</xdr:col>
      <xdr:colOff>177800</xdr:colOff>
      <xdr:row>97</xdr:row>
      <xdr:rowOff>80676</xdr:rowOff>
    </xdr:to>
    <xdr:cxnSp macro="">
      <xdr:nvCxnSpPr>
        <xdr:cNvPr id="240" name="直線コネクタ 239"/>
        <xdr:cNvCxnSpPr/>
      </xdr:nvCxnSpPr>
      <xdr:spPr>
        <a:xfrm flipV="1">
          <a:off x="2908300" y="16697663"/>
          <a:ext cx="889000" cy="1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8562</xdr:rowOff>
    </xdr:from>
    <xdr:to>
      <xdr:col>20</xdr:col>
      <xdr:colOff>38100</xdr:colOff>
      <xdr:row>96</xdr:row>
      <xdr:rowOff>110162</xdr:rowOff>
    </xdr:to>
    <xdr:sp macro="" textlink="">
      <xdr:nvSpPr>
        <xdr:cNvPr id="241" name="フローチャート: 判断 240"/>
        <xdr:cNvSpPr/>
      </xdr:nvSpPr>
      <xdr:spPr>
        <a:xfrm>
          <a:off x="3746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126689</xdr:rowOff>
    </xdr:from>
    <xdr:ext cx="534377" cy="259045"/>
    <xdr:sp macro="" textlink="">
      <xdr:nvSpPr>
        <xdr:cNvPr id="242" name="テキスト ボックス 241"/>
        <xdr:cNvSpPr txBox="1"/>
      </xdr:nvSpPr>
      <xdr:spPr>
        <a:xfrm>
          <a:off x="3530111" y="1624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80676</xdr:rowOff>
    </xdr:from>
    <xdr:to>
      <xdr:col>15</xdr:col>
      <xdr:colOff>50800</xdr:colOff>
      <xdr:row>97</xdr:row>
      <xdr:rowOff>83663</xdr:rowOff>
    </xdr:to>
    <xdr:cxnSp macro="">
      <xdr:nvCxnSpPr>
        <xdr:cNvPr id="243" name="直線コネクタ 242"/>
        <xdr:cNvCxnSpPr/>
      </xdr:nvCxnSpPr>
      <xdr:spPr>
        <a:xfrm flipV="1">
          <a:off x="2019300" y="16711326"/>
          <a:ext cx="889000" cy="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56514</xdr:rowOff>
    </xdr:from>
    <xdr:to>
      <xdr:col>15</xdr:col>
      <xdr:colOff>101600</xdr:colOff>
      <xdr:row>96</xdr:row>
      <xdr:rowOff>158114</xdr:rowOff>
    </xdr:to>
    <xdr:sp macro="" textlink="">
      <xdr:nvSpPr>
        <xdr:cNvPr id="244" name="フローチャート: 判断 243"/>
        <xdr:cNvSpPr/>
      </xdr:nvSpPr>
      <xdr:spPr>
        <a:xfrm>
          <a:off x="2857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3191</xdr:rowOff>
    </xdr:from>
    <xdr:ext cx="534377" cy="259045"/>
    <xdr:sp macro="" textlink="">
      <xdr:nvSpPr>
        <xdr:cNvPr id="245" name="テキスト ボックス 244"/>
        <xdr:cNvSpPr txBox="1"/>
      </xdr:nvSpPr>
      <xdr:spPr>
        <a:xfrm>
          <a:off x="2641111" y="162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76606</xdr:rowOff>
    </xdr:from>
    <xdr:to>
      <xdr:col>10</xdr:col>
      <xdr:colOff>114300</xdr:colOff>
      <xdr:row>97</xdr:row>
      <xdr:rowOff>83663</xdr:rowOff>
    </xdr:to>
    <xdr:cxnSp macro="">
      <xdr:nvCxnSpPr>
        <xdr:cNvPr id="246" name="直線コネクタ 245"/>
        <xdr:cNvCxnSpPr/>
      </xdr:nvCxnSpPr>
      <xdr:spPr>
        <a:xfrm>
          <a:off x="1130300" y="16707256"/>
          <a:ext cx="889000" cy="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152436</xdr:rowOff>
    </xdr:from>
    <xdr:to>
      <xdr:col>10</xdr:col>
      <xdr:colOff>165100</xdr:colOff>
      <xdr:row>96</xdr:row>
      <xdr:rowOff>82586</xdr:rowOff>
    </xdr:to>
    <xdr:sp macro="" textlink="">
      <xdr:nvSpPr>
        <xdr:cNvPr id="247" name="フローチャート: 判断 246"/>
        <xdr:cNvSpPr/>
      </xdr:nvSpPr>
      <xdr:spPr>
        <a:xfrm>
          <a:off x="1968500" y="1644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99113</xdr:rowOff>
    </xdr:from>
    <xdr:ext cx="534377" cy="259045"/>
    <xdr:sp macro="" textlink="">
      <xdr:nvSpPr>
        <xdr:cNvPr id="248" name="テキスト ボックス 247"/>
        <xdr:cNvSpPr txBox="1"/>
      </xdr:nvSpPr>
      <xdr:spPr>
        <a:xfrm>
          <a:off x="1752111" y="1621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48850</xdr:rowOff>
    </xdr:from>
    <xdr:to>
      <xdr:col>6</xdr:col>
      <xdr:colOff>38100</xdr:colOff>
      <xdr:row>96</xdr:row>
      <xdr:rowOff>150450</xdr:rowOff>
    </xdr:to>
    <xdr:sp macro="" textlink="">
      <xdr:nvSpPr>
        <xdr:cNvPr id="249" name="フローチャート: 判断 248"/>
        <xdr:cNvSpPr/>
      </xdr:nvSpPr>
      <xdr:spPr>
        <a:xfrm>
          <a:off x="1079500" y="16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166977</xdr:rowOff>
    </xdr:from>
    <xdr:ext cx="534377" cy="259045"/>
    <xdr:sp macro="" textlink="">
      <xdr:nvSpPr>
        <xdr:cNvPr id="250" name="テキスト ボックス 249"/>
        <xdr:cNvSpPr txBox="1"/>
      </xdr:nvSpPr>
      <xdr:spPr>
        <a:xfrm>
          <a:off x="863111" y="162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163767</xdr:rowOff>
    </xdr:from>
    <xdr:to>
      <xdr:col>24</xdr:col>
      <xdr:colOff>114300</xdr:colOff>
      <xdr:row>97</xdr:row>
      <xdr:rowOff>93917</xdr:rowOff>
    </xdr:to>
    <xdr:sp macro="" textlink="">
      <xdr:nvSpPr>
        <xdr:cNvPr id="256" name="楕円 255"/>
        <xdr:cNvSpPr/>
      </xdr:nvSpPr>
      <xdr:spPr>
        <a:xfrm>
          <a:off x="4584700" y="1662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142194</xdr:rowOff>
    </xdr:from>
    <xdr:ext cx="534377" cy="259045"/>
    <xdr:sp macro="" textlink="">
      <xdr:nvSpPr>
        <xdr:cNvPr id="257" name="衛生費該当値テキスト"/>
        <xdr:cNvSpPr txBox="1"/>
      </xdr:nvSpPr>
      <xdr:spPr>
        <a:xfrm>
          <a:off x="4686300" y="1660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16213</xdr:rowOff>
    </xdr:from>
    <xdr:to>
      <xdr:col>20</xdr:col>
      <xdr:colOff>38100</xdr:colOff>
      <xdr:row>97</xdr:row>
      <xdr:rowOff>117813</xdr:rowOff>
    </xdr:to>
    <xdr:sp macro="" textlink="">
      <xdr:nvSpPr>
        <xdr:cNvPr id="258" name="楕円 257"/>
        <xdr:cNvSpPr/>
      </xdr:nvSpPr>
      <xdr:spPr>
        <a:xfrm>
          <a:off x="3746500" y="1664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108940</xdr:rowOff>
    </xdr:from>
    <xdr:ext cx="534377" cy="259045"/>
    <xdr:sp macro="" textlink="">
      <xdr:nvSpPr>
        <xdr:cNvPr id="259" name="テキスト ボックス 258"/>
        <xdr:cNvSpPr txBox="1"/>
      </xdr:nvSpPr>
      <xdr:spPr>
        <a:xfrm>
          <a:off x="3530111" y="1673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29876</xdr:rowOff>
    </xdr:from>
    <xdr:to>
      <xdr:col>15</xdr:col>
      <xdr:colOff>101600</xdr:colOff>
      <xdr:row>97</xdr:row>
      <xdr:rowOff>131476</xdr:rowOff>
    </xdr:to>
    <xdr:sp macro="" textlink="">
      <xdr:nvSpPr>
        <xdr:cNvPr id="260" name="楕円 259"/>
        <xdr:cNvSpPr/>
      </xdr:nvSpPr>
      <xdr:spPr>
        <a:xfrm>
          <a:off x="2857500" y="1666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122603</xdr:rowOff>
    </xdr:from>
    <xdr:ext cx="534377" cy="259045"/>
    <xdr:sp macro="" textlink="">
      <xdr:nvSpPr>
        <xdr:cNvPr id="261" name="テキスト ボックス 260"/>
        <xdr:cNvSpPr txBox="1"/>
      </xdr:nvSpPr>
      <xdr:spPr>
        <a:xfrm>
          <a:off x="2641111" y="1675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32863</xdr:rowOff>
    </xdr:from>
    <xdr:to>
      <xdr:col>10</xdr:col>
      <xdr:colOff>165100</xdr:colOff>
      <xdr:row>97</xdr:row>
      <xdr:rowOff>134463</xdr:rowOff>
    </xdr:to>
    <xdr:sp macro="" textlink="">
      <xdr:nvSpPr>
        <xdr:cNvPr id="262" name="楕円 261"/>
        <xdr:cNvSpPr/>
      </xdr:nvSpPr>
      <xdr:spPr>
        <a:xfrm>
          <a:off x="1968500" y="166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125590</xdr:rowOff>
    </xdr:from>
    <xdr:ext cx="534377" cy="259045"/>
    <xdr:sp macro="" textlink="">
      <xdr:nvSpPr>
        <xdr:cNvPr id="263" name="テキスト ボックス 262"/>
        <xdr:cNvSpPr txBox="1"/>
      </xdr:nvSpPr>
      <xdr:spPr>
        <a:xfrm>
          <a:off x="1752111" y="167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25806</xdr:rowOff>
    </xdr:from>
    <xdr:to>
      <xdr:col>6</xdr:col>
      <xdr:colOff>38100</xdr:colOff>
      <xdr:row>97</xdr:row>
      <xdr:rowOff>127406</xdr:rowOff>
    </xdr:to>
    <xdr:sp macro="" textlink="">
      <xdr:nvSpPr>
        <xdr:cNvPr id="264" name="楕円 263"/>
        <xdr:cNvSpPr/>
      </xdr:nvSpPr>
      <xdr:spPr>
        <a:xfrm>
          <a:off x="1079500" y="1665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118533</xdr:rowOff>
    </xdr:from>
    <xdr:ext cx="534377" cy="259045"/>
    <xdr:sp macro="" textlink="">
      <xdr:nvSpPr>
        <xdr:cNvPr id="265" name="テキスト ボックス 264"/>
        <xdr:cNvSpPr txBox="1"/>
      </xdr:nvSpPr>
      <xdr:spPr>
        <a:xfrm>
          <a:off x="863111" y="1674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5969</xdr:rowOff>
    </xdr:from>
    <xdr:to>
      <xdr:col>54</xdr:col>
      <xdr:colOff>189865</xdr:colOff>
      <xdr:row>38</xdr:row>
      <xdr:rowOff>139700</xdr:rowOff>
    </xdr:to>
    <xdr:cxnSp macro="">
      <xdr:nvCxnSpPr>
        <xdr:cNvPr id="287" name="直線コネクタ 286"/>
        <xdr:cNvCxnSpPr/>
      </xdr:nvCxnSpPr>
      <xdr:spPr>
        <a:xfrm flipV="1">
          <a:off x="10475595" y="5492369"/>
          <a:ext cx="1270" cy="116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124096</xdr:rowOff>
    </xdr:from>
    <xdr:ext cx="469744" cy="259045"/>
    <xdr:sp macro="" textlink="">
      <xdr:nvSpPr>
        <xdr:cNvPr id="290" name="労働費最大値テキスト"/>
        <xdr:cNvSpPr txBox="1"/>
      </xdr:nvSpPr>
      <xdr:spPr>
        <a:xfrm>
          <a:off x="10528300" y="526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5969</xdr:rowOff>
    </xdr:from>
    <xdr:to>
      <xdr:col>55</xdr:col>
      <xdr:colOff>88900</xdr:colOff>
      <xdr:row>32</xdr:row>
      <xdr:rowOff>5969</xdr:rowOff>
    </xdr:to>
    <xdr:cxnSp macro="">
      <xdr:nvCxnSpPr>
        <xdr:cNvPr id="291" name="直線コネクタ 290"/>
        <xdr:cNvCxnSpPr/>
      </xdr:nvCxnSpPr>
      <xdr:spPr>
        <a:xfrm>
          <a:off x="10388600" y="549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133985</xdr:rowOff>
    </xdr:from>
    <xdr:to>
      <xdr:col>55</xdr:col>
      <xdr:colOff>0</xdr:colOff>
      <xdr:row>37</xdr:row>
      <xdr:rowOff>12827</xdr:rowOff>
    </xdr:to>
    <xdr:cxnSp macro="">
      <xdr:nvCxnSpPr>
        <xdr:cNvPr id="292" name="直線コネクタ 291"/>
        <xdr:cNvCxnSpPr/>
      </xdr:nvCxnSpPr>
      <xdr:spPr>
        <a:xfrm flipV="1">
          <a:off x="9639300" y="6306185"/>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100931</xdr:rowOff>
    </xdr:from>
    <xdr:ext cx="378565" cy="259045"/>
    <xdr:sp macro="" textlink="">
      <xdr:nvSpPr>
        <xdr:cNvPr id="293" name="労働費平均値テキスト"/>
        <xdr:cNvSpPr txBox="1"/>
      </xdr:nvSpPr>
      <xdr:spPr>
        <a:xfrm>
          <a:off x="10528300" y="64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122504</xdr:rowOff>
    </xdr:from>
    <xdr:to>
      <xdr:col>55</xdr:col>
      <xdr:colOff>50800</xdr:colOff>
      <xdr:row>38</xdr:row>
      <xdr:rowOff>52654</xdr:rowOff>
    </xdr:to>
    <xdr:sp macro="" textlink="">
      <xdr:nvSpPr>
        <xdr:cNvPr id="294" name="フローチャート: 判断 293"/>
        <xdr:cNvSpPr/>
      </xdr:nvSpPr>
      <xdr:spPr>
        <a:xfrm>
          <a:off x="104267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117754</xdr:rowOff>
    </xdr:from>
    <xdr:to>
      <xdr:col>50</xdr:col>
      <xdr:colOff>114300</xdr:colOff>
      <xdr:row>37</xdr:row>
      <xdr:rowOff>12827</xdr:rowOff>
    </xdr:to>
    <xdr:cxnSp macro="">
      <xdr:nvCxnSpPr>
        <xdr:cNvPr id="295" name="直線コネクタ 294"/>
        <xdr:cNvCxnSpPr/>
      </xdr:nvCxnSpPr>
      <xdr:spPr>
        <a:xfrm>
          <a:off x="8750300" y="6289954"/>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72898</xdr:rowOff>
    </xdr:from>
    <xdr:to>
      <xdr:col>50</xdr:col>
      <xdr:colOff>165100</xdr:colOff>
      <xdr:row>38</xdr:row>
      <xdr:rowOff>3048</xdr:rowOff>
    </xdr:to>
    <xdr:sp macro="" textlink="">
      <xdr:nvSpPr>
        <xdr:cNvPr id="296" name="フローチャート: 判断 295"/>
        <xdr:cNvSpPr/>
      </xdr:nvSpPr>
      <xdr:spPr>
        <a:xfrm>
          <a:off x="9588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165625</xdr:rowOff>
    </xdr:from>
    <xdr:ext cx="378565" cy="259045"/>
    <xdr:sp macro="" textlink="">
      <xdr:nvSpPr>
        <xdr:cNvPr id="297" name="テキスト ボックス 296"/>
        <xdr:cNvSpPr txBox="1"/>
      </xdr:nvSpPr>
      <xdr:spPr>
        <a:xfrm>
          <a:off x="9450017" y="65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117754</xdr:rowOff>
    </xdr:from>
    <xdr:to>
      <xdr:col>45</xdr:col>
      <xdr:colOff>177800</xdr:colOff>
      <xdr:row>37</xdr:row>
      <xdr:rowOff>22428</xdr:rowOff>
    </xdr:to>
    <xdr:cxnSp macro="">
      <xdr:nvCxnSpPr>
        <xdr:cNvPr id="298" name="直線コネクタ 297"/>
        <xdr:cNvCxnSpPr/>
      </xdr:nvCxnSpPr>
      <xdr:spPr>
        <a:xfrm flipV="1">
          <a:off x="7861300" y="6289954"/>
          <a:ext cx="8890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75412</xdr:rowOff>
    </xdr:from>
    <xdr:to>
      <xdr:col>46</xdr:col>
      <xdr:colOff>38100</xdr:colOff>
      <xdr:row>38</xdr:row>
      <xdr:rowOff>5562</xdr:rowOff>
    </xdr:to>
    <xdr:sp macro="" textlink="">
      <xdr:nvSpPr>
        <xdr:cNvPr id="299" name="フローチャート: 判断 298"/>
        <xdr:cNvSpPr/>
      </xdr:nvSpPr>
      <xdr:spPr>
        <a:xfrm>
          <a:off x="8699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168139</xdr:rowOff>
    </xdr:from>
    <xdr:ext cx="378565" cy="259045"/>
    <xdr:sp macro="" textlink="">
      <xdr:nvSpPr>
        <xdr:cNvPr id="300" name="テキスト ボックス 299"/>
        <xdr:cNvSpPr txBox="1"/>
      </xdr:nvSpPr>
      <xdr:spPr>
        <a:xfrm>
          <a:off x="8561017" y="6511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171018</xdr:rowOff>
    </xdr:from>
    <xdr:to>
      <xdr:col>41</xdr:col>
      <xdr:colOff>50800</xdr:colOff>
      <xdr:row>37</xdr:row>
      <xdr:rowOff>22428</xdr:rowOff>
    </xdr:to>
    <xdr:cxnSp macro="">
      <xdr:nvCxnSpPr>
        <xdr:cNvPr id="301" name="直線コネクタ 300"/>
        <xdr:cNvCxnSpPr/>
      </xdr:nvCxnSpPr>
      <xdr:spPr>
        <a:xfrm>
          <a:off x="6972300" y="634321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92329</xdr:rowOff>
    </xdr:from>
    <xdr:to>
      <xdr:col>41</xdr:col>
      <xdr:colOff>101600</xdr:colOff>
      <xdr:row>38</xdr:row>
      <xdr:rowOff>22479</xdr:rowOff>
    </xdr:to>
    <xdr:sp macro="" textlink="">
      <xdr:nvSpPr>
        <xdr:cNvPr id="302" name="フローチャート: 判断 301"/>
        <xdr:cNvSpPr/>
      </xdr:nvSpPr>
      <xdr:spPr>
        <a:xfrm>
          <a:off x="7810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13606</xdr:rowOff>
    </xdr:from>
    <xdr:ext cx="378565" cy="259045"/>
    <xdr:sp macro="" textlink="">
      <xdr:nvSpPr>
        <xdr:cNvPr id="303" name="テキスト ボックス 302"/>
        <xdr:cNvSpPr txBox="1"/>
      </xdr:nvSpPr>
      <xdr:spPr>
        <a:xfrm>
          <a:off x="7672017" y="652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82728</xdr:rowOff>
    </xdr:from>
    <xdr:to>
      <xdr:col>36</xdr:col>
      <xdr:colOff>165100</xdr:colOff>
      <xdr:row>38</xdr:row>
      <xdr:rowOff>12878</xdr:rowOff>
    </xdr:to>
    <xdr:sp macro="" textlink="">
      <xdr:nvSpPr>
        <xdr:cNvPr id="304" name="フローチャート: 判断 303"/>
        <xdr:cNvSpPr/>
      </xdr:nvSpPr>
      <xdr:spPr>
        <a:xfrm>
          <a:off x="6921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4005</xdr:rowOff>
    </xdr:from>
    <xdr:ext cx="378565" cy="259045"/>
    <xdr:sp macro="" textlink="">
      <xdr:nvSpPr>
        <xdr:cNvPr id="305" name="テキスト ボックス 304"/>
        <xdr:cNvSpPr txBox="1"/>
      </xdr:nvSpPr>
      <xdr:spPr>
        <a:xfrm>
          <a:off x="6783017" y="65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83185</xdr:rowOff>
    </xdr:from>
    <xdr:to>
      <xdr:col>55</xdr:col>
      <xdr:colOff>50800</xdr:colOff>
      <xdr:row>37</xdr:row>
      <xdr:rowOff>13335</xdr:rowOff>
    </xdr:to>
    <xdr:sp macro="" textlink="">
      <xdr:nvSpPr>
        <xdr:cNvPr id="311" name="楕円 310"/>
        <xdr:cNvSpPr/>
      </xdr:nvSpPr>
      <xdr:spPr>
        <a:xfrm>
          <a:off x="104267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106062</xdr:rowOff>
    </xdr:from>
    <xdr:ext cx="469744" cy="259045"/>
    <xdr:sp macro="" textlink="">
      <xdr:nvSpPr>
        <xdr:cNvPr id="312" name="労働費該当値テキスト"/>
        <xdr:cNvSpPr txBox="1"/>
      </xdr:nvSpPr>
      <xdr:spPr>
        <a:xfrm>
          <a:off x="10528300" y="610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133477</xdr:rowOff>
    </xdr:from>
    <xdr:to>
      <xdr:col>50</xdr:col>
      <xdr:colOff>165100</xdr:colOff>
      <xdr:row>37</xdr:row>
      <xdr:rowOff>63627</xdr:rowOff>
    </xdr:to>
    <xdr:sp macro="" textlink="">
      <xdr:nvSpPr>
        <xdr:cNvPr id="313" name="楕円 312"/>
        <xdr:cNvSpPr/>
      </xdr:nvSpPr>
      <xdr:spPr>
        <a:xfrm>
          <a:off x="9588500" y="630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80154</xdr:rowOff>
    </xdr:from>
    <xdr:ext cx="469744" cy="259045"/>
    <xdr:sp macro="" textlink="">
      <xdr:nvSpPr>
        <xdr:cNvPr id="314" name="テキスト ボックス 313"/>
        <xdr:cNvSpPr txBox="1"/>
      </xdr:nvSpPr>
      <xdr:spPr>
        <a:xfrm>
          <a:off x="9404428" y="608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66954</xdr:rowOff>
    </xdr:from>
    <xdr:to>
      <xdr:col>46</xdr:col>
      <xdr:colOff>38100</xdr:colOff>
      <xdr:row>36</xdr:row>
      <xdr:rowOff>168554</xdr:rowOff>
    </xdr:to>
    <xdr:sp macro="" textlink="">
      <xdr:nvSpPr>
        <xdr:cNvPr id="315" name="楕円 314"/>
        <xdr:cNvSpPr/>
      </xdr:nvSpPr>
      <xdr:spPr>
        <a:xfrm>
          <a:off x="8699500" y="62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13631</xdr:rowOff>
    </xdr:from>
    <xdr:ext cx="469744" cy="259045"/>
    <xdr:sp macro="" textlink="">
      <xdr:nvSpPr>
        <xdr:cNvPr id="316" name="テキスト ボックス 315"/>
        <xdr:cNvSpPr txBox="1"/>
      </xdr:nvSpPr>
      <xdr:spPr>
        <a:xfrm>
          <a:off x="8515428" y="601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143078</xdr:rowOff>
    </xdr:from>
    <xdr:to>
      <xdr:col>41</xdr:col>
      <xdr:colOff>101600</xdr:colOff>
      <xdr:row>37</xdr:row>
      <xdr:rowOff>73228</xdr:rowOff>
    </xdr:to>
    <xdr:sp macro="" textlink="">
      <xdr:nvSpPr>
        <xdr:cNvPr id="317" name="楕円 316"/>
        <xdr:cNvSpPr/>
      </xdr:nvSpPr>
      <xdr:spPr>
        <a:xfrm>
          <a:off x="7810500" y="631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89755</xdr:rowOff>
    </xdr:from>
    <xdr:ext cx="469744" cy="259045"/>
    <xdr:sp macro="" textlink="">
      <xdr:nvSpPr>
        <xdr:cNvPr id="318" name="テキスト ボックス 317"/>
        <xdr:cNvSpPr txBox="1"/>
      </xdr:nvSpPr>
      <xdr:spPr>
        <a:xfrm>
          <a:off x="7626428" y="60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120218</xdr:rowOff>
    </xdr:from>
    <xdr:to>
      <xdr:col>36</xdr:col>
      <xdr:colOff>165100</xdr:colOff>
      <xdr:row>37</xdr:row>
      <xdr:rowOff>50368</xdr:rowOff>
    </xdr:to>
    <xdr:sp macro="" textlink="">
      <xdr:nvSpPr>
        <xdr:cNvPr id="319" name="楕円 318"/>
        <xdr:cNvSpPr/>
      </xdr:nvSpPr>
      <xdr:spPr>
        <a:xfrm>
          <a:off x="6921500" y="629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66895</xdr:rowOff>
    </xdr:from>
    <xdr:ext cx="469744" cy="259045"/>
    <xdr:sp macro="" textlink="">
      <xdr:nvSpPr>
        <xdr:cNvPr id="320" name="テキスト ボックス 319"/>
        <xdr:cNvSpPr txBox="1"/>
      </xdr:nvSpPr>
      <xdr:spPr>
        <a:xfrm>
          <a:off x="6737428" y="606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109314</xdr:rowOff>
    </xdr:from>
    <xdr:to>
      <xdr:col>54</xdr:col>
      <xdr:colOff>189865</xdr:colOff>
      <xdr:row>58</xdr:row>
      <xdr:rowOff>44474</xdr:rowOff>
    </xdr:to>
    <xdr:cxnSp macro="">
      <xdr:nvCxnSpPr>
        <xdr:cNvPr id="342" name="直線コネクタ 341"/>
        <xdr:cNvCxnSpPr/>
      </xdr:nvCxnSpPr>
      <xdr:spPr>
        <a:xfrm flipV="1">
          <a:off x="10475595" y="8853264"/>
          <a:ext cx="1270" cy="11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48301</xdr:rowOff>
    </xdr:from>
    <xdr:ext cx="534377" cy="259045"/>
    <xdr:sp macro="" textlink="">
      <xdr:nvSpPr>
        <xdr:cNvPr id="343" name="農林水産業費最小値テキスト"/>
        <xdr:cNvSpPr txBox="1"/>
      </xdr:nvSpPr>
      <xdr:spPr>
        <a:xfrm>
          <a:off x="10528300" y="999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44474</xdr:rowOff>
    </xdr:from>
    <xdr:to>
      <xdr:col>55</xdr:col>
      <xdr:colOff>88900</xdr:colOff>
      <xdr:row>58</xdr:row>
      <xdr:rowOff>44474</xdr:rowOff>
    </xdr:to>
    <xdr:cxnSp macro="">
      <xdr:nvCxnSpPr>
        <xdr:cNvPr id="344" name="直線コネクタ 343"/>
        <xdr:cNvCxnSpPr/>
      </xdr:nvCxnSpPr>
      <xdr:spPr>
        <a:xfrm>
          <a:off x="10388600" y="998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55991</xdr:rowOff>
    </xdr:from>
    <xdr:ext cx="599010" cy="259045"/>
    <xdr:sp macro="" textlink="">
      <xdr:nvSpPr>
        <xdr:cNvPr id="345" name="農林水産業費最大値テキスト"/>
        <xdr:cNvSpPr txBox="1"/>
      </xdr:nvSpPr>
      <xdr:spPr>
        <a:xfrm>
          <a:off x="10528300" y="86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109314</xdr:rowOff>
    </xdr:from>
    <xdr:to>
      <xdr:col>55</xdr:col>
      <xdr:colOff>88900</xdr:colOff>
      <xdr:row>51</xdr:row>
      <xdr:rowOff>109314</xdr:rowOff>
    </xdr:to>
    <xdr:cxnSp macro="">
      <xdr:nvCxnSpPr>
        <xdr:cNvPr id="346" name="直線コネクタ 345"/>
        <xdr:cNvCxnSpPr/>
      </xdr:nvCxnSpPr>
      <xdr:spPr>
        <a:xfrm>
          <a:off x="10388600" y="885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89746</xdr:rowOff>
    </xdr:from>
    <xdr:to>
      <xdr:col>55</xdr:col>
      <xdr:colOff>0</xdr:colOff>
      <xdr:row>57</xdr:row>
      <xdr:rowOff>53098</xdr:rowOff>
    </xdr:to>
    <xdr:cxnSp macro="">
      <xdr:nvCxnSpPr>
        <xdr:cNvPr id="347" name="直線コネクタ 346"/>
        <xdr:cNvCxnSpPr/>
      </xdr:nvCxnSpPr>
      <xdr:spPr>
        <a:xfrm>
          <a:off x="9639300" y="9690946"/>
          <a:ext cx="838200" cy="13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125973</xdr:rowOff>
    </xdr:from>
    <xdr:ext cx="534377" cy="259045"/>
    <xdr:sp macro="" textlink="">
      <xdr:nvSpPr>
        <xdr:cNvPr id="348" name="農林水産業費平均値テキスト"/>
        <xdr:cNvSpPr txBox="1"/>
      </xdr:nvSpPr>
      <xdr:spPr>
        <a:xfrm>
          <a:off x="10528300" y="9555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103096</xdr:rowOff>
    </xdr:from>
    <xdr:to>
      <xdr:col>55</xdr:col>
      <xdr:colOff>50800</xdr:colOff>
      <xdr:row>57</xdr:row>
      <xdr:rowOff>33246</xdr:rowOff>
    </xdr:to>
    <xdr:sp macro="" textlink="">
      <xdr:nvSpPr>
        <xdr:cNvPr id="349" name="フローチャート: 判断 348"/>
        <xdr:cNvSpPr/>
      </xdr:nvSpPr>
      <xdr:spPr>
        <a:xfrm>
          <a:off x="104267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89746</xdr:rowOff>
    </xdr:from>
    <xdr:to>
      <xdr:col>50</xdr:col>
      <xdr:colOff>114300</xdr:colOff>
      <xdr:row>56</xdr:row>
      <xdr:rowOff>133880</xdr:rowOff>
    </xdr:to>
    <xdr:cxnSp macro="">
      <xdr:nvCxnSpPr>
        <xdr:cNvPr id="350" name="直線コネクタ 349"/>
        <xdr:cNvCxnSpPr/>
      </xdr:nvCxnSpPr>
      <xdr:spPr>
        <a:xfrm flipV="1">
          <a:off x="8750300" y="9690946"/>
          <a:ext cx="889000" cy="4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123913</xdr:rowOff>
    </xdr:from>
    <xdr:to>
      <xdr:col>50</xdr:col>
      <xdr:colOff>165100</xdr:colOff>
      <xdr:row>57</xdr:row>
      <xdr:rowOff>54063</xdr:rowOff>
    </xdr:to>
    <xdr:sp macro="" textlink="">
      <xdr:nvSpPr>
        <xdr:cNvPr id="351" name="フローチャート: 判断 350"/>
        <xdr:cNvSpPr/>
      </xdr:nvSpPr>
      <xdr:spPr>
        <a:xfrm>
          <a:off x="9588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45190</xdr:rowOff>
    </xdr:from>
    <xdr:ext cx="534377" cy="259045"/>
    <xdr:sp macro="" textlink="">
      <xdr:nvSpPr>
        <xdr:cNvPr id="352" name="テキスト ボックス 351"/>
        <xdr:cNvSpPr txBox="1"/>
      </xdr:nvSpPr>
      <xdr:spPr>
        <a:xfrm>
          <a:off x="9372111" y="98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133880</xdr:rowOff>
    </xdr:from>
    <xdr:to>
      <xdr:col>45</xdr:col>
      <xdr:colOff>177800</xdr:colOff>
      <xdr:row>56</xdr:row>
      <xdr:rowOff>168335</xdr:rowOff>
    </xdr:to>
    <xdr:cxnSp macro="">
      <xdr:nvCxnSpPr>
        <xdr:cNvPr id="353" name="直線コネクタ 352"/>
        <xdr:cNvCxnSpPr/>
      </xdr:nvCxnSpPr>
      <xdr:spPr>
        <a:xfrm flipV="1">
          <a:off x="7861300" y="9735080"/>
          <a:ext cx="889000" cy="3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103951</xdr:rowOff>
    </xdr:from>
    <xdr:to>
      <xdr:col>46</xdr:col>
      <xdr:colOff>38100</xdr:colOff>
      <xdr:row>57</xdr:row>
      <xdr:rowOff>34101</xdr:rowOff>
    </xdr:to>
    <xdr:sp macro="" textlink="">
      <xdr:nvSpPr>
        <xdr:cNvPr id="354" name="フローチャート: 判断 353"/>
        <xdr:cNvSpPr/>
      </xdr:nvSpPr>
      <xdr:spPr>
        <a:xfrm>
          <a:off x="8699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25228</xdr:rowOff>
    </xdr:from>
    <xdr:ext cx="534377" cy="259045"/>
    <xdr:sp macro="" textlink="">
      <xdr:nvSpPr>
        <xdr:cNvPr id="355" name="テキスト ボックス 354"/>
        <xdr:cNvSpPr txBox="1"/>
      </xdr:nvSpPr>
      <xdr:spPr>
        <a:xfrm>
          <a:off x="8483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160910</xdr:rowOff>
    </xdr:from>
    <xdr:to>
      <xdr:col>41</xdr:col>
      <xdr:colOff>50800</xdr:colOff>
      <xdr:row>56</xdr:row>
      <xdr:rowOff>168335</xdr:rowOff>
    </xdr:to>
    <xdr:cxnSp macro="">
      <xdr:nvCxnSpPr>
        <xdr:cNvPr id="356" name="直線コネクタ 355"/>
        <xdr:cNvCxnSpPr/>
      </xdr:nvCxnSpPr>
      <xdr:spPr>
        <a:xfrm>
          <a:off x="6972300" y="9590660"/>
          <a:ext cx="889000" cy="17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108048</xdr:rowOff>
    </xdr:from>
    <xdr:to>
      <xdr:col>41</xdr:col>
      <xdr:colOff>101600</xdr:colOff>
      <xdr:row>57</xdr:row>
      <xdr:rowOff>38198</xdr:rowOff>
    </xdr:to>
    <xdr:sp macro="" textlink="">
      <xdr:nvSpPr>
        <xdr:cNvPr id="357" name="フローチャート: 判断 356"/>
        <xdr:cNvSpPr/>
      </xdr:nvSpPr>
      <xdr:spPr>
        <a:xfrm>
          <a:off x="7810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54725</xdr:rowOff>
    </xdr:from>
    <xdr:ext cx="534377" cy="259045"/>
    <xdr:sp macro="" textlink="">
      <xdr:nvSpPr>
        <xdr:cNvPr id="358" name="テキスト ボックス 357"/>
        <xdr:cNvSpPr txBox="1"/>
      </xdr:nvSpPr>
      <xdr:spPr>
        <a:xfrm>
          <a:off x="7594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141698</xdr:rowOff>
    </xdr:from>
    <xdr:to>
      <xdr:col>36</xdr:col>
      <xdr:colOff>165100</xdr:colOff>
      <xdr:row>57</xdr:row>
      <xdr:rowOff>71848</xdr:rowOff>
    </xdr:to>
    <xdr:sp macro="" textlink="">
      <xdr:nvSpPr>
        <xdr:cNvPr id="359" name="フローチャート: 判断 358"/>
        <xdr:cNvSpPr/>
      </xdr:nvSpPr>
      <xdr:spPr>
        <a:xfrm>
          <a:off x="6921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62975</xdr:rowOff>
    </xdr:from>
    <xdr:ext cx="534377" cy="259045"/>
    <xdr:sp macro="" textlink="">
      <xdr:nvSpPr>
        <xdr:cNvPr id="360" name="テキスト ボックス 359"/>
        <xdr:cNvSpPr txBox="1"/>
      </xdr:nvSpPr>
      <xdr:spPr>
        <a:xfrm>
          <a:off x="6705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2298</xdr:rowOff>
    </xdr:from>
    <xdr:to>
      <xdr:col>55</xdr:col>
      <xdr:colOff>50800</xdr:colOff>
      <xdr:row>57</xdr:row>
      <xdr:rowOff>103898</xdr:rowOff>
    </xdr:to>
    <xdr:sp macro="" textlink="">
      <xdr:nvSpPr>
        <xdr:cNvPr id="366" name="楕円 365"/>
        <xdr:cNvSpPr/>
      </xdr:nvSpPr>
      <xdr:spPr>
        <a:xfrm>
          <a:off x="10426700" y="97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152175</xdr:rowOff>
    </xdr:from>
    <xdr:ext cx="534377" cy="259045"/>
    <xdr:sp macro="" textlink="">
      <xdr:nvSpPr>
        <xdr:cNvPr id="367" name="農林水産業費該当値テキスト"/>
        <xdr:cNvSpPr txBox="1"/>
      </xdr:nvSpPr>
      <xdr:spPr>
        <a:xfrm>
          <a:off x="10528300" y="975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38946</xdr:rowOff>
    </xdr:from>
    <xdr:to>
      <xdr:col>50</xdr:col>
      <xdr:colOff>165100</xdr:colOff>
      <xdr:row>56</xdr:row>
      <xdr:rowOff>140546</xdr:rowOff>
    </xdr:to>
    <xdr:sp macro="" textlink="">
      <xdr:nvSpPr>
        <xdr:cNvPr id="368" name="楕円 367"/>
        <xdr:cNvSpPr/>
      </xdr:nvSpPr>
      <xdr:spPr>
        <a:xfrm>
          <a:off x="9588500" y="964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157073</xdr:rowOff>
    </xdr:from>
    <xdr:ext cx="534377" cy="259045"/>
    <xdr:sp macro="" textlink="">
      <xdr:nvSpPr>
        <xdr:cNvPr id="369" name="テキスト ボックス 368"/>
        <xdr:cNvSpPr txBox="1"/>
      </xdr:nvSpPr>
      <xdr:spPr>
        <a:xfrm>
          <a:off x="9372111" y="941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83080</xdr:rowOff>
    </xdr:from>
    <xdr:to>
      <xdr:col>46</xdr:col>
      <xdr:colOff>38100</xdr:colOff>
      <xdr:row>57</xdr:row>
      <xdr:rowOff>13230</xdr:rowOff>
    </xdr:to>
    <xdr:sp macro="" textlink="">
      <xdr:nvSpPr>
        <xdr:cNvPr id="370" name="楕円 369"/>
        <xdr:cNvSpPr/>
      </xdr:nvSpPr>
      <xdr:spPr>
        <a:xfrm>
          <a:off x="8699500" y="968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29757</xdr:rowOff>
    </xdr:from>
    <xdr:ext cx="534377" cy="259045"/>
    <xdr:sp macro="" textlink="">
      <xdr:nvSpPr>
        <xdr:cNvPr id="371" name="テキスト ボックス 370"/>
        <xdr:cNvSpPr txBox="1"/>
      </xdr:nvSpPr>
      <xdr:spPr>
        <a:xfrm>
          <a:off x="8483111" y="945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117535</xdr:rowOff>
    </xdr:from>
    <xdr:to>
      <xdr:col>41</xdr:col>
      <xdr:colOff>101600</xdr:colOff>
      <xdr:row>57</xdr:row>
      <xdr:rowOff>47685</xdr:rowOff>
    </xdr:to>
    <xdr:sp macro="" textlink="">
      <xdr:nvSpPr>
        <xdr:cNvPr id="372" name="楕円 371"/>
        <xdr:cNvSpPr/>
      </xdr:nvSpPr>
      <xdr:spPr>
        <a:xfrm>
          <a:off x="7810500" y="971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38812</xdr:rowOff>
    </xdr:from>
    <xdr:ext cx="534377" cy="259045"/>
    <xdr:sp macro="" textlink="">
      <xdr:nvSpPr>
        <xdr:cNvPr id="373" name="テキスト ボックス 372"/>
        <xdr:cNvSpPr txBox="1"/>
      </xdr:nvSpPr>
      <xdr:spPr>
        <a:xfrm>
          <a:off x="7594111" y="981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110110</xdr:rowOff>
    </xdr:from>
    <xdr:to>
      <xdr:col>36</xdr:col>
      <xdr:colOff>165100</xdr:colOff>
      <xdr:row>56</xdr:row>
      <xdr:rowOff>40260</xdr:rowOff>
    </xdr:to>
    <xdr:sp macro="" textlink="">
      <xdr:nvSpPr>
        <xdr:cNvPr id="374" name="楕円 373"/>
        <xdr:cNvSpPr/>
      </xdr:nvSpPr>
      <xdr:spPr>
        <a:xfrm>
          <a:off x="6921500" y="953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56787</xdr:rowOff>
    </xdr:from>
    <xdr:ext cx="599010" cy="259045"/>
    <xdr:sp macro="" textlink="">
      <xdr:nvSpPr>
        <xdr:cNvPr id="375" name="テキスト ボックス 374"/>
        <xdr:cNvSpPr txBox="1"/>
      </xdr:nvSpPr>
      <xdr:spPr>
        <a:xfrm>
          <a:off x="6672795" y="931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17494</xdr:rowOff>
    </xdr:from>
    <xdr:to>
      <xdr:col>54</xdr:col>
      <xdr:colOff>189865</xdr:colOff>
      <xdr:row>79</xdr:row>
      <xdr:rowOff>29927</xdr:rowOff>
    </xdr:to>
    <xdr:cxnSp macro="">
      <xdr:nvCxnSpPr>
        <xdr:cNvPr id="399" name="直線コネクタ 398"/>
        <xdr:cNvCxnSpPr/>
      </xdr:nvCxnSpPr>
      <xdr:spPr>
        <a:xfrm flipV="1">
          <a:off x="10475595" y="12018994"/>
          <a:ext cx="1270" cy="155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33754</xdr:rowOff>
    </xdr:from>
    <xdr:ext cx="469744" cy="259045"/>
    <xdr:sp macro="" textlink="">
      <xdr:nvSpPr>
        <xdr:cNvPr id="400" name="商工費最小値テキスト"/>
        <xdr:cNvSpPr txBox="1"/>
      </xdr:nvSpPr>
      <xdr:spPr>
        <a:xfrm>
          <a:off x="10528300" y="135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29927</xdr:rowOff>
    </xdr:from>
    <xdr:to>
      <xdr:col>55</xdr:col>
      <xdr:colOff>88900</xdr:colOff>
      <xdr:row>79</xdr:row>
      <xdr:rowOff>29927</xdr:rowOff>
    </xdr:to>
    <xdr:cxnSp macro="">
      <xdr:nvCxnSpPr>
        <xdr:cNvPr id="401" name="直線コネクタ 400"/>
        <xdr:cNvCxnSpPr/>
      </xdr:nvCxnSpPr>
      <xdr:spPr>
        <a:xfrm>
          <a:off x="10388600" y="1357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135621</xdr:rowOff>
    </xdr:from>
    <xdr:ext cx="599010" cy="259045"/>
    <xdr:sp macro="" textlink="">
      <xdr:nvSpPr>
        <xdr:cNvPr id="402" name="商工費最大値テキスト"/>
        <xdr:cNvSpPr txBox="1"/>
      </xdr:nvSpPr>
      <xdr:spPr>
        <a:xfrm>
          <a:off x="10528300" y="117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412,075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17494</xdr:rowOff>
    </xdr:from>
    <xdr:to>
      <xdr:col>55</xdr:col>
      <xdr:colOff>88900</xdr:colOff>
      <xdr:row>70</xdr:row>
      <xdr:rowOff>17494</xdr:rowOff>
    </xdr:to>
    <xdr:cxnSp macro="">
      <xdr:nvCxnSpPr>
        <xdr:cNvPr id="403" name="直線コネクタ 402"/>
        <xdr:cNvCxnSpPr/>
      </xdr:nvCxnSpPr>
      <xdr:spPr>
        <a:xfrm>
          <a:off x="10388600" y="1201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125233</xdr:rowOff>
    </xdr:from>
    <xdr:to>
      <xdr:col>55</xdr:col>
      <xdr:colOff>0</xdr:colOff>
      <xdr:row>78</xdr:row>
      <xdr:rowOff>135238</xdr:rowOff>
    </xdr:to>
    <xdr:cxnSp macro="">
      <xdr:nvCxnSpPr>
        <xdr:cNvPr id="404" name="直線コネクタ 403"/>
        <xdr:cNvCxnSpPr/>
      </xdr:nvCxnSpPr>
      <xdr:spPr>
        <a:xfrm>
          <a:off x="9639300" y="13498333"/>
          <a:ext cx="838200" cy="1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10862</xdr:rowOff>
    </xdr:from>
    <xdr:ext cx="534377" cy="259045"/>
    <xdr:sp macro="" textlink="">
      <xdr:nvSpPr>
        <xdr:cNvPr id="405" name="商工費平均値テキスト"/>
        <xdr:cNvSpPr txBox="1"/>
      </xdr:nvSpPr>
      <xdr:spPr>
        <a:xfrm>
          <a:off x="10528300" y="13212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159435</xdr:rowOff>
    </xdr:from>
    <xdr:to>
      <xdr:col>55</xdr:col>
      <xdr:colOff>50800</xdr:colOff>
      <xdr:row>78</xdr:row>
      <xdr:rowOff>89585</xdr:rowOff>
    </xdr:to>
    <xdr:sp macro="" textlink="">
      <xdr:nvSpPr>
        <xdr:cNvPr id="406" name="フローチャート: 判断 405"/>
        <xdr:cNvSpPr/>
      </xdr:nvSpPr>
      <xdr:spPr>
        <a:xfrm>
          <a:off x="104267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125233</xdr:rowOff>
    </xdr:from>
    <xdr:to>
      <xdr:col>50</xdr:col>
      <xdr:colOff>114300</xdr:colOff>
      <xdr:row>78</xdr:row>
      <xdr:rowOff>148684</xdr:rowOff>
    </xdr:to>
    <xdr:cxnSp macro="">
      <xdr:nvCxnSpPr>
        <xdr:cNvPr id="407" name="直線コネクタ 406"/>
        <xdr:cNvCxnSpPr/>
      </xdr:nvCxnSpPr>
      <xdr:spPr>
        <a:xfrm flipV="1">
          <a:off x="8750300" y="13498333"/>
          <a:ext cx="889000" cy="2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59232</xdr:rowOff>
    </xdr:from>
    <xdr:to>
      <xdr:col>50</xdr:col>
      <xdr:colOff>165100</xdr:colOff>
      <xdr:row>78</xdr:row>
      <xdr:rowOff>160832</xdr:rowOff>
    </xdr:to>
    <xdr:sp macro="" textlink="">
      <xdr:nvSpPr>
        <xdr:cNvPr id="408" name="フローチャート: 判断 407"/>
        <xdr:cNvSpPr/>
      </xdr:nvSpPr>
      <xdr:spPr>
        <a:xfrm>
          <a:off x="9588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5909</xdr:rowOff>
    </xdr:from>
    <xdr:ext cx="534377" cy="259045"/>
    <xdr:sp macro="" textlink="">
      <xdr:nvSpPr>
        <xdr:cNvPr id="409" name="テキスト ボックス 408"/>
        <xdr:cNvSpPr txBox="1"/>
      </xdr:nvSpPr>
      <xdr:spPr>
        <a:xfrm>
          <a:off x="9372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148684</xdr:rowOff>
    </xdr:from>
    <xdr:to>
      <xdr:col>45</xdr:col>
      <xdr:colOff>177800</xdr:colOff>
      <xdr:row>78</xdr:row>
      <xdr:rowOff>152955</xdr:rowOff>
    </xdr:to>
    <xdr:cxnSp macro="">
      <xdr:nvCxnSpPr>
        <xdr:cNvPr id="410" name="直線コネクタ 409"/>
        <xdr:cNvCxnSpPr/>
      </xdr:nvCxnSpPr>
      <xdr:spPr>
        <a:xfrm flipV="1">
          <a:off x="7861300" y="13521784"/>
          <a:ext cx="889000" cy="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74202</xdr:rowOff>
    </xdr:from>
    <xdr:to>
      <xdr:col>46</xdr:col>
      <xdr:colOff>38100</xdr:colOff>
      <xdr:row>79</xdr:row>
      <xdr:rowOff>4352</xdr:rowOff>
    </xdr:to>
    <xdr:sp macro="" textlink="">
      <xdr:nvSpPr>
        <xdr:cNvPr id="411" name="フローチャート: 判断 410"/>
        <xdr:cNvSpPr/>
      </xdr:nvSpPr>
      <xdr:spPr>
        <a:xfrm>
          <a:off x="8699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20879</xdr:rowOff>
    </xdr:from>
    <xdr:ext cx="534377" cy="259045"/>
    <xdr:sp macro="" textlink="">
      <xdr:nvSpPr>
        <xdr:cNvPr id="412" name="テキスト ボックス 411"/>
        <xdr:cNvSpPr txBox="1"/>
      </xdr:nvSpPr>
      <xdr:spPr>
        <a:xfrm>
          <a:off x="8483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152955</xdr:rowOff>
    </xdr:from>
    <xdr:to>
      <xdr:col>41</xdr:col>
      <xdr:colOff>50800</xdr:colOff>
      <xdr:row>78</xdr:row>
      <xdr:rowOff>159032</xdr:rowOff>
    </xdr:to>
    <xdr:cxnSp macro="">
      <xdr:nvCxnSpPr>
        <xdr:cNvPr id="413" name="直線コネクタ 412"/>
        <xdr:cNvCxnSpPr/>
      </xdr:nvCxnSpPr>
      <xdr:spPr>
        <a:xfrm flipV="1">
          <a:off x="6972300" y="13526055"/>
          <a:ext cx="8890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67500</xdr:rowOff>
    </xdr:from>
    <xdr:to>
      <xdr:col>41</xdr:col>
      <xdr:colOff>101600</xdr:colOff>
      <xdr:row>78</xdr:row>
      <xdr:rowOff>169100</xdr:rowOff>
    </xdr:to>
    <xdr:sp macro="" textlink="">
      <xdr:nvSpPr>
        <xdr:cNvPr id="414" name="フローチャート: 判断 413"/>
        <xdr:cNvSpPr/>
      </xdr:nvSpPr>
      <xdr:spPr>
        <a:xfrm>
          <a:off x="7810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14177</xdr:rowOff>
    </xdr:from>
    <xdr:ext cx="534377" cy="259045"/>
    <xdr:sp macro="" textlink="">
      <xdr:nvSpPr>
        <xdr:cNvPr id="415" name="テキスト ボックス 414"/>
        <xdr:cNvSpPr txBox="1"/>
      </xdr:nvSpPr>
      <xdr:spPr>
        <a:xfrm>
          <a:off x="7594111" y="132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86260</xdr:rowOff>
    </xdr:from>
    <xdr:to>
      <xdr:col>36</xdr:col>
      <xdr:colOff>165100</xdr:colOff>
      <xdr:row>79</xdr:row>
      <xdr:rowOff>16410</xdr:rowOff>
    </xdr:to>
    <xdr:sp macro="" textlink="">
      <xdr:nvSpPr>
        <xdr:cNvPr id="416" name="フローチャート: 判断 415"/>
        <xdr:cNvSpPr/>
      </xdr:nvSpPr>
      <xdr:spPr>
        <a:xfrm>
          <a:off x="6921500" y="134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32937</xdr:rowOff>
    </xdr:from>
    <xdr:ext cx="534377" cy="259045"/>
    <xdr:sp macro="" textlink="">
      <xdr:nvSpPr>
        <xdr:cNvPr id="417" name="テキスト ボックス 416"/>
        <xdr:cNvSpPr txBox="1"/>
      </xdr:nvSpPr>
      <xdr:spPr>
        <a:xfrm>
          <a:off x="6705111" y="132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84438</xdr:rowOff>
    </xdr:from>
    <xdr:to>
      <xdr:col>55</xdr:col>
      <xdr:colOff>50800</xdr:colOff>
      <xdr:row>79</xdr:row>
      <xdr:rowOff>14588</xdr:rowOff>
    </xdr:to>
    <xdr:sp macro="" textlink="">
      <xdr:nvSpPr>
        <xdr:cNvPr id="423" name="楕円 422"/>
        <xdr:cNvSpPr/>
      </xdr:nvSpPr>
      <xdr:spPr>
        <a:xfrm>
          <a:off x="10426700" y="1345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170815</xdr:rowOff>
    </xdr:from>
    <xdr:ext cx="534377" cy="259045"/>
    <xdr:sp macro="" textlink="">
      <xdr:nvSpPr>
        <xdr:cNvPr id="424" name="商工費該当値テキスト"/>
        <xdr:cNvSpPr txBox="1"/>
      </xdr:nvSpPr>
      <xdr:spPr>
        <a:xfrm>
          <a:off x="10528300" y="1337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74433</xdr:rowOff>
    </xdr:from>
    <xdr:to>
      <xdr:col>50</xdr:col>
      <xdr:colOff>165100</xdr:colOff>
      <xdr:row>79</xdr:row>
      <xdr:rowOff>4583</xdr:rowOff>
    </xdr:to>
    <xdr:sp macro="" textlink="">
      <xdr:nvSpPr>
        <xdr:cNvPr id="425" name="楕円 424"/>
        <xdr:cNvSpPr/>
      </xdr:nvSpPr>
      <xdr:spPr>
        <a:xfrm>
          <a:off x="9588500" y="1344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167160</xdr:rowOff>
    </xdr:from>
    <xdr:ext cx="534377" cy="259045"/>
    <xdr:sp macro="" textlink="">
      <xdr:nvSpPr>
        <xdr:cNvPr id="426" name="テキスト ボックス 425"/>
        <xdr:cNvSpPr txBox="1"/>
      </xdr:nvSpPr>
      <xdr:spPr>
        <a:xfrm>
          <a:off x="9372111" y="1354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97884</xdr:rowOff>
    </xdr:from>
    <xdr:to>
      <xdr:col>46</xdr:col>
      <xdr:colOff>38100</xdr:colOff>
      <xdr:row>79</xdr:row>
      <xdr:rowOff>28034</xdr:rowOff>
    </xdr:to>
    <xdr:sp macro="" textlink="">
      <xdr:nvSpPr>
        <xdr:cNvPr id="427" name="楕円 426"/>
        <xdr:cNvSpPr/>
      </xdr:nvSpPr>
      <xdr:spPr>
        <a:xfrm>
          <a:off x="8699500" y="1347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19161</xdr:rowOff>
    </xdr:from>
    <xdr:ext cx="534377" cy="259045"/>
    <xdr:sp macro="" textlink="">
      <xdr:nvSpPr>
        <xdr:cNvPr id="428" name="テキスト ボックス 427"/>
        <xdr:cNvSpPr txBox="1"/>
      </xdr:nvSpPr>
      <xdr:spPr>
        <a:xfrm>
          <a:off x="8483111" y="1356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102155</xdr:rowOff>
    </xdr:from>
    <xdr:to>
      <xdr:col>41</xdr:col>
      <xdr:colOff>101600</xdr:colOff>
      <xdr:row>79</xdr:row>
      <xdr:rowOff>32305</xdr:rowOff>
    </xdr:to>
    <xdr:sp macro="" textlink="">
      <xdr:nvSpPr>
        <xdr:cNvPr id="429" name="楕円 428"/>
        <xdr:cNvSpPr/>
      </xdr:nvSpPr>
      <xdr:spPr>
        <a:xfrm>
          <a:off x="7810500" y="1347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23432</xdr:rowOff>
    </xdr:from>
    <xdr:ext cx="534377" cy="259045"/>
    <xdr:sp macro="" textlink="">
      <xdr:nvSpPr>
        <xdr:cNvPr id="430" name="テキスト ボックス 429"/>
        <xdr:cNvSpPr txBox="1"/>
      </xdr:nvSpPr>
      <xdr:spPr>
        <a:xfrm>
          <a:off x="7594111" y="1356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108232</xdr:rowOff>
    </xdr:from>
    <xdr:to>
      <xdr:col>36</xdr:col>
      <xdr:colOff>165100</xdr:colOff>
      <xdr:row>79</xdr:row>
      <xdr:rowOff>38382</xdr:rowOff>
    </xdr:to>
    <xdr:sp macro="" textlink="">
      <xdr:nvSpPr>
        <xdr:cNvPr id="431" name="楕円 430"/>
        <xdr:cNvSpPr/>
      </xdr:nvSpPr>
      <xdr:spPr>
        <a:xfrm>
          <a:off x="6921500" y="1348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29509</xdr:rowOff>
    </xdr:from>
    <xdr:ext cx="534377" cy="259045"/>
    <xdr:sp macro="" textlink="">
      <xdr:nvSpPr>
        <xdr:cNvPr id="432" name="テキスト ボックス 431"/>
        <xdr:cNvSpPr txBox="1"/>
      </xdr:nvSpPr>
      <xdr:spPr>
        <a:xfrm>
          <a:off x="6705111" y="1357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32620</xdr:rowOff>
    </xdr:from>
    <xdr:to>
      <xdr:col>54</xdr:col>
      <xdr:colOff>189865</xdr:colOff>
      <xdr:row>98</xdr:row>
      <xdr:rowOff>4510</xdr:rowOff>
    </xdr:to>
    <xdr:cxnSp macro="">
      <xdr:nvCxnSpPr>
        <xdr:cNvPr id="454" name="直線コネクタ 453"/>
        <xdr:cNvCxnSpPr/>
      </xdr:nvCxnSpPr>
      <xdr:spPr>
        <a:xfrm flipV="1">
          <a:off x="10475595" y="15806020"/>
          <a:ext cx="1270" cy="10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8337</xdr:rowOff>
    </xdr:from>
    <xdr:ext cx="534377" cy="259045"/>
    <xdr:sp macro="" textlink="">
      <xdr:nvSpPr>
        <xdr:cNvPr id="455" name="土木費最小値テキスト"/>
        <xdr:cNvSpPr txBox="1"/>
      </xdr:nvSpPr>
      <xdr:spPr>
        <a:xfrm>
          <a:off x="10528300" y="1681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4510</xdr:rowOff>
    </xdr:from>
    <xdr:to>
      <xdr:col>55</xdr:col>
      <xdr:colOff>88900</xdr:colOff>
      <xdr:row>98</xdr:row>
      <xdr:rowOff>4510</xdr:rowOff>
    </xdr:to>
    <xdr:cxnSp macro="">
      <xdr:nvCxnSpPr>
        <xdr:cNvPr id="456" name="直線コネクタ 455"/>
        <xdr:cNvCxnSpPr/>
      </xdr:nvCxnSpPr>
      <xdr:spPr>
        <a:xfrm>
          <a:off x="10388600" y="1680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150747</xdr:rowOff>
    </xdr:from>
    <xdr:ext cx="599010" cy="259045"/>
    <xdr:sp macro="" textlink="">
      <xdr:nvSpPr>
        <xdr:cNvPr id="457" name="土木費最大値テキスト"/>
        <xdr:cNvSpPr txBox="1"/>
      </xdr:nvSpPr>
      <xdr:spPr>
        <a:xfrm>
          <a:off x="10528300" y="1558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32620</xdr:rowOff>
    </xdr:from>
    <xdr:to>
      <xdr:col>55</xdr:col>
      <xdr:colOff>88900</xdr:colOff>
      <xdr:row>92</xdr:row>
      <xdr:rowOff>32620</xdr:rowOff>
    </xdr:to>
    <xdr:cxnSp macro="">
      <xdr:nvCxnSpPr>
        <xdr:cNvPr id="458" name="直線コネクタ 457"/>
        <xdr:cNvCxnSpPr/>
      </xdr:nvCxnSpPr>
      <xdr:spPr>
        <a:xfrm>
          <a:off x="10388600" y="1580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26017</xdr:rowOff>
    </xdr:from>
    <xdr:to>
      <xdr:col>55</xdr:col>
      <xdr:colOff>0</xdr:colOff>
      <xdr:row>95</xdr:row>
      <xdr:rowOff>110060</xdr:rowOff>
    </xdr:to>
    <xdr:cxnSp macro="">
      <xdr:nvCxnSpPr>
        <xdr:cNvPr id="459" name="直線コネクタ 458"/>
        <xdr:cNvCxnSpPr/>
      </xdr:nvCxnSpPr>
      <xdr:spPr>
        <a:xfrm flipV="1">
          <a:off x="9639300" y="16313767"/>
          <a:ext cx="838200" cy="8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35780</xdr:rowOff>
    </xdr:from>
    <xdr:ext cx="534377" cy="259045"/>
    <xdr:sp macro="" textlink="">
      <xdr:nvSpPr>
        <xdr:cNvPr id="460" name="土木費平均値テキスト"/>
        <xdr:cNvSpPr txBox="1"/>
      </xdr:nvSpPr>
      <xdr:spPr>
        <a:xfrm>
          <a:off x="10528300" y="16494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57353</xdr:rowOff>
    </xdr:from>
    <xdr:to>
      <xdr:col>55</xdr:col>
      <xdr:colOff>50800</xdr:colOff>
      <xdr:row>96</xdr:row>
      <xdr:rowOff>158953</xdr:rowOff>
    </xdr:to>
    <xdr:sp macro="" textlink="">
      <xdr:nvSpPr>
        <xdr:cNvPr id="461" name="フローチャート: 判断 460"/>
        <xdr:cNvSpPr/>
      </xdr:nvSpPr>
      <xdr:spPr>
        <a:xfrm>
          <a:off x="10426700" y="1651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51360</xdr:rowOff>
    </xdr:from>
    <xdr:to>
      <xdr:col>50</xdr:col>
      <xdr:colOff>114300</xdr:colOff>
      <xdr:row>95</xdr:row>
      <xdr:rowOff>110060</xdr:rowOff>
    </xdr:to>
    <xdr:cxnSp macro="">
      <xdr:nvCxnSpPr>
        <xdr:cNvPr id="462" name="直線コネクタ 461"/>
        <xdr:cNvCxnSpPr/>
      </xdr:nvCxnSpPr>
      <xdr:spPr>
        <a:xfrm>
          <a:off x="8750300" y="16339110"/>
          <a:ext cx="889000" cy="5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71256</xdr:rowOff>
    </xdr:from>
    <xdr:to>
      <xdr:col>50</xdr:col>
      <xdr:colOff>165100</xdr:colOff>
      <xdr:row>97</xdr:row>
      <xdr:rowOff>1406</xdr:rowOff>
    </xdr:to>
    <xdr:sp macro="" textlink="">
      <xdr:nvSpPr>
        <xdr:cNvPr id="463" name="フローチャート: 判断 462"/>
        <xdr:cNvSpPr/>
      </xdr:nvSpPr>
      <xdr:spPr>
        <a:xfrm>
          <a:off x="95885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163983</xdr:rowOff>
    </xdr:from>
    <xdr:ext cx="534377" cy="259045"/>
    <xdr:sp macro="" textlink="">
      <xdr:nvSpPr>
        <xdr:cNvPr id="464" name="テキスト ボックス 463"/>
        <xdr:cNvSpPr txBox="1"/>
      </xdr:nvSpPr>
      <xdr:spPr>
        <a:xfrm>
          <a:off x="9372111" y="1662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51360</xdr:rowOff>
    </xdr:from>
    <xdr:to>
      <xdr:col>45</xdr:col>
      <xdr:colOff>177800</xdr:colOff>
      <xdr:row>95</xdr:row>
      <xdr:rowOff>105223</xdr:rowOff>
    </xdr:to>
    <xdr:cxnSp macro="">
      <xdr:nvCxnSpPr>
        <xdr:cNvPr id="465" name="直線コネクタ 464"/>
        <xdr:cNvCxnSpPr/>
      </xdr:nvCxnSpPr>
      <xdr:spPr>
        <a:xfrm flipV="1">
          <a:off x="7861300" y="16339110"/>
          <a:ext cx="889000" cy="5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91804</xdr:rowOff>
    </xdr:from>
    <xdr:to>
      <xdr:col>46</xdr:col>
      <xdr:colOff>38100</xdr:colOff>
      <xdr:row>97</xdr:row>
      <xdr:rowOff>21954</xdr:rowOff>
    </xdr:to>
    <xdr:sp macro="" textlink="">
      <xdr:nvSpPr>
        <xdr:cNvPr id="466" name="フローチャート: 判断 465"/>
        <xdr:cNvSpPr/>
      </xdr:nvSpPr>
      <xdr:spPr>
        <a:xfrm>
          <a:off x="8699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13081</xdr:rowOff>
    </xdr:from>
    <xdr:ext cx="534377" cy="259045"/>
    <xdr:sp macro="" textlink="">
      <xdr:nvSpPr>
        <xdr:cNvPr id="467" name="テキスト ボックス 466"/>
        <xdr:cNvSpPr txBox="1"/>
      </xdr:nvSpPr>
      <xdr:spPr>
        <a:xfrm>
          <a:off x="8483111" y="166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105223</xdr:rowOff>
    </xdr:from>
    <xdr:to>
      <xdr:col>41</xdr:col>
      <xdr:colOff>50800</xdr:colOff>
      <xdr:row>95</xdr:row>
      <xdr:rowOff>149022</xdr:rowOff>
    </xdr:to>
    <xdr:cxnSp macro="">
      <xdr:nvCxnSpPr>
        <xdr:cNvPr id="468" name="直線コネクタ 467"/>
        <xdr:cNvCxnSpPr/>
      </xdr:nvCxnSpPr>
      <xdr:spPr>
        <a:xfrm flipV="1">
          <a:off x="6972300" y="16392973"/>
          <a:ext cx="889000" cy="4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85082</xdr:rowOff>
    </xdr:from>
    <xdr:to>
      <xdr:col>41</xdr:col>
      <xdr:colOff>101600</xdr:colOff>
      <xdr:row>97</xdr:row>
      <xdr:rowOff>15232</xdr:rowOff>
    </xdr:to>
    <xdr:sp macro="" textlink="">
      <xdr:nvSpPr>
        <xdr:cNvPr id="469" name="フローチャート: 判断 468"/>
        <xdr:cNvSpPr/>
      </xdr:nvSpPr>
      <xdr:spPr>
        <a:xfrm>
          <a:off x="7810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6359</xdr:rowOff>
    </xdr:from>
    <xdr:ext cx="534377" cy="259045"/>
    <xdr:sp macro="" textlink="">
      <xdr:nvSpPr>
        <xdr:cNvPr id="470" name="テキスト ボックス 469"/>
        <xdr:cNvSpPr txBox="1"/>
      </xdr:nvSpPr>
      <xdr:spPr>
        <a:xfrm>
          <a:off x="7594111" y="166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102836</xdr:rowOff>
    </xdr:from>
    <xdr:to>
      <xdr:col>36</xdr:col>
      <xdr:colOff>165100</xdr:colOff>
      <xdr:row>97</xdr:row>
      <xdr:rowOff>32986</xdr:rowOff>
    </xdr:to>
    <xdr:sp macro="" textlink="">
      <xdr:nvSpPr>
        <xdr:cNvPr id="471" name="フローチャート: 判断 470"/>
        <xdr:cNvSpPr/>
      </xdr:nvSpPr>
      <xdr:spPr>
        <a:xfrm>
          <a:off x="6921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24113</xdr:rowOff>
    </xdr:from>
    <xdr:ext cx="534377" cy="259045"/>
    <xdr:sp macro="" textlink="">
      <xdr:nvSpPr>
        <xdr:cNvPr id="472" name="テキスト ボックス 471"/>
        <xdr:cNvSpPr txBox="1"/>
      </xdr:nvSpPr>
      <xdr:spPr>
        <a:xfrm>
          <a:off x="6705111" y="1665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146667</xdr:rowOff>
    </xdr:from>
    <xdr:to>
      <xdr:col>55</xdr:col>
      <xdr:colOff>50800</xdr:colOff>
      <xdr:row>95</xdr:row>
      <xdr:rowOff>76817</xdr:rowOff>
    </xdr:to>
    <xdr:sp macro="" textlink="">
      <xdr:nvSpPr>
        <xdr:cNvPr id="478" name="楕円 477"/>
        <xdr:cNvSpPr/>
      </xdr:nvSpPr>
      <xdr:spPr>
        <a:xfrm>
          <a:off x="10426700" y="1626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169544</xdr:rowOff>
    </xdr:from>
    <xdr:ext cx="599010" cy="259045"/>
    <xdr:sp macro="" textlink="">
      <xdr:nvSpPr>
        <xdr:cNvPr id="479" name="土木費該当値テキスト"/>
        <xdr:cNvSpPr txBox="1"/>
      </xdr:nvSpPr>
      <xdr:spPr>
        <a:xfrm>
          <a:off x="10528300" y="1611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59260</xdr:rowOff>
    </xdr:from>
    <xdr:to>
      <xdr:col>50</xdr:col>
      <xdr:colOff>165100</xdr:colOff>
      <xdr:row>95</xdr:row>
      <xdr:rowOff>160860</xdr:rowOff>
    </xdr:to>
    <xdr:sp macro="" textlink="">
      <xdr:nvSpPr>
        <xdr:cNvPr id="480" name="楕円 479"/>
        <xdr:cNvSpPr/>
      </xdr:nvSpPr>
      <xdr:spPr>
        <a:xfrm>
          <a:off x="9588500" y="163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5937</xdr:rowOff>
    </xdr:from>
    <xdr:ext cx="599010" cy="259045"/>
    <xdr:sp macro="" textlink="">
      <xdr:nvSpPr>
        <xdr:cNvPr id="481" name="テキスト ボックス 480"/>
        <xdr:cNvSpPr txBox="1"/>
      </xdr:nvSpPr>
      <xdr:spPr>
        <a:xfrm>
          <a:off x="9339795" y="1612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560</xdr:rowOff>
    </xdr:from>
    <xdr:to>
      <xdr:col>46</xdr:col>
      <xdr:colOff>38100</xdr:colOff>
      <xdr:row>95</xdr:row>
      <xdr:rowOff>102160</xdr:rowOff>
    </xdr:to>
    <xdr:sp macro="" textlink="">
      <xdr:nvSpPr>
        <xdr:cNvPr id="482" name="楕円 481"/>
        <xdr:cNvSpPr/>
      </xdr:nvSpPr>
      <xdr:spPr>
        <a:xfrm>
          <a:off x="8699500" y="162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118687</xdr:rowOff>
    </xdr:from>
    <xdr:ext cx="599010" cy="259045"/>
    <xdr:sp macro="" textlink="">
      <xdr:nvSpPr>
        <xdr:cNvPr id="483" name="テキスト ボックス 482"/>
        <xdr:cNvSpPr txBox="1"/>
      </xdr:nvSpPr>
      <xdr:spPr>
        <a:xfrm>
          <a:off x="8450795" y="16063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54423</xdr:rowOff>
    </xdr:from>
    <xdr:to>
      <xdr:col>41</xdr:col>
      <xdr:colOff>101600</xdr:colOff>
      <xdr:row>95</xdr:row>
      <xdr:rowOff>156023</xdr:rowOff>
    </xdr:to>
    <xdr:sp macro="" textlink="">
      <xdr:nvSpPr>
        <xdr:cNvPr id="484" name="楕円 483"/>
        <xdr:cNvSpPr/>
      </xdr:nvSpPr>
      <xdr:spPr>
        <a:xfrm>
          <a:off x="7810500" y="1634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1100</xdr:rowOff>
    </xdr:from>
    <xdr:ext cx="599010" cy="259045"/>
    <xdr:sp macro="" textlink="">
      <xdr:nvSpPr>
        <xdr:cNvPr id="485" name="テキスト ボックス 484"/>
        <xdr:cNvSpPr txBox="1"/>
      </xdr:nvSpPr>
      <xdr:spPr>
        <a:xfrm>
          <a:off x="7561795" y="1611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98222</xdr:rowOff>
    </xdr:from>
    <xdr:to>
      <xdr:col>36</xdr:col>
      <xdr:colOff>165100</xdr:colOff>
      <xdr:row>96</xdr:row>
      <xdr:rowOff>28372</xdr:rowOff>
    </xdr:to>
    <xdr:sp macro="" textlink="">
      <xdr:nvSpPr>
        <xdr:cNvPr id="486" name="楕円 485"/>
        <xdr:cNvSpPr/>
      </xdr:nvSpPr>
      <xdr:spPr>
        <a:xfrm>
          <a:off x="6921500" y="1638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44899</xdr:rowOff>
    </xdr:from>
    <xdr:ext cx="599010" cy="259045"/>
    <xdr:sp macro="" textlink="">
      <xdr:nvSpPr>
        <xdr:cNvPr id="487" name="テキスト ボックス 486"/>
        <xdr:cNvSpPr txBox="1"/>
      </xdr:nvSpPr>
      <xdr:spPr>
        <a:xfrm>
          <a:off x="6672795" y="1616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7569</xdr:rowOff>
    </xdr:from>
    <xdr:to>
      <xdr:col>85</xdr:col>
      <xdr:colOff>126364</xdr:colOff>
      <xdr:row>38</xdr:row>
      <xdr:rowOff>73003</xdr:rowOff>
    </xdr:to>
    <xdr:cxnSp macro="">
      <xdr:nvCxnSpPr>
        <xdr:cNvPr id="513" name="直線コネクタ 512"/>
        <xdr:cNvCxnSpPr/>
      </xdr:nvCxnSpPr>
      <xdr:spPr>
        <a:xfrm flipV="1">
          <a:off x="16317595" y="5322519"/>
          <a:ext cx="1269" cy="126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76830</xdr:rowOff>
    </xdr:from>
    <xdr:ext cx="534377" cy="259045"/>
    <xdr:sp macro="" textlink="">
      <xdr:nvSpPr>
        <xdr:cNvPr id="514" name="消防費最小値テキスト"/>
        <xdr:cNvSpPr txBox="1"/>
      </xdr:nvSpPr>
      <xdr:spPr>
        <a:xfrm>
          <a:off x="16370300" y="659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73003</xdr:rowOff>
    </xdr:from>
    <xdr:to>
      <xdr:col>86</xdr:col>
      <xdr:colOff>25400</xdr:colOff>
      <xdr:row>38</xdr:row>
      <xdr:rowOff>73003</xdr:rowOff>
    </xdr:to>
    <xdr:cxnSp macro="">
      <xdr:nvCxnSpPr>
        <xdr:cNvPr id="515" name="直線コネクタ 514"/>
        <xdr:cNvCxnSpPr/>
      </xdr:nvCxnSpPr>
      <xdr:spPr>
        <a:xfrm>
          <a:off x="16230600" y="658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125696</xdr:rowOff>
    </xdr:from>
    <xdr:ext cx="599010" cy="259045"/>
    <xdr:sp macro="" textlink="">
      <xdr:nvSpPr>
        <xdr:cNvPr id="516" name="消防費最大値テキスト"/>
        <xdr:cNvSpPr txBox="1"/>
      </xdr:nvSpPr>
      <xdr:spPr>
        <a:xfrm>
          <a:off x="16370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7569</xdr:rowOff>
    </xdr:from>
    <xdr:to>
      <xdr:col>86</xdr:col>
      <xdr:colOff>25400</xdr:colOff>
      <xdr:row>31</xdr:row>
      <xdr:rowOff>7569</xdr:rowOff>
    </xdr:to>
    <xdr:cxnSp macro="">
      <xdr:nvCxnSpPr>
        <xdr:cNvPr id="517" name="直線コネクタ 516"/>
        <xdr:cNvCxnSpPr/>
      </xdr:nvCxnSpPr>
      <xdr:spPr>
        <a:xfrm>
          <a:off x="16230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66526</xdr:rowOff>
    </xdr:from>
    <xdr:to>
      <xdr:col>85</xdr:col>
      <xdr:colOff>127000</xdr:colOff>
      <xdr:row>37</xdr:row>
      <xdr:rowOff>137958</xdr:rowOff>
    </xdr:to>
    <xdr:cxnSp macro="">
      <xdr:nvCxnSpPr>
        <xdr:cNvPr id="518" name="直線コネクタ 517"/>
        <xdr:cNvCxnSpPr/>
      </xdr:nvCxnSpPr>
      <xdr:spPr>
        <a:xfrm>
          <a:off x="15481300" y="6410176"/>
          <a:ext cx="838200" cy="7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157497</xdr:rowOff>
    </xdr:from>
    <xdr:ext cx="534377" cy="259045"/>
    <xdr:sp macro="" textlink="">
      <xdr:nvSpPr>
        <xdr:cNvPr id="519" name="消防費平均値テキスト"/>
        <xdr:cNvSpPr txBox="1"/>
      </xdr:nvSpPr>
      <xdr:spPr>
        <a:xfrm>
          <a:off x="16370300" y="615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134620</xdr:rowOff>
    </xdr:from>
    <xdr:to>
      <xdr:col>85</xdr:col>
      <xdr:colOff>177800</xdr:colOff>
      <xdr:row>37</xdr:row>
      <xdr:rowOff>64770</xdr:rowOff>
    </xdr:to>
    <xdr:sp macro="" textlink="">
      <xdr:nvSpPr>
        <xdr:cNvPr id="520" name="フローチャート: 判断 519"/>
        <xdr:cNvSpPr/>
      </xdr:nvSpPr>
      <xdr:spPr>
        <a:xfrm>
          <a:off x="16268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66526</xdr:rowOff>
    </xdr:from>
    <xdr:to>
      <xdr:col>81</xdr:col>
      <xdr:colOff>50800</xdr:colOff>
      <xdr:row>37</xdr:row>
      <xdr:rowOff>132287</xdr:rowOff>
    </xdr:to>
    <xdr:cxnSp macro="">
      <xdr:nvCxnSpPr>
        <xdr:cNvPr id="521" name="直線コネクタ 520"/>
        <xdr:cNvCxnSpPr/>
      </xdr:nvCxnSpPr>
      <xdr:spPr>
        <a:xfrm flipV="1">
          <a:off x="14592300" y="6410176"/>
          <a:ext cx="889000" cy="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152026</xdr:rowOff>
    </xdr:from>
    <xdr:to>
      <xdr:col>81</xdr:col>
      <xdr:colOff>101600</xdr:colOff>
      <xdr:row>37</xdr:row>
      <xdr:rowOff>82176</xdr:rowOff>
    </xdr:to>
    <xdr:sp macro="" textlink="">
      <xdr:nvSpPr>
        <xdr:cNvPr id="522" name="フローチャート: 判断 521"/>
        <xdr:cNvSpPr/>
      </xdr:nvSpPr>
      <xdr:spPr>
        <a:xfrm>
          <a:off x="15430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98703</xdr:rowOff>
    </xdr:from>
    <xdr:ext cx="534377" cy="259045"/>
    <xdr:sp macro="" textlink="">
      <xdr:nvSpPr>
        <xdr:cNvPr id="523" name="テキスト ボックス 522"/>
        <xdr:cNvSpPr txBox="1"/>
      </xdr:nvSpPr>
      <xdr:spPr>
        <a:xfrm>
          <a:off x="15214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132287</xdr:rowOff>
    </xdr:from>
    <xdr:to>
      <xdr:col>76</xdr:col>
      <xdr:colOff>114300</xdr:colOff>
      <xdr:row>37</xdr:row>
      <xdr:rowOff>170615</xdr:rowOff>
    </xdr:to>
    <xdr:cxnSp macro="">
      <xdr:nvCxnSpPr>
        <xdr:cNvPr id="524" name="直線コネクタ 523"/>
        <xdr:cNvCxnSpPr/>
      </xdr:nvCxnSpPr>
      <xdr:spPr>
        <a:xfrm flipV="1">
          <a:off x="13703300" y="6475937"/>
          <a:ext cx="889000" cy="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138550</xdr:rowOff>
    </xdr:from>
    <xdr:to>
      <xdr:col>76</xdr:col>
      <xdr:colOff>165100</xdr:colOff>
      <xdr:row>37</xdr:row>
      <xdr:rowOff>68700</xdr:rowOff>
    </xdr:to>
    <xdr:sp macro="" textlink="">
      <xdr:nvSpPr>
        <xdr:cNvPr id="525" name="フローチャート: 判断 524"/>
        <xdr:cNvSpPr/>
      </xdr:nvSpPr>
      <xdr:spPr>
        <a:xfrm>
          <a:off x="14541500" y="63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85227</xdr:rowOff>
    </xdr:from>
    <xdr:ext cx="534377" cy="259045"/>
    <xdr:sp macro="" textlink="">
      <xdr:nvSpPr>
        <xdr:cNvPr id="526" name="テキスト ボックス 525"/>
        <xdr:cNvSpPr txBox="1"/>
      </xdr:nvSpPr>
      <xdr:spPr>
        <a:xfrm>
          <a:off x="14325111" y="608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159447</xdr:rowOff>
    </xdr:from>
    <xdr:to>
      <xdr:col>71</xdr:col>
      <xdr:colOff>177800</xdr:colOff>
      <xdr:row>37</xdr:row>
      <xdr:rowOff>170615</xdr:rowOff>
    </xdr:to>
    <xdr:cxnSp macro="">
      <xdr:nvCxnSpPr>
        <xdr:cNvPr id="527" name="直線コネクタ 526"/>
        <xdr:cNvCxnSpPr/>
      </xdr:nvCxnSpPr>
      <xdr:spPr>
        <a:xfrm>
          <a:off x="12814300" y="6503097"/>
          <a:ext cx="889000" cy="1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3937</xdr:rowOff>
    </xdr:from>
    <xdr:to>
      <xdr:col>72</xdr:col>
      <xdr:colOff>38100</xdr:colOff>
      <xdr:row>37</xdr:row>
      <xdr:rowOff>105537</xdr:rowOff>
    </xdr:to>
    <xdr:sp macro="" textlink="">
      <xdr:nvSpPr>
        <xdr:cNvPr id="528" name="フローチャート: 判断 527"/>
        <xdr:cNvSpPr/>
      </xdr:nvSpPr>
      <xdr:spPr>
        <a:xfrm>
          <a:off x="13652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122064</xdr:rowOff>
    </xdr:from>
    <xdr:ext cx="534377" cy="259045"/>
    <xdr:sp macro="" textlink="">
      <xdr:nvSpPr>
        <xdr:cNvPr id="529" name="テキスト ボックス 528"/>
        <xdr:cNvSpPr txBox="1"/>
      </xdr:nvSpPr>
      <xdr:spPr>
        <a:xfrm>
          <a:off x="13436111" y="61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160887</xdr:rowOff>
    </xdr:from>
    <xdr:to>
      <xdr:col>67</xdr:col>
      <xdr:colOff>101600</xdr:colOff>
      <xdr:row>37</xdr:row>
      <xdr:rowOff>91037</xdr:rowOff>
    </xdr:to>
    <xdr:sp macro="" textlink="">
      <xdr:nvSpPr>
        <xdr:cNvPr id="530" name="フローチャート: 判断 529"/>
        <xdr:cNvSpPr/>
      </xdr:nvSpPr>
      <xdr:spPr>
        <a:xfrm>
          <a:off x="12763500" y="633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107564</xdr:rowOff>
    </xdr:from>
    <xdr:ext cx="534377" cy="259045"/>
    <xdr:sp macro="" textlink="">
      <xdr:nvSpPr>
        <xdr:cNvPr id="531" name="テキスト ボックス 530"/>
        <xdr:cNvSpPr txBox="1"/>
      </xdr:nvSpPr>
      <xdr:spPr>
        <a:xfrm>
          <a:off x="12547111" y="610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87158</xdr:rowOff>
    </xdr:from>
    <xdr:to>
      <xdr:col>85</xdr:col>
      <xdr:colOff>177800</xdr:colOff>
      <xdr:row>38</xdr:row>
      <xdr:rowOff>17308</xdr:rowOff>
    </xdr:to>
    <xdr:sp macro="" textlink="">
      <xdr:nvSpPr>
        <xdr:cNvPr id="537" name="楕円 536"/>
        <xdr:cNvSpPr/>
      </xdr:nvSpPr>
      <xdr:spPr>
        <a:xfrm>
          <a:off x="16268700" y="643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2085</xdr:rowOff>
    </xdr:from>
    <xdr:ext cx="534377" cy="259045"/>
    <xdr:sp macro="" textlink="">
      <xdr:nvSpPr>
        <xdr:cNvPr id="538" name="消防費該当値テキスト"/>
        <xdr:cNvSpPr txBox="1"/>
      </xdr:nvSpPr>
      <xdr:spPr>
        <a:xfrm>
          <a:off x="16370300" y="634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15726</xdr:rowOff>
    </xdr:from>
    <xdr:to>
      <xdr:col>81</xdr:col>
      <xdr:colOff>101600</xdr:colOff>
      <xdr:row>37</xdr:row>
      <xdr:rowOff>117326</xdr:rowOff>
    </xdr:to>
    <xdr:sp macro="" textlink="">
      <xdr:nvSpPr>
        <xdr:cNvPr id="539" name="楕円 538"/>
        <xdr:cNvSpPr/>
      </xdr:nvSpPr>
      <xdr:spPr>
        <a:xfrm>
          <a:off x="15430500" y="635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108453</xdr:rowOff>
    </xdr:from>
    <xdr:ext cx="534377" cy="259045"/>
    <xdr:sp macro="" textlink="">
      <xdr:nvSpPr>
        <xdr:cNvPr id="540" name="テキスト ボックス 539"/>
        <xdr:cNvSpPr txBox="1"/>
      </xdr:nvSpPr>
      <xdr:spPr>
        <a:xfrm>
          <a:off x="15214111" y="645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81487</xdr:rowOff>
    </xdr:from>
    <xdr:to>
      <xdr:col>76</xdr:col>
      <xdr:colOff>165100</xdr:colOff>
      <xdr:row>38</xdr:row>
      <xdr:rowOff>11636</xdr:rowOff>
    </xdr:to>
    <xdr:sp macro="" textlink="">
      <xdr:nvSpPr>
        <xdr:cNvPr id="541" name="楕円 540"/>
        <xdr:cNvSpPr/>
      </xdr:nvSpPr>
      <xdr:spPr>
        <a:xfrm>
          <a:off x="14541500" y="64251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2763</xdr:rowOff>
    </xdr:from>
    <xdr:ext cx="534377" cy="259045"/>
    <xdr:sp macro="" textlink="">
      <xdr:nvSpPr>
        <xdr:cNvPr id="542" name="テキスト ボックス 541"/>
        <xdr:cNvSpPr txBox="1"/>
      </xdr:nvSpPr>
      <xdr:spPr>
        <a:xfrm>
          <a:off x="14325111" y="651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119816</xdr:rowOff>
    </xdr:from>
    <xdr:to>
      <xdr:col>72</xdr:col>
      <xdr:colOff>38100</xdr:colOff>
      <xdr:row>38</xdr:row>
      <xdr:rowOff>49966</xdr:rowOff>
    </xdr:to>
    <xdr:sp macro="" textlink="">
      <xdr:nvSpPr>
        <xdr:cNvPr id="543" name="楕円 542"/>
        <xdr:cNvSpPr/>
      </xdr:nvSpPr>
      <xdr:spPr>
        <a:xfrm>
          <a:off x="13652500" y="646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41092</xdr:rowOff>
    </xdr:from>
    <xdr:ext cx="534377" cy="259045"/>
    <xdr:sp macro="" textlink="">
      <xdr:nvSpPr>
        <xdr:cNvPr id="544" name="テキスト ボックス 543"/>
        <xdr:cNvSpPr txBox="1"/>
      </xdr:nvSpPr>
      <xdr:spPr>
        <a:xfrm>
          <a:off x="13436111" y="655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108647</xdr:rowOff>
    </xdr:from>
    <xdr:to>
      <xdr:col>67</xdr:col>
      <xdr:colOff>101600</xdr:colOff>
      <xdr:row>38</xdr:row>
      <xdr:rowOff>38797</xdr:rowOff>
    </xdr:to>
    <xdr:sp macro="" textlink="">
      <xdr:nvSpPr>
        <xdr:cNvPr id="545" name="楕円 544"/>
        <xdr:cNvSpPr/>
      </xdr:nvSpPr>
      <xdr:spPr>
        <a:xfrm>
          <a:off x="12763500" y="64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29924</xdr:rowOff>
    </xdr:from>
    <xdr:ext cx="534377" cy="259045"/>
    <xdr:sp macro="" textlink="">
      <xdr:nvSpPr>
        <xdr:cNvPr id="546" name="テキスト ボックス 545"/>
        <xdr:cNvSpPr txBox="1"/>
      </xdr:nvSpPr>
      <xdr:spPr>
        <a:xfrm>
          <a:off x="12547111" y="654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55499</xdr:rowOff>
    </xdr:from>
    <xdr:to>
      <xdr:col>85</xdr:col>
      <xdr:colOff>126364</xdr:colOff>
      <xdr:row>59</xdr:row>
      <xdr:rowOff>115453</xdr:rowOff>
    </xdr:to>
    <xdr:cxnSp macro="">
      <xdr:nvCxnSpPr>
        <xdr:cNvPr id="571" name="直線コネクタ 570"/>
        <xdr:cNvCxnSpPr/>
      </xdr:nvCxnSpPr>
      <xdr:spPr>
        <a:xfrm flipV="1">
          <a:off x="16317595" y="8799449"/>
          <a:ext cx="1269" cy="143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119280</xdr:rowOff>
    </xdr:from>
    <xdr:ext cx="534377" cy="259045"/>
    <xdr:sp macro="" textlink="">
      <xdr:nvSpPr>
        <xdr:cNvPr id="572" name="教育費最小値テキスト"/>
        <xdr:cNvSpPr txBox="1"/>
      </xdr:nvSpPr>
      <xdr:spPr>
        <a:xfrm>
          <a:off x="16370300" y="102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115453</xdr:rowOff>
    </xdr:from>
    <xdr:to>
      <xdr:col>86</xdr:col>
      <xdr:colOff>25400</xdr:colOff>
      <xdr:row>59</xdr:row>
      <xdr:rowOff>115453</xdr:rowOff>
    </xdr:to>
    <xdr:cxnSp macro="">
      <xdr:nvCxnSpPr>
        <xdr:cNvPr id="573" name="直線コネクタ 572"/>
        <xdr:cNvCxnSpPr/>
      </xdr:nvCxnSpPr>
      <xdr:spPr>
        <a:xfrm>
          <a:off x="16230600" y="1023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2176</xdr:rowOff>
    </xdr:from>
    <xdr:ext cx="599010" cy="259045"/>
    <xdr:sp macro="" textlink="">
      <xdr:nvSpPr>
        <xdr:cNvPr id="574" name="教育費最大値テキスト"/>
        <xdr:cNvSpPr txBox="1"/>
      </xdr:nvSpPr>
      <xdr:spPr>
        <a:xfrm>
          <a:off x="16370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55499</xdr:rowOff>
    </xdr:from>
    <xdr:to>
      <xdr:col>86</xdr:col>
      <xdr:colOff>25400</xdr:colOff>
      <xdr:row>51</xdr:row>
      <xdr:rowOff>55499</xdr:rowOff>
    </xdr:to>
    <xdr:cxnSp macro="">
      <xdr:nvCxnSpPr>
        <xdr:cNvPr id="575" name="直線コネクタ 574"/>
        <xdr:cNvCxnSpPr/>
      </xdr:nvCxnSpPr>
      <xdr:spPr>
        <a:xfrm>
          <a:off x="16230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133482</xdr:rowOff>
    </xdr:from>
    <xdr:to>
      <xdr:col>85</xdr:col>
      <xdr:colOff>127000</xdr:colOff>
      <xdr:row>58</xdr:row>
      <xdr:rowOff>14633</xdr:rowOff>
    </xdr:to>
    <xdr:cxnSp macro="">
      <xdr:nvCxnSpPr>
        <xdr:cNvPr id="576" name="直線コネクタ 575"/>
        <xdr:cNvCxnSpPr/>
      </xdr:nvCxnSpPr>
      <xdr:spPr>
        <a:xfrm flipV="1">
          <a:off x="15481300" y="9906132"/>
          <a:ext cx="838200" cy="5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95894</xdr:rowOff>
    </xdr:from>
    <xdr:ext cx="534377" cy="259045"/>
    <xdr:sp macro="" textlink="">
      <xdr:nvSpPr>
        <xdr:cNvPr id="577" name="教育費平均値テキスト"/>
        <xdr:cNvSpPr txBox="1"/>
      </xdr:nvSpPr>
      <xdr:spPr>
        <a:xfrm>
          <a:off x="16370300" y="986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117467</xdr:rowOff>
    </xdr:from>
    <xdr:to>
      <xdr:col>85</xdr:col>
      <xdr:colOff>177800</xdr:colOff>
      <xdr:row>58</xdr:row>
      <xdr:rowOff>47617</xdr:rowOff>
    </xdr:to>
    <xdr:sp macro="" textlink="">
      <xdr:nvSpPr>
        <xdr:cNvPr id="578" name="フローチャート: 判断 577"/>
        <xdr:cNvSpPr/>
      </xdr:nvSpPr>
      <xdr:spPr>
        <a:xfrm>
          <a:off x="16268700" y="989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14633</xdr:rowOff>
    </xdr:from>
    <xdr:to>
      <xdr:col>81</xdr:col>
      <xdr:colOff>50800</xdr:colOff>
      <xdr:row>58</xdr:row>
      <xdr:rowOff>56253</xdr:rowOff>
    </xdr:to>
    <xdr:cxnSp macro="">
      <xdr:nvCxnSpPr>
        <xdr:cNvPr id="579" name="直線コネクタ 578"/>
        <xdr:cNvCxnSpPr/>
      </xdr:nvCxnSpPr>
      <xdr:spPr>
        <a:xfrm flipV="1">
          <a:off x="14592300" y="9958733"/>
          <a:ext cx="889000" cy="4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162822</xdr:rowOff>
    </xdr:from>
    <xdr:to>
      <xdr:col>81</xdr:col>
      <xdr:colOff>101600</xdr:colOff>
      <xdr:row>58</xdr:row>
      <xdr:rowOff>92972</xdr:rowOff>
    </xdr:to>
    <xdr:sp macro="" textlink="">
      <xdr:nvSpPr>
        <xdr:cNvPr id="580" name="フローチャート: 判断 579"/>
        <xdr:cNvSpPr/>
      </xdr:nvSpPr>
      <xdr:spPr>
        <a:xfrm>
          <a:off x="15430500" y="99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84099</xdr:rowOff>
    </xdr:from>
    <xdr:ext cx="534377" cy="259045"/>
    <xdr:sp macro="" textlink="">
      <xdr:nvSpPr>
        <xdr:cNvPr id="581" name="テキスト ボックス 580"/>
        <xdr:cNvSpPr txBox="1"/>
      </xdr:nvSpPr>
      <xdr:spPr>
        <a:xfrm>
          <a:off x="15214111" y="100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113289</xdr:rowOff>
    </xdr:from>
    <xdr:to>
      <xdr:col>76</xdr:col>
      <xdr:colOff>114300</xdr:colOff>
      <xdr:row>58</xdr:row>
      <xdr:rowOff>56253</xdr:rowOff>
    </xdr:to>
    <xdr:cxnSp macro="">
      <xdr:nvCxnSpPr>
        <xdr:cNvPr id="582" name="直線コネクタ 581"/>
        <xdr:cNvCxnSpPr/>
      </xdr:nvCxnSpPr>
      <xdr:spPr>
        <a:xfrm>
          <a:off x="13703300" y="9885939"/>
          <a:ext cx="889000" cy="11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146263</xdr:rowOff>
    </xdr:from>
    <xdr:to>
      <xdr:col>76</xdr:col>
      <xdr:colOff>165100</xdr:colOff>
      <xdr:row>58</xdr:row>
      <xdr:rowOff>76413</xdr:rowOff>
    </xdr:to>
    <xdr:sp macro="" textlink="">
      <xdr:nvSpPr>
        <xdr:cNvPr id="583" name="フローチャート: 判断 582"/>
        <xdr:cNvSpPr/>
      </xdr:nvSpPr>
      <xdr:spPr>
        <a:xfrm>
          <a:off x="14541500" y="991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92940</xdr:rowOff>
    </xdr:from>
    <xdr:ext cx="534377" cy="259045"/>
    <xdr:sp macro="" textlink="">
      <xdr:nvSpPr>
        <xdr:cNvPr id="584" name="テキスト ボックス 583"/>
        <xdr:cNvSpPr txBox="1"/>
      </xdr:nvSpPr>
      <xdr:spPr>
        <a:xfrm>
          <a:off x="14325111" y="969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113289</xdr:rowOff>
    </xdr:from>
    <xdr:to>
      <xdr:col>71</xdr:col>
      <xdr:colOff>177800</xdr:colOff>
      <xdr:row>58</xdr:row>
      <xdr:rowOff>100800</xdr:rowOff>
    </xdr:to>
    <xdr:cxnSp macro="">
      <xdr:nvCxnSpPr>
        <xdr:cNvPr id="585" name="直線コネクタ 584"/>
        <xdr:cNvCxnSpPr/>
      </xdr:nvCxnSpPr>
      <xdr:spPr>
        <a:xfrm flipV="1">
          <a:off x="12814300" y="9885939"/>
          <a:ext cx="889000" cy="15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66726</xdr:rowOff>
    </xdr:from>
    <xdr:to>
      <xdr:col>72</xdr:col>
      <xdr:colOff>38100</xdr:colOff>
      <xdr:row>58</xdr:row>
      <xdr:rowOff>168326</xdr:rowOff>
    </xdr:to>
    <xdr:sp macro="" textlink="">
      <xdr:nvSpPr>
        <xdr:cNvPr id="586" name="フローチャート: 判断 585"/>
        <xdr:cNvSpPr/>
      </xdr:nvSpPr>
      <xdr:spPr>
        <a:xfrm>
          <a:off x="13652500" y="1001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159453</xdr:rowOff>
    </xdr:from>
    <xdr:ext cx="534377" cy="259045"/>
    <xdr:sp macro="" textlink="">
      <xdr:nvSpPr>
        <xdr:cNvPr id="587" name="テキスト ボックス 586"/>
        <xdr:cNvSpPr txBox="1"/>
      </xdr:nvSpPr>
      <xdr:spPr>
        <a:xfrm>
          <a:off x="13436111" y="1010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97937</xdr:rowOff>
    </xdr:from>
    <xdr:to>
      <xdr:col>67</xdr:col>
      <xdr:colOff>101600</xdr:colOff>
      <xdr:row>59</xdr:row>
      <xdr:rowOff>28087</xdr:rowOff>
    </xdr:to>
    <xdr:sp macro="" textlink="">
      <xdr:nvSpPr>
        <xdr:cNvPr id="588" name="フローチャート: 判断 587"/>
        <xdr:cNvSpPr/>
      </xdr:nvSpPr>
      <xdr:spPr>
        <a:xfrm>
          <a:off x="12763500" y="1004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19214</xdr:rowOff>
    </xdr:from>
    <xdr:ext cx="534377" cy="259045"/>
    <xdr:sp macro="" textlink="">
      <xdr:nvSpPr>
        <xdr:cNvPr id="589" name="テキスト ボックス 588"/>
        <xdr:cNvSpPr txBox="1"/>
      </xdr:nvSpPr>
      <xdr:spPr>
        <a:xfrm>
          <a:off x="12547111" y="1013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82682</xdr:rowOff>
    </xdr:from>
    <xdr:to>
      <xdr:col>85</xdr:col>
      <xdr:colOff>177800</xdr:colOff>
      <xdr:row>58</xdr:row>
      <xdr:rowOff>12832</xdr:rowOff>
    </xdr:to>
    <xdr:sp macro="" textlink="">
      <xdr:nvSpPr>
        <xdr:cNvPr id="595" name="楕円 594"/>
        <xdr:cNvSpPr/>
      </xdr:nvSpPr>
      <xdr:spPr>
        <a:xfrm>
          <a:off x="16268700" y="985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105559</xdr:rowOff>
    </xdr:from>
    <xdr:ext cx="534377" cy="259045"/>
    <xdr:sp macro="" textlink="">
      <xdr:nvSpPr>
        <xdr:cNvPr id="596" name="教育費該当値テキスト"/>
        <xdr:cNvSpPr txBox="1"/>
      </xdr:nvSpPr>
      <xdr:spPr>
        <a:xfrm>
          <a:off x="16370300" y="970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135283</xdr:rowOff>
    </xdr:from>
    <xdr:to>
      <xdr:col>81</xdr:col>
      <xdr:colOff>101600</xdr:colOff>
      <xdr:row>58</xdr:row>
      <xdr:rowOff>65433</xdr:rowOff>
    </xdr:to>
    <xdr:sp macro="" textlink="">
      <xdr:nvSpPr>
        <xdr:cNvPr id="597" name="楕円 596"/>
        <xdr:cNvSpPr/>
      </xdr:nvSpPr>
      <xdr:spPr>
        <a:xfrm>
          <a:off x="15430500" y="990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81960</xdr:rowOff>
    </xdr:from>
    <xdr:ext cx="534377" cy="259045"/>
    <xdr:sp macro="" textlink="">
      <xdr:nvSpPr>
        <xdr:cNvPr id="598" name="テキスト ボックス 597"/>
        <xdr:cNvSpPr txBox="1"/>
      </xdr:nvSpPr>
      <xdr:spPr>
        <a:xfrm>
          <a:off x="15214111" y="968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5453</xdr:rowOff>
    </xdr:from>
    <xdr:to>
      <xdr:col>76</xdr:col>
      <xdr:colOff>165100</xdr:colOff>
      <xdr:row>58</xdr:row>
      <xdr:rowOff>107053</xdr:rowOff>
    </xdr:to>
    <xdr:sp macro="" textlink="">
      <xdr:nvSpPr>
        <xdr:cNvPr id="599" name="楕円 598"/>
        <xdr:cNvSpPr/>
      </xdr:nvSpPr>
      <xdr:spPr>
        <a:xfrm>
          <a:off x="14541500" y="994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98180</xdr:rowOff>
    </xdr:from>
    <xdr:ext cx="534377" cy="259045"/>
    <xdr:sp macro="" textlink="">
      <xdr:nvSpPr>
        <xdr:cNvPr id="600" name="テキスト ボックス 599"/>
        <xdr:cNvSpPr txBox="1"/>
      </xdr:nvSpPr>
      <xdr:spPr>
        <a:xfrm>
          <a:off x="14325111" y="100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62489</xdr:rowOff>
    </xdr:from>
    <xdr:to>
      <xdr:col>72</xdr:col>
      <xdr:colOff>38100</xdr:colOff>
      <xdr:row>57</xdr:row>
      <xdr:rowOff>164089</xdr:rowOff>
    </xdr:to>
    <xdr:sp macro="" textlink="">
      <xdr:nvSpPr>
        <xdr:cNvPr id="601" name="楕円 600"/>
        <xdr:cNvSpPr/>
      </xdr:nvSpPr>
      <xdr:spPr>
        <a:xfrm>
          <a:off x="13652500" y="98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9166</xdr:rowOff>
    </xdr:from>
    <xdr:ext cx="534377" cy="259045"/>
    <xdr:sp macro="" textlink="">
      <xdr:nvSpPr>
        <xdr:cNvPr id="602" name="テキスト ボックス 601"/>
        <xdr:cNvSpPr txBox="1"/>
      </xdr:nvSpPr>
      <xdr:spPr>
        <a:xfrm>
          <a:off x="13436111" y="961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50000</xdr:rowOff>
    </xdr:from>
    <xdr:to>
      <xdr:col>67</xdr:col>
      <xdr:colOff>101600</xdr:colOff>
      <xdr:row>58</xdr:row>
      <xdr:rowOff>151600</xdr:rowOff>
    </xdr:to>
    <xdr:sp macro="" textlink="">
      <xdr:nvSpPr>
        <xdr:cNvPr id="603" name="楕円 602"/>
        <xdr:cNvSpPr/>
      </xdr:nvSpPr>
      <xdr:spPr>
        <a:xfrm>
          <a:off x="12763500" y="99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168127</xdr:rowOff>
    </xdr:from>
    <xdr:ext cx="534377" cy="259045"/>
    <xdr:sp macro="" textlink="">
      <xdr:nvSpPr>
        <xdr:cNvPr id="604" name="テキスト ボックス 603"/>
        <xdr:cNvSpPr txBox="1"/>
      </xdr:nvSpPr>
      <xdr:spPr>
        <a:xfrm>
          <a:off x="12547111" y="976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61426</xdr:rowOff>
    </xdr:from>
    <xdr:to>
      <xdr:col>85</xdr:col>
      <xdr:colOff>126364</xdr:colOff>
      <xdr:row>79</xdr:row>
      <xdr:rowOff>44450</xdr:rowOff>
    </xdr:to>
    <xdr:cxnSp macro="">
      <xdr:nvCxnSpPr>
        <xdr:cNvPr id="628" name="直線コネクタ 627"/>
        <xdr:cNvCxnSpPr/>
      </xdr:nvCxnSpPr>
      <xdr:spPr>
        <a:xfrm flipV="1">
          <a:off x="16317595" y="12062926"/>
          <a:ext cx="1269" cy="1526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72603</xdr:rowOff>
    </xdr:from>
    <xdr:ext cx="249299" cy="259045"/>
    <xdr:sp macro="" textlink="">
      <xdr:nvSpPr>
        <xdr:cNvPr id="629" name="災害復旧費最小値テキスト"/>
        <xdr:cNvSpPr txBox="1"/>
      </xdr:nvSpPr>
      <xdr:spPr>
        <a:xfrm>
          <a:off x="16370300" y="13617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8103</xdr:rowOff>
    </xdr:from>
    <xdr:ext cx="599010" cy="259045"/>
    <xdr:sp macro="" textlink="">
      <xdr:nvSpPr>
        <xdr:cNvPr id="631" name="災害復旧費最大値テキスト"/>
        <xdr:cNvSpPr txBox="1"/>
      </xdr:nvSpPr>
      <xdr:spPr>
        <a:xfrm>
          <a:off x="16370300" y="1183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801,089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61426</xdr:rowOff>
    </xdr:from>
    <xdr:to>
      <xdr:col>86</xdr:col>
      <xdr:colOff>25400</xdr:colOff>
      <xdr:row>70</xdr:row>
      <xdr:rowOff>61426</xdr:rowOff>
    </xdr:to>
    <xdr:cxnSp macro="">
      <xdr:nvCxnSpPr>
        <xdr:cNvPr id="632" name="直線コネクタ 631"/>
        <xdr:cNvCxnSpPr/>
      </xdr:nvCxnSpPr>
      <xdr:spPr>
        <a:xfrm>
          <a:off x="16230600" y="1206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35826</xdr:rowOff>
    </xdr:from>
    <xdr:to>
      <xdr:col>85</xdr:col>
      <xdr:colOff>127000</xdr:colOff>
      <xdr:row>79</xdr:row>
      <xdr:rowOff>44236</xdr:rowOff>
    </xdr:to>
    <xdr:cxnSp macro="">
      <xdr:nvCxnSpPr>
        <xdr:cNvPr id="633" name="直線コネクタ 632"/>
        <xdr:cNvCxnSpPr/>
      </xdr:nvCxnSpPr>
      <xdr:spPr>
        <a:xfrm>
          <a:off x="15481300" y="13580376"/>
          <a:ext cx="838200" cy="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161503</xdr:rowOff>
    </xdr:from>
    <xdr:ext cx="534377" cy="259045"/>
    <xdr:sp macro="" textlink="">
      <xdr:nvSpPr>
        <xdr:cNvPr id="634" name="災害復旧費平均値テキスト"/>
        <xdr:cNvSpPr txBox="1"/>
      </xdr:nvSpPr>
      <xdr:spPr>
        <a:xfrm>
          <a:off x="16370300" y="13363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138626</xdr:rowOff>
    </xdr:from>
    <xdr:to>
      <xdr:col>85</xdr:col>
      <xdr:colOff>177800</xdr:colOff>
      <xdr:row>79</xdr:row>
      <xdr:rowOff>68776</xdr:rowOff>
    </xdr:to>
    <xdr:sp macro="" textlink="">
      <xdr:nvSpPr>
        <xdr:cNvPr id="635" name="フローチャート: 判断 634"/>
        <xdr:cNvSpPr/>
      </xdr:nvSpPr>
      <xdr:spPr>
        <a:xfrm>
          <a:off x="16268700" y="135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23724</xdr:rowOff>
    </xdr:from>
    <xdr:to>
      <xdr:col>81</xdr:col>
      <xdr:colOff>50800</xdr:colOff>
      <xdr:row>79</xdr:row>
      <xdr:rowOff>35826</xdr:rowOff>
    </xdr:to>
    <xdr:cxnSp macro="">
      <xdr:nvCxnSpPr>
        <xdr:cNvPr id="636" name="直線コネクタ 635"/>
        <xdr:cNvCxnSpPr/>
      </xdr:nvCxnSpPr>
      <xdr:spPr>
        <a:xfrm>
          <a:off x="14592300" y="13568274"/>
          <a:ext cx="889000" cy="1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133897</xdr:rowOff>
    </xdr:from>
    <xdr:to>
      <xdr:col>81</xdr:col>
      <xdr:colOff>101600</xdr:colOff>
      <xdr:row>79</xdr:row>
      <xdr:rowOff>64047</xdr:rowOff>
    </xdr:to>
    <xdr:sp macro="" textlink="">
      <xdr:nvSpPr>
        <xdr:cNvPr id="637" name="フローチャート: 判断 636"/>
        <xdr:cNvSpPr/>
      </xdr:nvSpPr>
      <xdr:spPr>
        <a:xfrm>
          <a:off x="154305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80574</xdr:rowOff>
    </xdr:from>
    <xdr:ext cx="534377" cy="259045"/>
    <xdr:sp macro="" textlink="">
      <xdr:nvSpPr>
        <xdr:cNvPr id="638" name="テキスト ボックス 637"/>
        <xdr:cNvSpPr txBox="1"/>
      </xdr:nvSpPr>
      <xdr:spPr>
        <a:xfrm>
          <a:off x="15214111" y="132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23724</xdr:rowOff>
    </xdr:from>
    <xdr:to>
      <xdr:col>76</xdr:col>
      <xdr:colOff>114300</xdr:colOff>
      <xdr:row>79</xdr:row>
      <xdr:rowOff>44352</xdr:rowOff>
    </xdr:to>
    <xdr:cxnSp macro="">
      <xdr:nvCxnSpPr>
        <xdr:cNvPr id="639" name="直線コネクタ 638"/>
        <xdr:cNvCxnSpPr/>
      </xdr:nvCxnSpPr>
      <xdr:spPr>
        <a:xfrm flipV="1">
          <a:off x="13703300" y="13568274"/>
          <a:ext cx="889000" cy="2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145901</xdr:rowOff>
    </xdr:from>
    <xdr:to>
      <xdr:col>76</xdr:col>
      <xdr:colOff>165100</xdr:colOff>
      <xdr:row>79</xdr:row>
      <xdr:rowOff>76051</xdr:rowOff>
    </xdr:to>
    <xdr:sp macro="" textlink="">
      <xdr:nvSpPr>
        <xdr:cNvPr id="640" name="フローチャート: 判断 639"/>
        <xdr:cNvSpPr/>
      </xdr:nvSpPr>
      <xdr:spPr>
        <a:xfrm>
          <a:off x="14541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67178</xdr:rowOff>
    </xdr:from>
    <xdr:ext cx="534377" cy="259045"/>
    <xdr:sp macro="" textlink="">
      <xdr:nvSpPr>
        <xdr:cNvPr id="641" name="テキスト ボックス 640"/>
        <xdr:cNvSpPr txBox="1"/>
      </xdr:nvSpPr>
      <xdr:spPr>
        <a:xfrm>
          <a:off x="14325111" y="1361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37229</xdr:rowOff>
    </xdr:from>
    <xdr:to>
      <xdr:col>71</xdr:col>
      <xdr:colOff>177800</xdr:colOff>
      <xdr:row>79</xdr:row>
      <xdr:rowOff>44352</xdr:rowOff>
    </xdr:to>
    <xdr:cxnSp macro="">
      <xdr:nvCxnSpPr>
        <xdr:cNvPr id="642" name="直線コネクタ 641"/>
        <xdr:cNvCxnSpPr/>
      </xdr:nvCxnSpPr>
      <xdr:spPr>
        <a:xfrm>
          <a:off x="12814300" y="13581779"/>
          <a:ext cx="889000" cy="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135756</xdr:rowOff>
    </xdr:from>
    <xdr:to>
      <xdr:col>72</xdr:col>
      <xdr:colOff>38100</xdr:colOff>
      <xdr:row>79</xdr:row>
      <xdr:rowOff>65906</xdr:rowOff>
    </xdr:to>
    <xdr:sp macro="" textlink="">
      <xdr:nvSpPr>
        <xdr:cNvPr id="643" name="フローチャート: 判断 642"/>
        <xdr:cNvSpPr/>
      </xdr:nvSpPr>
      <xdr:spPr>
        <a:xfrm>
          <a:off x="13652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82433</xdr:rowOff>
    </xdr:from>
    <xdr:ext cx="534377" cy="259045"/>
    <xdr:sp macro="" textlink="">
      <xdr:nvSpPr>
        <xdr:cNvPr id="644" name="テキスト ボックス 643"/>
        <xdr:cNvSpPr txBox="1"/>
      </xdr:nvSpPr>
      <xdr:spPr>
        <a:xfrm>
          <a:off x="13436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146447</xdr:rowOff>
    </xdr:from>
    <xdr:to>
      <xdr:col>67</xdr:col>
      <xdr:colOff>101600</xdr:colOff>
      <xdr:row>79</xdr:row>
      <xdr:rowOff>76597</xdr:rowOff>
    </xdr:to>
    <xdr:sp macro="" textlink="">
      <xdr:nvSpPr>
        <xdr:cNvPr id="645" name="フローチャート: 判断 644"/>
        <xdr:cNvSpPr/>
      </xdr:nvSpPr>
      <xdr:spPr>
        <a:xfrm>
          <a:off x="12763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93124</xdr:rowOff>
    </xdr:from>
    <xdr:ext cx="469744" cy="259045"/>
    <xdr:sp macro="" textlink="">
      <xdr:nvSpPr>
        <xdr:cNvPr id="646" name="テキスト ボックス 645"/>
        <xdr:cNvSpPr txBox="1"/>
      </xdr:nvSpPr>
      <xdr:spPr>
        <a:xfrm>
          <a:off x="12579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164886</xdr:rowOff>
    </xdr:from>
    <xdr:to>
      <xdr:col>85</xdr:col>
      <xdr:colOff>177800</xdr:colOff>
      <xdr:row>79</xdr:row>
      <xdr:rowOff>95036</xdr:rowOff>
    </xdr:to>
    <xdr:sp macro="" textlink="">
      <xdr:nvSpPr>
        <xdr:cNvPr id="652" name="楕円 651"/>
        <xdr:cNvSpPr/>
      </xdr:nvSpPr>
      <xdr:spPr>
        <a:xfrm>
          <a:off x="16268700" y="135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117053</xdr:rowOff>
    </xdr:from>
    <xdr:ext cx="378565" cy="259045"/>
    <xdr:sp macro="" textlink="">
      <xdr:nvSpPr>
        <xdr:cNvPr id="653" name="災害復旧費該当値テキスト"/>
        <xdr:cNvSpPr txBox="1"/>
      </xdr:nvSpPr>
      <xdr:spPr>
        <a:xfrm>
          <a:off x="16370300" y="13490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156476</xdr:rowOff>
    </xdr:from>
    <xdr:to>
      <xdr:col>81</xdr:col>
      <xdr:colOff>101600</xdr:colOff>
      <xdr:row>79</xdr:row>
      <xdr:rowOff>86626</xdr:rowOff>
    </xdr:to>
    <xdr:sp macro="" textlink="">
      <xdr:nvSpPr>
        <xdr:cNvPr id="654" name="楕円 653"/>
        <xdr:cNvSpPr/>
      </xdr:nvSpPr>
      <xdr:spPr>
        <a:xfrm>
          <a:off x="15430500" y="1352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77753</xdr:rowOff>
    </xdr:from>
    <xdr:ext cx="469744" cy="259045"/>
    <xdr:sp macro="" textlink="">
      <xdr:nvSpPr>
        <xdr:cNvPr id="655" name="テキスト ボックス 654"/>
        <xdr:cNvSpPr txBox="1"/>
      </xdr:nvSpPr>
      <xdr:spPr>
        <a:xfrm>
          <a:off x="15246428" y="1362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144374</xdr:rowOff>
    </xdr:from>
    <xdr:to>
      <xdr:col>76</xdr:col>
      <xdr:colOff>165100</xdr:colOff>
      <xdr:row>79</xdr:row>
      <xdr:rowOff>74524</xdr:rowOff>
    </xdr:to>
    <xdr:sp macro="" textlink="">
      <xdr:nvSpPr>
        <xdr:cNvPr id="656" name="楕円 655"/>
        <xdr:cNvSpPr/>
      </xdr:nvSpPr>
      <xdr:spPr>
        <a:xfrm>
          <a:off x="14541500" y="1351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91051</xdr:rowOff>
    </xdr:from>
    <xdr:ext cx="534377" cy="259045"/>
    <xdr:sp macro="" textlink="">
      <xdr:nvSpPr>
        <xdr:cNvPr id="657" name="テキスト ボックス 656"/>
        <xdr:cNvSpPr txBox="1"/>
      </xdr:nvSpPr>
      <xdr:spPr>
        <a:xfrm>
          <a:off x="14325111" y="1329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165002</xdr:rowOff>
    </xdr:from>
    <xdr:to>
      <xdr:col>72</xdr:col>
      <xdr:colOff>38100</xdr:colOff>
      <xdr:row>79</xdr:row>
      <xdr:rowOff>95152</xdr:rowOff>
    </xdr:to>
    <xdr:sp macro="" textlink="">
      <xdr:nvSpPr>
        <xdr:cNvPr id="658" name="楕円 657"/>
        <xdr:cNvSpPr/>
      </xdr:nvSpPr>
      <xdr:spPr>
        <a:xfrm>
          <a:off x="13652500" y="1353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86279</xdr:rowOff>
    </xdr:from>
    <xdr:ext cx="313932" cy="259045"/>
    <xdr:sp macro="" textlink="">
      <xdr:nvSpPr>
        <xdr:cNvPr id="659" name="テキスト ボックス 658"/>
        <xdr:cNvSpPr txBox="1"/>
      </xdr:nvSpPr>
      <xdr:spPr>
        <a:xfrm>
          <a:off x="13546333" y="13630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157879</xdr:rowOff>
    </xdr:from>
    <xdr:to>
      <xdr:col>67</xdr:col>
      <xdr:colOff>101600</xdr:colOff>
      <xdr:row>79</xdr:row>
      <xdr:rowOff>88029</xdr:rowOff>
    </xdr:to>
    <xdr:sp macro="" textlink="">
      <xdr:nvSpPr>
        <xdr:cNvPr id="660" name="楕円 659"/>
        <xdr:cNvSpPr/>
      </xdr:nvSpPr>
      <xdr:spPr>
        <a:xfrm>
          <a:off x="12763500" y="1353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79156</xdr:rowOff>
    </xdr:from>
    <xdr:ext cx="469744" cy="259045"/>
    <xdr:sp macro="" textlink="">
      <xdr:nvSpPr>
        <xdr:cNvPr id="661" name="テキスト ボックス 660"/>
        <xdr:cNvSpPr txBox="1"/>
      </xdr:nvSpPr>
      <xdr:spPr>
        <a:xfrm>
          <a:off x="12579428" y="1362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24524</xdr:rowOff>
    </xdr:from>
    <xdr:to>
      <xdr:col>85</xdr:col>
      <xdr:colOff>126364</xdr:colOff>
      <xdr:row>98</xdr:row>
      <xdr:rowOff>32814</xdr:rowOff>
    </xdr:to>
    <xdr:cxnSp macro="">
      <xdr:nvCxnSpPr>
        <xdr:cNvPr id="685" name="直線コネクタ 684"/>
        <xdr:cNvCxnSpPr/>
      </xdr:nvCxnSpPr>
      <xdr:spPr>
        <a:xfrm flipV="1">
          <a:off x="16317595" y="15455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36641</xdr:rowOff>
    </xdr:from>
    <xdr:ext cx="534377" cy="259045"/>
    <xdr:sp macro="" textlink="">
      <xdr:nvSpPr>
        <xdr:cNvPr id="686" name="公債費最小値テキスト"/>
        <xdr:cNvSpPr txBox="1"/>
      </xdr:nvSpPr>
      <xdr:spPr>
        <a:xfrm>
          <a:off x="16370300" y="168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32814</xdr:rowOff>
    </xdr:from>
    <xdr:to>
      <xdr:col>86</xdr:col>
      <xdr:colOff>25400</xdr:colOff>
      <xdr:row>98</xdr:row>
      <xdr:rowOff>32814</xdr:rowOff>
    </xdr:to>
    <xdr:cxnSp macro="">
      <xdr:nvCxnSpPr>
        <xdr:cNvPr id="687" name="直線コネクタ 686"/>
        <xdr:cNvCxnSpPr/>
      </xdr:nvCxnSpPr>
      <xdr:spPr>
        <a:xfrm>
          <a:off x="16230600" y="16834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142651</xdr:rowOff>
    </xdr:from>
    <xdr:ext cx="599010" cy="259045"/>
    <xdr:sp macro="" textlink="">
      <xdr:nvSpPr>
        <xdr:cNvPr id="688" name="公債費最大値テキスト"/>
        <xdr:cNvSpPr txBox="1"/>
      </xdr:nvSpPr>
      <xdr:spPr>
        <a:xfrm>
          <a:off x="16370300" y="1523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205,115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24524</xdr:rowOff>
    </xdr:from>
    <xdr:to>
      <xdr:col>86</xdr:col>
      <xdr:colOff>25400</xdr:colOff>
      <xdr:row>90</xdr:row>
      <xdr:rowOff>24524</xdr:rowOff>
    </xdr:to>
    <xdr:cxnSp macro="">
      <xdr:nvCxnSpPr>
        <xdr:cNvPr id="689" name="直線コネクタ 688"/>
        <xdr:cNvCxnSpPr/>
      </xdr:nvCxnSpPr>
      <xdr:spPr>
        <a:xfrm>
          <a:off x="16230600" y="1545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88013</xdr:rowOff>
    </xdr:from>
    <xdr:to>
      <xdr:col>85</xdr:col>
      <xdr:colOff>127000</xdr:colOff>
      <xdr:row>94</xdr:row>
      <xdr:rowOff>101127</xdr:rowOff>
    </xdr:to>
    <xdr:cxnSp macro="">
      <xdr:nvCxnSpPr>
        <xdr:cNvPr id="690" name="直線コネクタ 689"/>
        <xdr:cNvCxnSpPr/>
      </xdr:nvCxnSpPr>
      <xdr:spPr>
        <a:xfrm flipV="1">
          <a:off x="15481300" y="16204313"/>
          <a:ext cx="838200" cy="1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44040</xdr:rowOff>
    </xdr:from>
    <xdr:ext cx="534377" cy="259045"/>
    <xdr:sp macro="" textlink="">
      <xdr:nvSpPr>
        <xdr:cNvPr id="691" name="公債費平均値テキスト"/>
        <xdr:cNvSpPr txBox="1"/>
      </xdr:nvSpPr>
      <xdr:spPr>
        <a:xfrm>
          <a:off x="16370300" y="1633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65613</xdr:rowOff>
    </xdr:from>
    <xdr:to>
      <xdr:col>85</xdr:col>
      <xdr:colOff>177800</xdr:colOff>
      <xdr:row>95</xdr:row>
      <xdr:rowOff>167213</xdr:rowOff>
    </xdr:to>
    <xdr:sp macro="" textlink="">
      <xdr:nvSpPr>
        <xdr:cNvPr id="692" name="フローチャート: 判断 691"/>
        <xdr:cNvSpPr/>
      </xdr:nvSpPr>
      <xdr:spPr>
        <a:xfrm>
          <a:off x="16268700" y="163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101127</xdr:rowOff>
    </xdr:from>
    <xdr:to>
      <xdr:col>81</xdr:col>
      <xdr:colOff>50800</xdr:colOff>
      <xdr:row>94</xdr:row>
      <xdr:rowOff>150330</xdr:rowOff>
    </xdr:to>
    <xdr:cxnSp macro="">
      <xdr:nvCxnSpPr>
        <xdr:cNvPr id="693" name="直線コネクタ 692"/>
        <xdr:cNvCxnSpPr/>
      </xdr:nvCxnSpPr>
      <xdr:spPr>
        <a:xfrm flipV="1">
          <a:off x="14592300" y="16217427"/>
          <a:ext cx="889000" cy="4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24792</xdr:rowOff>
    </xdr:from>
    <xdr:to>
      <xdr:col>81</xdr:col>
      <xdr:colOff>101600</xdr:colOff>
      <xdr:row>95</xdr:row>
      <xdr:rowOff>126392</xdr:rowOff>
    </xdr:to>
    <xdr:sp macro="" textlink="">
      <xdr:nvSpPr>
        <xdr:cNvPr id="694" name="フローチャート: 判断 693"/>
        <xdr:cNvSpPr/>
      </xdr:nvSpPr>
      <xdr:spPr>
        <a:xfrm>
          <a:off x="154305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117519</xdr:rowOff>
    </xdr:from>
    <xdr:ext cx="534377" cy="259045"/>
    <xdr:sp macro="" textlink="">
      <xdr:nvSpPr>
        <xdr:cNvPr id="695" name="テキスト ボックス 694"/>
        <xdr:cNvSpPr txBox="1"/>
      </xdr:nvSpPr>
      <xdr:spPr>
        <a:xfrm>
          <a:off x="15214111" y="1640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150330</xdr:rowOff>
    </xdr:from>
    <xdr:to>
      <xdr:col>76</xdr:col>
      <xdr:colOff>114300</xdr:colOff>
      <xdr:row>95</xdr:row>
      <xdr:rowOff>31725</xdr:rowOff>
    </xdr:to>
    <xdr:cxnSp macro="">
      <xdr:nvCxnSpPr>
        <xdr:cNvPr id="696" name="直線コネクタ 695"/>
        <xdr:cNvCxnSpPr/>
      </xdr:nvCxnSpPr>
      <xdr:spPr>
        <a:xfrm flipV="1">
          <a:off x="13703300" y="16266630"/>
          <a:ext cx="889000" cy="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54282</xdr:rowOff>
    </xdr:from>
    <xdr:to>
      <xdr:col>76</xdr:col>
      <xdr:colOff>165100</xdr:colOff>
      <xdr:row>95</xdr:row>
      <xdr:rowOff>155882</xdr:rowOff>
    </xdr:to>
    <xdr:sp macro="" textlink="">
      <xdr:nvSpPr>
        <xdr:cNvPr id="697" name="フローチャート: 判断 696"/>
        <xdr:cNvSpPr/>
      </xdr:nvSpPr>
      <xdr:spPr>
        <a:xfrm>
          <a:off x="14541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147009</xdr:rowOff>
    </xdr:from>
    <xdr:ext cx="534377" cy="259045"/>
    <xdr:sp macro="" textlink="">
      <xdr:nvSpPr>
        <xdr:cNvPr id="698" name="テキスト ボックス 697"/>
        <xdr:cNvSpPr txBox="1"/>
      </xdr:nvSpPr>
      <xdr:spPr>
        <a:xfrm>
          <a:off x="14325111" y="1643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31725</xdr:rowOff>
    </xdr:from>
    <xdr:to>
      <xdr:col>71</xdr:col>
      <xdr:colOff>177800</xdr:colOff>
      <xdr:row>95</xdr:row>
      <xdr:rowOff>68590</xdr:rowOff>
    </xdr:to>
    <xdr:cxnSp macro="">
      <xdr:nvCxnSpPr>
        <xdr:cNvPr id="699" name="直線コネクタ 698"/>
        <xdr:cNvCxnSpPr/>
      </xdr:nvCxnSpPr>
      <xdr:spPr>
        <a:xfrm flipV="1">
          <a:off x="12814300" y="16319475"/>
          <a:ext cx="889000" cy="3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35399</xdr:rowOff>
    </xdr:from>
    <xdr:to>
      <xdr:col>72</xdr:col>
      <xdr:colOff>38100</xdr:colOff>
      <xdr:row>95</xdr:row>
      <xdr:rowOff>136999</xdr:rowOff>
    </xdr:to>
    <xdr:sp macro="" textlink="">
      <xdr:nvSpPr>
        <xdr:cNvPr id="700" name="フローチャート: 判断 699"/>
        <xdr:cNvSpPr/>
      </xdr:nvSpPr>
      <xdr:spPr>
        <a:xfrm>
          <a:off x="13652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128126</xdr:rowOff>
    </xdr:from>
    <xdr:ext cx="534377" cy="259045"/>
    <xdr:sp macro="" textlink="">
      <xdr:nvSpPr>
        <xdr:cNvPr id="701" name="テキスト ボックス 700"/>
        <xdr:cNvSpPr txBox="1"/>
      </xdr:nvSpPr>
      <xdr:spPr>
        <a:xfrm>
          <a:off x="13436111" y="164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56576</xdr:rowOff>
    </xdr:from>
    <xdr:to>
      <xdr:col>67</xdr:col>
      <xdr:colOff>101600</xdr:colOff>
      <xdr:row>95</xdr:row>
      <xdr:rowOff>158176</xdr:rowOff>
    </xdr:to>
    <xdr:sp macro="" textlink="">
      <xdr:nvSpPr>
        <xdr:cNvPr id="702" name="フローチャート: 判断 701"/>
        <xdr:cNvSpPr/>
      </xdr:nvSpPr>
      <xdr:spPr>
        <a:xfrm>
          <a:off x="12763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149303</xdr:rowOff>
    </xdr:from>
    <xdr:ext cx="534377" cy="259045"/>
    <xdr:sp macro="" textlink="">
      <xdr:nvSpPr>
        <xdr:cNvPr id="703" name="テキスト ボックス 702"/>
        <xdr:cNvSpPr txBox="1"/>
      </xdr:nvSpPr>
      <xdr:spPr>
        <a:xfrm>
          <a:off x="12547111" y="1643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37213</xdr:rowOff>
    </xdr:from>
    <xdr:to>
      <xdr:col>85</xdr:col>
      <xdr:colOff>177800</xdr:colOff>
      <xdr:row>94</xdr:row>
      <xdr:rowOff>138813</xdr:rowOff>
    </xdr:to>
    <xdr:sp macro="" textlink="">
      <xdr:nvSpPr>
        <xdr:cNvPr id="709" name="楕円 708"/>
        <xdr:cNvSpPr/>
      </xdr:nvSpPr>
      <xdr:spPr>
        <a:xfrm>
          <a:off x="16268700" y="1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60090</xdr:rowOff>
    </xdr:from>
    <xdr:ext cx="599010" cy="259045"/>
    <xdr:sp macro="" textlink="">
      <xdr:nvSpPr>
        <xdr:cNvPr id="710" name="公債費該当値テキスト"/>
        <xdr:cNvSpPr txBox="1"/>
      </xdr:nvSpPr>
      <xdr:spPr>
        <a:xfrm>
          <a:off x="16370300" y="1600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50327</xdr:rowOff>
    </xdr:from>
    <xdr:to>
      <xdr:col>81</xdr:col>
      <xdr:colOff>101600</xdr:colOff>
      <xdr:row>94</xdr:row>
      <xdr:rowOff>151927</xdr:rowOff>
    </xdr:to>
    <xdr:sp macro="" textlink="">
      <xdr:nvSpPr>
        <xdr:cNvPr id="711" name="楕円 710"/>
        <xdr:cNvSpPr/>
      </xdr:nvSpPr>
      <xdr:spPr>
        <a:xfrm>
          <a:off x="15430500" y="1616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168454</xdr:rowOff>
    </xdr:from>
    <xdr:ext cx="599010" cy="259045"/>
    <xdr:sp macro="" textlink="">
      <xdr:nvSpPr>
        <xdr:cNvPr id="712" name="テキスト ボックス 711"/>
        <xdr:cNvSpPr txBox="1"/>
      </xdr:nvSpPr>
      <xdr:spPr>
        <a:xfrm>
          <a:off x="15181795" y="15941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99530</xdr:rowOff>
    </xdr:from>
    <xdr:to>
      <xdr:col>76</xdr:col>
      <xdr:colOff>165100</xdr:colOff>
      <xdr:row>95</xdr:row>
      <xdr:rowOff>29680</xdr:rowOff>
    </xdr:to>
    <xdr:sp macro="" textlink="">
      <xdr:nvSpPr>
        <xdr:cNvPr id="713" name="楕円 712"/>
        <xdr:cNvSpPr/>
      </xdr:nvSpPr>
      <xdr:spPr>
        <a:xfrm>
          <a:off x="14541500" y="162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46207</xdr:rowOff>
    </xdr:from>
    <xdr:ext cx="534377" cy="259045"/>
    <xdr:sp macro="" textlink="">
      <xdr:nvSpPr>
        <xdr:cNvPr id="714" name="テキスト ボックス 713"/>
        <xdr:cNvSpPr txBox="1"/>
      </xdr:nvSpPr>
      <xdr:spPr>
        <a:xfrm>
          <a:off x="14325111" y="1599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152375</xdr:rowOff>
    </xdr:from>
    <xdr:to>
      <xdr:col>72</xdr:col>
      <xdr:colOff>38100</xdr:colOff>
      <xdr:row>95</xdr:row>
      <xdr:rowOff>82525</xdr:rowOff>
    </xdr:to>
    <xdr:sp macro="" textlink="">
      <xdr:nvSpPr>
        <xdr:cNvPr id="715" name="楕円 714"/>
        <xdr:cNvSpPr/>
      </xdr:nvSpPr>
      <xdr:spPr>
        <a:xfrm>
          <a:off x="13652500" y="1626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99052</xdr:rowOff>
    </xdr:from>
    <xdr:ext cx="534377" cy="259045"/>
    <xdr:sp macro="" textlink="">
      <xdr:nvSpPr>
        <xdr:cNvPr id="716" name="テキスト ボックス 715"/>
        <xdr:cNvSpPr txBox="1"/>
      </xdr:nvSpPr>
      <xdr:spPr>
        <a:xfrm>
          <a:off x="13436111" y="1604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17790</xdr:rowOff>
    </xdr:from>
    <xdr:to>
      <xdr:col>67</xdr:col>
      <xdr:colOff>101600</xdr:colOff>
      <xdr:row>95</xdr:row>
      <xdr:rowOff>119390</xdr:rowOff>
    </xdr:to>
    <xdr:sp macro="" textlink="">
      <xdr:nvSpPr>
        <xdr:cNvPr id="717" name="楕円 716"/>
        <xdr:cNvSpPr/>
      </xdr:nvSpPr>
      <xdr:spPr>
        <a:xfrm>
          <a:off x="12763500" y="1630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135917</xdr:rowOff>
    </xdr:from>
    <xdr:ext cx="534377" cy="259045"/>
    <xdr:sp macro="" textlink="">
      <xdr:nvSpPr>
        <xdr:cNvPr id="718" name="テキスト ボックス 717"/>
        <xdr:cNvSpPr txBox="1"/>
      </xdr:nvSpPr>
      <xdr:spPr>
        <a:xfrm>
          <a:off x="12547111" y="1608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4" name="テキスト ボックス 733"/>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6" name="テキスト ボックス 735"/>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8" name="テキスト ボックス 737"/>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23495</xdr:rowOff>
    </xdr:from>
    <xdr:to>
      <xdr:col>116</xdr:col>
      <xdr:colOff>62864</xdr:colOff>
      <xdr:row>39</xdr:row>
      <xdr:rowOff>44450</xdr:rowOff>
    </xdr:to>
    <xdr:cxnSp macro="">
      <xdr:nvCxnSpPr>
        <xdr:cNvPr id="742" name="直線コネクタ 741"/>
        <xdr:cNvCxnSpPr/>
      </xdr:nvCxnSpPr>
      <xdr:spPr>
        <a:xfrm flipV="1">
          <a:off x="22159595" y="5166995"/>
          <a:ext cx="1269"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141622</xdr:rowOff>
    </xdr:from>
    <xdr:ext cx="378565" cy="259045"/>
    <xdr:sp macro="" textlink="">
      <xdr:nvSpPr>
        <xdr:cNvPr id="745" name="諸支出金最大値テキスト"/>
        <xdr:cNvSpPr txBox="1"/>
      </xdr:nvSpPr>
      <xdr:spPr>
        <a:xfrm>
          <a:off x="22212300" y="494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23495</xdr:rowOff>
    </xdr:from>
    <xdr:to>
      <xdr:col>116</xdr:col>
      <xdr:colOff>152400</xdr:colOff>
      <xdr:row>30</xdr:row>
      <xdr:rowOff>23495</xdr:rowOff>
    </xdr:to>
    <xdr:cxnSp macro="">
      <xdr:nvCxnSpPr>
        <xdr:cNvPr id="746" name="直線コネクタ 745"/>
        <xdr:cNvCxnSpPr/>
      </xdr:nvCxnSpPr>
      <xdr:spPr>
        <a:xfrm>
          <a:off x="22072600" y="516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106062</xdr:rowOff>
    </xdr:from>
    <xdr:ext cx="313932" cy="259045"/>
    <xdr:sp macro="" textlink="">
      <xdr:nvSpPr>
        <xdr:cNvPr id="748" name="諸支出金平均値テキスト"/>
        <xdr:cNvSpPr txBox="1"/>
      </xdr:nvSpPr>
      <xdr:spPr>
        <a:xfrm>
          <a:off x="22212300" y="644971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83185</xdr:rowOff>
    </xdr:from>
    <xdr:to>
      <xdr:col>116</xdr:col>
      <xdr:colOff>114300</xdr:colOff>
      <xdr:row>39</xdr:row>
      <xdr:rowOff>13335</xdr:rowOff>
    </xdr:to>
    <xdr:sp macro="" textlink="">
      <xdr:nvSpPr>
        <xdr:cNvPr id="749" name="フローチャート: 判断 748"/>
        <xdr:cNvSpPr/>
      </xdr:nvSpPr>
      <xdr:spPr>
        <a:xfrm>
          <a:off x="221107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51" name="フローチャート: 判断 75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60342</xdr:rowOff>
    </xdr:from>
    <xdr:ext cx="313932" cy="259045"/>
    <xdr:sp macro="" textlink="">
      <xdr:nvSpPr>
        <xdr:cNvPr id="752" name="テキスト ボックス 751"/>
        <xdr:cNvSpPr txBox="1"/>
      </xdr:nvSpPr>
      <xdr:spPr>
        <a:xfrm>
          <a:off x="21166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4" name="フローチャート: 判断 753"/>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64152</xdr:rowOff>
    </xdr:from>
    <xdr:ext cx="313932" cy="259045"/>
    <xdr:sp macro="" textlink="">
      <xdr:nvSpPr>
        <xdr:cNvPr id="755" name="テキスト ボックス 754"/>
        <xdr:cNvSpPr txBox="1"/>
      </xdr:nvSpPr>
      <xdr:spPr>
        <a:xfrm>
          <a:off x="20277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20320</xdr:rowOff>
    </xdr:from>
    <xdr:to>
      <xdr:col>102</xdr:col>
      <xdr:colOff>165100</xdr:colOff>
      <xdr:row>37</xdr:row>
      <xdr:rowOff>121920</xdr:rowOff>
    </xdr:to>
    <xdr:sp macro="" textlink="">
      <xdr:nvSpPr>
        <xdr:cNvPr id="757" name="フローチャート: 判断 756"/>
        <xdr:cNvSpPr/>
      </xdr:nvSpPr>
      <xdr:spPr>
        <a:xfrm>
          <a:off x="19494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138447</xdr:rowOff>
    </xdr:from>
    <xdr:ext cx="378565" cy="259045"/>
    <xdr:sp macro="" textlink="">
      <xdr:nvSpPr>
        <xdr:cNvPr id="758" name="テキスト ボックス 757"/>
        <xdr:cNvSpPr txBox="1"/>
      </xdr:nvSpPr>
      <xdr:spPr>
        <a:xfrm>
          <a:off x="19356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24130</xdr:rowOff>
    </xdr:from>
    <xdr:to>
      <xdr:col>98</xdr:col>
      <xdr:colOff>38100</xdr:colOff>
      <xdr:row>37</xdr:row>
      <xdr:rowOff>125730</xdr:rowOff>
    </xdr:to>
    <xdr:sp macro="" textlink="">
      <xdr:nvSpPr>
        <xdr:cNvPr id="759" name="フローチャート: 判断 758"/>
        <xdr:cNvSpPr/>
      </xdr:nvSpPr>
      <xdr:spPr>
        <a:xfrm>
          <a:off x="18605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142257</xdr:rowOff>
    </xdr:from>
    <xdr:ext cx="378565" cy="259045"/>
    <xdr:sp macro="" textlink="">
      <xdr:nvSpPr>
        <xdr:cNvPr id="760" name="テキスト ボックス 759"/>
        <xdr:cNvSpPr txBox="1"/>
      </xdr:nvSpPr>
      <xdr:spPr>
        <a:xfrm>
          <a:off x="18467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住民一人当たりの総務費は２５４，２９６円で、昨年度と比較すると１５２，６１４円増加となっている。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主な要因は、特別定額給付金等の新型コロナウイルス対策事業</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財政調整基金残高は、適切な財源の確保と歳出の精査により、大きな取崩しを回避しており、前年度とほぼ同額を維持している。 令和２年度では実質単年度収支が黒字化しているが、引き続き、事業の見直しなど行財政改革を推進し、健全な行財政運営に努める。 </a:t>
          </a:r>
          <a:endPar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連結実質赤字比率について、赤字額は生じていないことから比率は算出されていない。引き続き財政の健全化に向けた改革プランの着実な推進により、経営の効率化を図り、健全な財政運営に努める。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元利償還金について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過疎対策事業債等の償還金増によりやや増加しているが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、ピーク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時（平成１８年度～平成２１年度）からは減少していることから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継続して改善されることが見込まれており、地方債の新規発行を抑制し、計画的な財政運営に努め</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また、公営企業債の元利償還金に対する繰入金については、下水道事業会計への地方債償還の財源に充てた負担金等が減少したことから、昨年度と比較し減となっている。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今後も改革プランに基づき、地方債の新規発行の抑制や事業債借換による公債費償還の平準化等により、繰出金の抑制を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努める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満期一括償還地方債は利用していない。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は昨年度と比較すると１４９百万円減少している。主な要因は、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公共施設整備などに伴う地方債</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が減少したためである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。今後も新規地方債の発行を抑制するため計画的に事業を実施し、引き続き後世への負担を少しでも軽減するよう、新規事業の実施等について総点検し、財政の健全化</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北海道栗山町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新型コロナウイルス感染症対応地方創生臨時交付金基金及び新型コロナウイルス感染症対策基金の新設により増加している。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特定目的基金を積極的に活用し、今後減少傾向と見込まれる財政調整基金の減少幅を抑制していく。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ふるさと応援基金は、当該年度のふるさと応援寄附金を積立しており、寄附者の指定使途等により、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次年度以降の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事業財源として活用している。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新型コロナウイルス感染症対応地方創生臨時交付金基金及び新型コロナウイルス感染症対策基金の新設により増加している。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現在、策定中の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次総合計画に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おける事業財源として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、ふるさと応援基金をはじめとした特定目的基金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活用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検討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前年と比較してほぼ横ばいである。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総合計画において予定している投資的事業の実施や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景気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上昇などに伴う経常経費の増加による財源不足が見込まれることから、一定程度の取り崩しはやむを得ないが、災害等の不測の事態に備え、ある程度の基金の保持を目標とする。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公共施設等の長寿命化対策等にかかる公債費の償還財源として積立てたことにより増加している。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公共施設等の長寿命化対策などに係る公債費の償還財源として積立て及び繰入する予定である。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11,474
11,415
203.93
11,035,794
10,641,241
227,117
4,847,319
10,384,730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平成２８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策定</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した公共施設等総合管理計画において、公共施設等の延べ床面積を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％削減するという目標を掲げ、老朽化した施設の集約化・複合化や除却を進めている。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しかしながら、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有形固定資産減価償却率については類似団体平均よりも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高い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水準にあ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施設の長寿命化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更新</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除却等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の更なる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検討</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必要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34</xdr:row>
      <xdr:rowOff>147744</xdr:rowOff>
    </xdr:to>
    <xdr:cxnSp macro="">
      <xdr:nvCxnSpPr>
        <xdr:cNvPr id="65" name="直線コネクタ 64"/>
        <xdr:cNvCxnSpPr/>
      </xdr:nvCxnSpPr>
      <xdr:spPr>
        <a:xfrm flipV="1">
          <a:off x="4760595" y="5273252"/>
          <a:ext cx="1270" cy="147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151571</xdr:rowOff>
    </xdr:from>
    <xdr:ext cx="405111" cy="259045"/>
    <xdr:sp macro="" textlink="">
      <xdr:nvSpPr>
        <xdr:cNvPr id="66" name="有形固定資産減価償却率最小値テキスト"/>
        <xdr:cNvSpPr txBox="1"/>
      </xdr:nvSpPr>
      <xdr:spPr>
        <a:xfrm>
          <a:off x="4813300" y="675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147744</xdr:rowOff>
    </xdr:from>
    <xdr:to>
      <xdr:col>23</xdr:col>
      <xdr:colOff>174625</xdr:colOff>
      <xdr:row>34</xdr:row>
      <xdr:rowOff>147744</xdr:rowOff>
    </xdr:to>
    <xdr:cxnSp macro="">
      <xdr:nvCxnSpPr>
        <xdr:cNvPr id="67" name="直線コネクタ 66"/>
        <xdr:cNvCxnSpPr/>
      </xdr:nvCxnSpPr>
      <xdr:spPr>
        <a:xfrm>
          <a:off x="4673600" y="674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68" name="有形固定資産減価償却率最大値テキスト"/>
        <xdr:cNvSpPr txBox="1"/>
      </xdr:nvSpPr>
      <xdr:spPr>
        <a:xfrm>
          <a:off x="4813300" y="504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69" name="直線コネクタ 68"/>
        <xdr:cNvCxnSpPr/>
      </xdr:nvCxnSpPr>
      <xdr:spPr>
        <a:xfrm>
          <a:off x="4673600" y="52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69232</xdr:rowOff>
    </xdr:from>
    <xdr:ext cx="405111" cy="259045"/>
    <xdr:sp macro="" textlink="">
      <xdr:nvSpPr>
        <xdr:cNvPr id="70" name="有形固定資産減価償却率平均値テキスト"/>
        <xdr:cNvSpPr txBox="1"/>
      </xdr:nvSpPr>
      <xdr:spPr>
        <a:xfrm>
          <a:off x="4813300" y="5984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2" name="フローチャート: 判断 71"/>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131445</xdr:rowOff>
    </xdr:from>
    <xdr:to>
      <xdr:col>15</xdr:col>
      <xdr:colOff>187325</xdr:colOff>
      <xdr:row>31</xdr:row>
      <xdr:rowOff>61595</xdr:rowOff>
    </xdr:to>
    <xdr:sp macro="" textlink="">
      <xdr:nvSpPr>
        <xdr:cNvPr id="73" name="フローチャート: 判断 72"/>
        <xdr:cNvSpPr/>
      </xdr:nvSpPr>
      <xdr:spPr>
        <a:xfrm>
          <a:off x="3238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127847</xdr:rowOff>
    </xdr:from>
    <xdr:to>
      <xdr:col>11</xdr:col>
      <xdr:colOff>187325</xdr:colOff>
      <xdr:row>31</xdr:row>
      <xdr:rowOff>57997</xdr:rowOff>
    </xdr:to>
    <xdr:sp macro="" textlink="">
      <xdr:nvSpPr>
        <xdr:cNvPr id="74" name="フローチャート: 判断 73"/>
        <xdr:cNvSpPr/>
      </xdr:nvSpPr>
      <xdr:spPr>
        <a:xfrm>
          <a:off x="2476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82338</xdr:rowOff>
    </xdr:from>
    <xdr:to>
      <xdr:col>23</xdr:col>
      <xdr:colOff>136525</xdr:colOff>
      <xdr:row>32</xdr:row>
      <xdr:rowOff>12488</xdr:rowOff>
    </xdr:to>
    <xdr:sp macro="" textlink="">
      <xdr:nvSpPr>
        <xdr:cNvPr id="81" name="楕円 80"/>
        <xdr:cNvSpPr/>
      </xdr:nvSpPr>
      <xdr:spPr>
        <a:xfrm>
          <a:off x="4711700" y="61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60765</xdr:rowOff>
    </xdr:from>
    <xdr:ext cx="405111" cy="259045"/>
    <xdr:sp macro="" textlink="">
      <xdr:nvSpPr>
        <xdr:cNvPr id="82" name="有形固定資産減価償却率該当値テキスト"/>
        <xdr:cNvSpPr txBox="1"/>
      </xdr:nvSpPr>
      <xdr:spPr>
        <a:xfrm>
          <a:off x="4813300" y="6147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59478</xdr:rowOff>
    </xdr:from>
    <xdr:to>
      <xdr:col>19</xdr:col>
      <xdr:colOff>187325</xdr:colOff>
      <xdr:row>30</xdr:row>
      <xdr:rowOff>161078</xdr:rowOff>
    </xdr:to>
    <xdr:sp macro="" textlink="">
      <xdr:nvSpPr>
        <xdr:cNvPr id="83" name="楕円 82"/>
        <xdr:cNvSpPr/>
      </xdr:nvSpPr>
      <xdr:spPr>
        <a:xfrm>
          <a:off x="40005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110278</xdr:rowOff>
    </xdr:from>
    <xdr:to>
      <xdr:col>23</xdr:col>
      <xdr:colOff>85725</xdr:colOff>
      <xdr:row>31</xdr:row>
      <xdr:rowOff>133138</xdr:rowOff>
    </xdr:to>
    <xdr:cxnSp macro="">
      <xdr:nvCxnSpPr>
        <xdr:cNvPr id="84" name="直線コネクタ 83"/>
        <xdr:cNvCxnSpPr/>
      </xdr:nvCxnSpPr>
      <xdr:spPr>
        <a:xfrm>
          <a:off x="4051300" y="6025303"/>
          <a:ext cx="711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5503</xdr:rowOff>
    </xdr:from>
    <xdr:to>
      <xdr:col>15</xdr:col>
      <xdr:colOff>187325</xdr:colOff>
      <xdr:row>30</xdr:row>
      <xdr:rowOff>107103</xdr:rowOff>
    </xdr:to>
    <xdr:sp macro="" textlink="">
      <xdr:nvSpPr>
        <xdr:cNvPr id="85" name="楕円 84"/>
        <xdr:cNvSpPr/>
      </xdr:nvSpPr>
      <xdr:spPr>
        <a:xfrm>
          <a:off x="32385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56303</xdr:rowOff>
    </xdr:from>
    <xdr:to>
      <xdr:col>19</xdr:col>
      <xdr:colOff>136525</xdr:colOff>
      <xdr:row>30</xdr:row>
      <xdr:rowOff>110278</xdr:rowOff>
    </xdr:to>
    <xdr:cxnSp macro="">
      <xdr:nvCxnSpPr>
        <xdr:cNvPr id="86" name="直線コネクタ 85"/>
        <xdr:cNvCxnSpPr/>
      </xdr:nvCxnSpPr>
      <xdr:spPr>
        <a:xfrm>
          <a:off x="3289300" y="597132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137372</xdr:rowOff>
    </xdr:from>
    <xdr:to>
      <xdr:col>11</xdr:col>
      <xdr:colOff>187325</xdr:colOff>
      <xdr:row>30</xdr:row>
      <xdr:rowOff>67522</xdr:rowOff>
    </xdr:to>
    <xdr:sp macro="" textlink="">
      <xdr:nvSpPr>
        <xdr:cNvPr id="87" name="楕円 86"/>
        <xdr:cNvSpPr/>
      </xdr:nvSpPr>
      <xdr:spPr>
        <a:xfrm>
          <a:off x="2476500" y="5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16722</xdr:rowOff>
    </xdr:from>
    <xdr:to>
      <xdr:col>15</xdr:col>
      <xdr:colOff>136525</xdr:colOff>
      <xdr:row>30</xdr:row>
      <xdr:rowOff>56303</xdr:rowOff>
    </xdr:to>
    <xdr:cxnSp macro="">
      <xdr:nvCxnSpPr>
        <xdr:cNvPr id="88" name="直線コネクタ 87"/>
        <xdr:cNvCxnSpPr/>
      </xdr:nvCxnSpPr>
      <xdr:spPr>
        <a:xfrm>
          <a:off x="2527300" y="593174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158962</xdr:rowOff>
    </xdr:from>
    <xdr:to>
      <xdr:col>7</xdr:col>
      <xdr:colOff>187325</xdr:colOff>
      <xdr:row>30</xdr:row>
      <xdr:rowOff>89112</xdr:rowOff>
    </xdr:to>
    <xdr:sp macro="" textlink="">
      <xdr:nvSpPr>
        <xdr:cNvPr id="89" name="楕円 88"/>
        <xdr:cNvSpPr/>
      </xdr:nvSpPr>
      <xdr:spPr>
        <a:xfrm>
          <a:off x="1714500" y="59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16722</xdr:rowOff>
    </xdr:from>
    <xdr:to>
      <xdr:col>11</xdr:col>
      <xdr:colOff>136525</xdr:colOff>
      <xdr:row>30</xdr:row>
      <xdr:rowOff>38312</xdr:rowOff>
    </xdr:to>
    <xdr:cxnSp macro="">
      <xdr:nvCxnSpPr>
        <xdr:cNvPr id="90" name="直線コネクタ 89"/>
        <xdr:cNvCxnSpPr/>
      </xdr:nvCxnSpPr>
      <xdr:spPr>
        <a:xfrm flipV="1">
          <a:off x="1765300" y="593174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91" name="n_1ave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52722</xdr:rowOff>
    </xdr:from>
    <xdr:ext cx="405111" cy="259045"/>
    <xdr:sp macro="" textlink="">
      <xdr:nvSpPr>
        <xdr:cNvPr id="92" name="n_2aveValue有形固定資産減価償却率"/>
        <xdr:cNvSpPr txBox="1"/>
      </xdr:nvSpPr>
      <xdr:spPr>
        <a:xfrm>
          <a:off x="3086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49124</xdr:rowOff>
    </xdr:from>
    <xdr:ext cx="405111" cy="259045"/>
    <xdr:sp macro="" textlink="">
      <xdr:nvSpPr>
        <xdr:cNvPr id="93" name="n_3aveValue有形固定資産減価償却率"/>
        <xdr:cNvSpPr txBox="1"/>
      </xdr:nvSpPr>
      <xdr:spPr>
        <a:xfrm>
          <a:off x="23247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xdr:cNvSpPr txBox="1"/>
      </xdr:nvSpPr>
      <xdr:spPr>
        <a:xfrm>
          <a:off x="1562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6155</xdr:rowOff>
    </xdr:from>
    <xdr:ext cx="405111" cy="259045"/>
    <xdr:sp macro="" textlink="">
      <xdr:nvSpPr>
        <xdr:cNvPr id="95" name="n_1mainValue有形固定資産減価償却率"/>
        <xdr:cNvSpPr txBox="1"/>
      </xdr:nvSpPr>
      <xdr:spPr>
        <a:xfrm>
          <a:off x="38360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123630</xdr:rowOff>
    </xdr:from>
    <xdr:ext cx="405111" cy="259045"/>
    <xdr:sp macro="" textlink="">
      <xdr:nvSpPr>
        <xdr:cNvPr id="96" name="n_2mainValue有形固定資産減価償却率"/>
        <xdr:cNvSpPr txBox="1"/>
      </xdr:nvSpPr>
      <xdr:spPr>
        <a:xfrm>
          <a:off x="3086744" y="56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84049</xdr:rowOff>
    </xdr:from>
    <xdr:ext cx="405111" cy="259045"/>
    <xdr:sp macro="" textlink="">
      <xdr:nvSpPr>
        <xdr:cNvPr id="97" name="n_3mainValue有形固定資産減価償却率"/>
        <xdr:cNvSpPr txBox="1"/>
      </xdr:nvSpPr>
      <xdr:spPr>
        <a:xfrm>
          <a:off x="2324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105639</xdr:rowOff>
    </xdr:from>
    <xdr:ext cx="405111" cy="259045"/>
    <xdr:sp macro="" textlink="">
      <xdr:nvSpPr>
        <xdr:cNvPr id="98" name="n_4mainValue有形固定資産減価償却率"/>
        <xdr:cNvSpPr txBox="1"/>
      </xdr:nvSpPr>
      <xdr:spPr>
        <a:xfrm>
          <a:off x="1562744" y="56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債務償還比率は類似団体、北海道平均、全国平均を上回っており、町単独事業費や公共施設の維持補修費に対する経常経費充当一般財源の割合が増加していることが主な要因と考えられる。今後も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公共施設マネジメントによる維持補修費に対する一般財源の圧縮及び特定財源の確保に取り組む。</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11730</xdr:rowOff>
    </xdr:from>
    <xdr:to>
      <xdr:col>76</xdr:col>
      <xdr:colOff>21589</xdr:colOff>
      <xdr:row>34</xdr:row>
      <xdr:rowOff>75982</xdr:rowOff>
    </xdr:to>
    <xdr:cxnSp macro="">
      <xdr:nvCxnSpPr>
        <xdr:cNvPr id="129" name="直線コネクタ 128"/>
        <xdr:cNvCxnSpPr/>
      </xdr:nvCxnSpPr>
      <xdr:spPr>
        <a:xfrm flipV="1">
          <a:off x="14793595" y="5412405"/>
          <a:ext cx="1269" cy="126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79809</xdr:rowOff>
    </xdr:from>
    <xdr:ext cx="469744" cy="259045"/>
    <xdr:sp macro="" textlink="">
      <xdr:nvSpPr>
        <xdr:cNvPr id="130" name="債務償還比率最小値テキスト"/>
        <xdr:cNvSpPr txBox="1"/>
      </xdr:nvSpPr>
      <xdr:spPr>
        <a:xfrm>
          <a:off x="14846300" y="668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75982</xdr:rowOff>
    </xdr:from>
    <xdr:to>
      <xdr:col>76</xdr:col>
      <xdr:colOff>111125</xdr:colOff>
      <xdr:row>34</xdr:row>
      <xdr:rowOff>75982</xdr:rowOff>
    </xdr:to>
    <xdr:cxnSp macro="">
      <xdr:nvCxnSpPr>
        <xdr:cNvPr id="131" name="直線コネクタ 130"/>
        <xdr:cNvCxnSpPr/>
      </xdr:nvCxnSpPr>
      <xdr:spPr>
        <a:xfrm>
          <a:off x="14706600" y="66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129857</xdr:rowOff>
    </xdr:from>
    <xdr:ext cx="405111" cy="259045"/>
    <xdr:sp macro="" textlink="">
      <xdr:nvSpPr>
        <xdr:cNvPr id="132" name="債務償還比率最大値テキスト"/>
        <xdr:cNvSpPr txBox="1"/>
      </xdr:nvSpPr>
      <xdr:spPr>
        <a:xfrm>
          <a:off x="14846300" y="518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11730</xdr:rowOff>
    </xdr:from>
    <xdr:to>
      <xdr:col>76</xdr:col>
      <xdr:colOff>111125</xdr:colOff>
      <xdr:row>27</xdr:row>
      <xdr:rowOff>11730</xdr:rowOff>
    </xdr:to>
    <xdr:cxnSp macro="">
      <xdr:nvCxnSpPr>
        <xdr:cNvPr id="133" name="直線コネクタ 132"/>
        <xdr:cNvCxnSpPr/>
      </xdr:nvCxnSpPr>
      <xdr:spPr>
        <a:xfrm>
          <a:off x="14706600" y="541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149387</xdr:rowOff>
    </xdr:from>
    <xdr:ext cx="469744" cy="259045"/>
    <xdr:sp macro="" textlink="">
      <xdr:nvSpPr>
        <xdr:cNvPr id="134" name="債務償還比率平均値テキスト"/>
        <xdr:cNvSpPr txBox="1"/>
      </xdr:nvSpPr>
      <xdr:spPr>
        <a:xfrm>
          <a:off x="14846300" y="5892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126510</xdr:rowOff>
    </xdr:from>
    <xdr:to>
      <xdr:col>76</xdr:col>
      <xdr:colOff>73025</xdr:colOff>
      <xdr:row>31</xdr:row>
      <xdr:rowOff>56660</xdr:rowOff>
    </xdr:to>
    <xdr:sp macro="" textlink="">
      <xdr:nvSpPr>
        <xdr:cNvPr id="135" name="フローチャート: 判断 134"/>
        <xdr:cNvSpPr/>
      </xdr:nvSpPr>
      <xdr:spPr>
        <a:xfrm>
          <a:off x="14744700" y="60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76118</xdr:rowOff>
    </xdr:from>
    <xdr:to>
      <xdr:col>72</xdr:col>
      <xdr:colOff>123825</xdr:colOff>
      <xdr:row>32</xdr:row>
      <xdr:rowOff>6268</xdr:rowOff>
    </xdr:to>
    <xdr:sp macro="" textlink="">
      <xdr:nvSpPr>
        <xdr:cNvPr id="136" name="フローチャート: 判断 135"/>
        <xdr:cNvSpPr/>
      </xdr:nvSpPr>
      <xdr:spPr>
        <a:xfrm>
          <a:off x="14033500" y="61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74422</xdr:rowOff>
    </xdr:from>
    <xdr:to>
      <xdr:col>68</xdr:col>
      <xdr:colOff>123825</xdr:colOff>
      <xdr:row>32</xdr:row>
      <xdr:rowOff>4572</xdr:rowOff>
    </xdr:to>
    <xdr:sp macro="" textlink="">
      <xdr:nvSpPr>
        <xdr:cNvPr id="137" name="フローチャート: 判断 136"/>
        <xdr:cNvSpPr/>
      </xdr:nvSpPr>
      <xdr:spPr>
        <a:xfrm>
          <a:off x="13271500" y="616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62085</xdr:rowOff>
    </xdr:from>
    <xdr:to>
      <xdr:col>64</xdr:col>
      <xdr:colOff>123825</xdr:colOff>
      <xdr:row>31</xdr:row>
      <xdr:rowOff>163685</xdr:rowOff>
    </xdr:to>
    <xdr:sp macro="" textlink="">
      <xdr:nvSpPr>
        <xdr:cNvPr id="138" name="フローチャート: 判断 137"/>
        <xdr:cNvSpPr/>
      </xdr:nvSpPr>
      <xdr:spPr>
        <a:xfrm>
          <a:off x="12509500" y="61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65015</xdr:rowOff>
    </xdr:from>
    <xdr:to>
      <xdr:col>60</xdr:col>
      <xdr:colOff>123825</xdr:colOff>
      <xdr:row>31</xdr:row>
      <xdr:rowOff>166615</xdr:rowOff>
    </xdr:to>
    <xdr:sp macro="" textlink="">
      <xdr:nvSpPr>
        <xdr:cNvPr id="139" name="フローチャート: 判断 138"/>
        <xdr:cNvSpPr/>
      </xdr:nvSpPr>
      <xdr:spPr>
        <a:xfrm>
          <a:off x="11747500" y="61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28348</xdr:rowOff>
    </xdr:from>
    <xdr:to>
      <xdr:col>76</xdr:col>
      <xdr:colOff>73025</xdr:colOff>
      <xdr:row>32</xdr:row>
      <xdr:rowOff>129948</xdr:rowOff>
    </xdr:to>
    <xdr:sp macro="" textlink="">
      <xdr:nvSpPr>
        <xdr:cNvPr id="145" name="楕円 144"/>
        <xdr:cNvSpPr/>
      </xdr:nvSpPr>
      <xdr:spPr>
        <a:xfrm>
          <a:off x="14744700" y="62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6775</xdr:rowOff>
    </xdr:from>
    <xdr:ext cx="469744" cy="259045"/>
    <xdr:sp macro="" textlink="">
      <xdr:nvSpPr>
        <xdr:cNvPr id="146" name="債務償還比率該当値テキスト"/>
        <xdr:cNvSpPr txBox="1"/>
      </xdr:nvSpPr>
      <xdr:spPr>
        <a:xfrm>
          <a:off x="14846300" y="626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170071</xdr:rowOff>
    </xdr:from>
    <xdr:to>
      <xdr:col>72</xdr:col>
      <xdr:colOff>123825</xdr:colOff>
      <xdr:row>33</xdr:row>
      <xdr:rowOff>100221</xdr:rowOff>
    </xdr:to>
    <xdr:sp macro="" textlink="">
      <xdr:nvSpPr>
        <xdr:cNvPr id="147" name="楕円 146"/>
        <xdr:cNvSpPr/>
      </xdr:nvSpPr>
      <xdr:spPr>
        <a:xfrm>
          <a:off x="14033500" y="642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79148</xdr:rowOff>
    </xdr:from>
    <xdr:to>
      <xdr:col>76</xdr:col>
      <xdr:colOff>22225</xdr:colOff>
      <xdr:row>33</xdr:row>
      <xdr:rowOff>49421</xdr:rowOff>
    </xdr:to>
    <xdr:cxnSp macro="">
      <xdr:nvCxnSpPr>
        <xdr:cNvPr id="148" name="直線コネクタ 147"/>
        <xdr:cNvCxnSpPr/>
      </xdr:nvCxnSpPr>
      <xdr:spPr>
        <a:xfrm flipV="1">
          <a:off x="14084300" y="6337073"/>
          <a:ext cx="711200" cy="14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121067</xdr:rowOff>
    </xdr:from>
    <xdr:to>
      <xdr:col>68</xdr:col>
      <xdr:colOff>123825</xdr:colOff>
      <xdr:row>34</xdr:row>
      <xdr:rowOff>51217</xdr:rowOff>
    </xdr:to>
    <xdr:sp macro="" textlink="">
      <xdr:nvSpPr>
        <xdr:cNvPr id="149" name="楕円 148"/>
        <xdr:cNvSpPr/>
      </xdr:nvSpPr>
      <xdr:spPr>
        <a:xfrm>
          <a:off x="13271500" y="65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49421</xdr:rowOff>
    </xdr:from>
    <xdr:to>
      <xdr:col>72</xdr:col>
      <xdr:colOff>73025</xdr:colOff>
      <xdr:row>34</xdr:row>
      <xdr:rowOff>417</xdr:rowOff>
    </xdr:to>
    <xdr:cxnSp macro="">
      <xdr:nvCxnSpPr>
        <xdr:cNvPr id="150" name="直線コネクタ 149"/>
        <xdr:cNvCxnSpPr/>
      </xdr:nvCxnSpPr>
      <xdr:spPr>
        <a:xfrm flipV="1">
          <a:off x="13322300" y="6478796"/>
          <a:ext cx="762000" cy="12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74649</xdr:rowOff>
    </xdr:from>
    <xdr:to>
      <xdr:col>64</xdr:col>
      <xdr:colOff>123825</xdr:colOff>
      <xdr:row>34</xdr:row>
      <xdr:rowOff>4799</xdr:rowOff>
    </xdr:to>
    <xdr:sp macro="" textlink="">
      <xdr:nvSpPr>
        <xdr:cNvPr id="151" name="楕円 150"/>
        <xdr:cNvSpPr/>
      </xdr:nvSpPr>
      <xdr:spPr>
        <a:xfrm>
          <a:off x="12509500" y="650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125449</xdr:rowOff>
    </xdr:from>
    <xdr:to>
      <xdr:col>68</xdr:col>
      <xdr:colOff>73025</xdr:colOff>
      <xdr:row>34</xdr:row>
      <xdr:rowOff>417</xdr:rowOff>
    </xdr:to>
    <xdr:cxnSp macro="">
      <xdr:nvCxnSpPr>
        <xdr:cNvPr id="152" name="直線コネクタ 151"/>
        <xdr:cNvCxnSpPr/>
      </xdr:nvCxnSpPr>
      <xdr:spPr>
        <a:xfrm>
          <a:off x="12560300" y="6554824"/>
          <a:ext cx="762000" cy="4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109002</xdr:rowOff>
    </xdr:from>
    <xdr:to>
      <xdr:col>60</xdr:col>
      <xdr:colOff>123825</xdr:colOff>
      <xdr:row>33</xdr:row>
      <xdr:rowOff>39152</xdr:rowOff>
    </xdr:to>
    <xdr:sp macro="" textlink="">
      <xdr:nvSpPr>
        <xdr:cNvPr id="153" name="楕円 152"/>
        <xdr:cNvSpPr/>
      </xdr:nvSpPr>
      <xdr:spPr>
        <a:xfrm>
          <a:off x="11747500" y="636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159802</xdr:rowOff>
    </xdr:from>
    <xdr:to>
      <xdr:col>64</xdr:col>
      <xdr:colOff>73025</xdr:colOff>
      <xdr:row>33</xdr:row>
      <xdr:rowOff>125449</xdr:rowOff>
    </xdr:to>
    <xdr:cxnSp macro="">
      <xdr:nvCxnSpPr>
        <xdr:cNvPr id="154" name="直線コネクタ 153"/>
        <xdr:cNvCxnSpPr/>
      </xdr:nvCxnSpPr>
      <xdr:spPr>
        <a:xfrm>
          <a:off x="11798300" y="6417727"/>
          <a:ext cx="762000" cy="13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22795</xdr:rowOff>
    </xdr:from>
    <xdr:ext cx="469744" cy="259045"/>
    <xdr:sp macro="" textlink="">
      <xdr:nvSpPr>
        <xdr:cNvPr id="155" name="n_1aveValue債務償還比率"/>
        <xdr:cNvSpPr txBox="1"/>
      </xdr:nvSpPr>
      <xdr:spPr>
        <a:xfrm>
          <a:off x="13836727" y="593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21099</xdr:rowOff>
    </xdr:from>
    <xdr:ext cx="469744" cy="259045"/>
    <xdr:sp macro="" textlink="">
      <xdr:nvSpPr>
        <xdr:cNvPr id="156" name="n_2aveValue債務償還比率"/>
        <xdr:cNvSpPr txBox="1"/>
      </xdr:nvSpPr>
      <xdr:spPr>
        <a:xfrm>
          <a:off x="13087427" y="593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8762</xdr:rowOff>
    </xdr:from>
    <xdr:ext cx="469744" cy="259045"/>
    <xdr:sp macro="" textlink="">
      <xdr:nvSpPr>
        <xdr:cNvPr id="157" name="n_3aveValue債務償還比率"/>
        <xdr:cNvSpPr txBox="1"/>
      </xdr:nvSpPr>
      <xdr:spPr>
        <a:xfrm>
          <a:off x="12325427" y="592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11692</xdr:rowOff>
    </xdr:from>
    <xdr:ext cx="469744" cy="259045"/>
    <xdr:sp macro="" textlink="">
      <xdr:nvSpPr>
        <xdr:cNvPr id="158" name="n_4aveValue債務償還比率"/>
        <xdr:cNvSpPr txBox="1"/>
      </xdr:nvSpPr>
      <xdr:spPr>
        <a:xfrm>
          <a:off x="11563427" y="59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91348</xdr:rowOff>
    </xdr:from>
    <xdr:ext cx="469744" cy="259045"/>
    <xdr:sp macro="" textlink="">
      <xdr:nvSpPr>
        <xdr:cNvPr id="159" name="n_1mainValue債務償還比率"/>
        <xdr:cNvSpPr txBox="1"/>
      </xdr:nvSpPr>
      <xdr:spPr>
        <a:xfrm>
          <a:off x="13836727" y="652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42344</xdr:rowOff>
    </xdr:from>
    <xdr:ext cx="469744" cy="259045"/>
    <xdr:sp macro="" textlink="">
      <xdr:nvSpPr>
        <xdr:cNvPr id="160" name="n_2mainValue債務償還比率"/>
        <xdr:cNvSpPr txBox="1"/>
      </xdr:nvSpPr>
      <xdr:spPr>
        <a:xfrm>
          <a:off x="13087427" y="66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167376</xdr:rowOff>
    </xdr:from>
    <xdr:ext cx="469744" cy="259045"/>
    <xdr:sp macro="" textlink="">
      <xdr:nvSpPr>
        <xdr:cNvPr id="161" name="n_3mainValue債務償還比率"/>
        <xdr:cNvSpPr txBox="1"/>
      </xdr:nvSpPr>
      <xdr:spPr>
        <a:xfrm>
          <a:off x="12325427" y="659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30279</xdr:rowOff>
    </xdr:from>
    <xdr:ext cx="469744" cy="259045"/>
    <xdr:sp macro="" textlink="">
      <xdr:nvSpPr>
        <xdr:cNvPr id="162" name="n_4mainValue債務償還比率"/>
        <xdr:cNvSpPr txBox="1"/>
      </xdr:nvSpPr>
      <xdr:spPr>
        <a:xfrm>
          <a:off x="11563427" y="645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11,474
11,415
203.93
11,035,794
10,641,241
227,117
4,847,319
10,384,730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96774</xdr:rowOff>
    </xdr:to>
    <xdr:cxnSp macro="">
      <xdr:nvCxnSpPr>
        <xdr:cNvPr id="55" name="直線コネクタ 54"/>
        <xdr:cNvCxnSpPr/>
      </xdr:nvCxnSpPr>
      <xdr:spPr>
        <a:xfrm flipV="1">
          <a:off x="4634865" y="581406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100601</xdr:rowOff>
    </xdr:from>
    <xdr:ext cx="405111" cy="259045"/>
    <xdr:sp macro="" textlink="">
      <xdr:nvSpPr>
        <xdr:cNvPr id="56" name="【道路】&#10;有形固定資産減価償却率最小値テキスト"/>
        <xdr:cNvSpPr txBox="1"/>
      </xdr:nvSpPr>
      <xdr:spPr>
        <a:xfrm>
          <a:off x="46736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96774</xdr:rowOff>
    </xdr:from>
    <xdr:to>
      <xdr:col>24</xdr:col>
      <xdr:colOff>152400</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164863</xdr:rowOff>
    </xdr:from>
    <xdr:ext cx="405111" cy="259045"/>
    <xdr:sp macro="" textlink="">
      <xdr:nvSpPr>
        <xdr:cNvPr id="60" name="【道路】&#10;有形固定資産減価償却率平均値テキスト"/>
        <xdr:cNvSpPr txBox="1"/>
      </xdr:nvSpPr>
      <xdr:spPr>
        <a:xfrm>
          <a:off x="4673600" y="616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141986</xdr:rowOff>
    </xdr:from>
    <xdr:to>
      <xdr:col>24</xdr:col>
      <xdr:colOff>114300</xdr:colOff>
      <xdr:row>37</xdr:row>
      <xdr:rowOff>72136</xdr:rowOff>
    </xdr:to>
    <xdr:sp macro="" textlink="">
      <xdr:nvSpPr>
        <xdr:cNvPr id="61" name="フローチャート: 判断 60"/>
        <xdr:cNvSpPr/>
      </xdr:nvSpPr>
      <xdr:spPr>
        <a:xfrm>
          <a:off x="45847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112268</xdr:rowOff>
    </xdr:from>
    <xdr:to>
      <xdr:col>20</xdr:col>
      <xdr:colOff>38100</xdr:colOff>
      <xdr:row>37</xdr:row>
      <xdr:rowOff>42418</xdr:rowOff>
    </xdr:to>
    <xdr:sp macro="" textlink="">
      <xdr:nvSpPr>
        <xdr:cNvPr id="62" name="フローチャート: 判断 61"/>
        <xdr:cNvSpPr/>
      </xdr:nvSpPr>
      <xdr:spPr>
        <a:xfrm>
          <a:off x="3746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77978</xdr:rowOff>
    </xdr:from>
    <xdr:to>
      <xdr:col>15</xdr:col>
      <xdr:colOff>101600</xdr:colOff>
      <xdr:row>37</xdr:row>
      <xdr:rowOff>8128</xdr:rowOff>
    </xdr:to>
    <xdr:sp macro="" textlink="">
      <xdr:nvSpPr>
        <xdr:cNvPr id="63" name="フローチャート: 判断 62"/>
        <xdr:cNvSpPr/>
      </xdr:nvSpPr>
      <xdr:spPr>
        <a:xfrm>
          <a:off x="28575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77978</xdr:rowOff>
    </xdr:from>
    <xdr:to>
      <xdr:col>10</xdr:col>
      <xdr:colOff>165100</xdr:colOff>
      <xdr:row>37</xdr:row>
      <xdr:rowOff>8128</xdr:rowOff>
    </xdr:to>
    <xdr:sp macro="" textlink="">
      <xdr:nvSpPr>
        <xdr:cNvPr id="64" name="フローチャート: 判断 63"/>
        <xdr:cNvSpPr/>
      </xdr:nvSpPr>
      <xdr:spPr>
        <a:xfrm>
          <a:off x="19685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34544</xdr:rowOff>
    </xdr:from>
    <xdr:to>
      <xdr:col>6</xdr:col>
      <xdr:colOff>38100</xdr:colOff>
      <xdr:row>36</xdr:row>
      <xdr:rowOff>136144</xdr:rowOff>
    </xdr:to>
    <xdr:sp macro="" textlink="">
      <xdr:nvSpPr>
        <xdr:cNvPr id="65" name="フローチャート: 判断 64"/>
        <xdr:cNvSpPr/>
      </xdr:nvSpPr>
      <xdr:spPr>
        <a:xfrm>
          <a:off x="1079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155702</xdr:rowOff>
    </xdr:from>
    <xdr:to>
      <xdr:col>24</xdr:col>
      <xdr:colOff>114300</xdr:colOff>
      <xdr:row>38</xdr:row>
      <xdr:rowOff>85852</xdr:rowOff>
    </xdr:to>
    <xdr:sp macro="" textlink="">
      <xdr:nvSpPr>
        <xdr:cNvPr id="71" name="楕円 70"/>
        <xdr:cNvSpPr/>
      </xdr:nvSpPr>
      <xdr:spPr>
        <a:xfrm>
          <a:off x="45847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134129</xdr:rowOff>
    </xdr:from>
    <xdr:ext cx="405111" cy="259045"/>
    <xdr:sp macro="" textlink="">
      <xdr:nvSpPr>
        <xdr:cNvPr id="72" name="【道路】&#10;有形固定資産減価償却率該当値テキスト"/>
        <xdr:cNvSpPr txBox="1"/>
      </xdr:nvSpPr>
      <xdr:spPr>
        <a:xfrm>
          <a:off x="4673600" y="64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114554</xdr:rowOff>
    </xdr:from>
    <xdr:to>
      <xdr:col>20</xdr:col>
      <xdr:colOff>38100</xdr:colOff>
      <xdr:row>38</xdr:row>
      <xdr:rowOff>44704</xdr:rowOff>
    </xdr:to>
    <xdr:sp macro="" textlink="">
      <xdr:nvSpPr>
        <xdr:cNvPr id="73" name="楕円 72"/>
        <xdr:cNvSpPr/>
      </xdr:nvSpPr>
      <xdr:spPr>
        <a:xfrm>
          <a:off x="3746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165354</xdr:rowOff>
    </xdr:from>
    <xdr:to>
      <xdr:col>24</xdr:col>
      <xdr:colOff>63500</xdr:colOff>
      <xdr:row>38</xdr:row>
      <xdr:rowOff>35052</xdr:rowOff>
    </xdr:to>
    <xdr:cxnSp macro="">
      <xdr:nvCxnSpPr>
        <xdr:cNvPr id="74" name="直線コネクタ 73"/>
        <xdr:cNvCxnSpPr/>
      </xdr:nvCxnSpPr>
      <xdr:spPr>
        <a:xfrm>
          <a:off x="3797300" y="65090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89408</xdr:rowOff>
    </xdr:from>
    <xdr:to>
      <xdr:col>15</xdr:col>
      <xdr:colOff>101600</xdr:colOff>
      <xdr:row>38</xdr:row>
      <xdr:rowOff>19558</xdr:rowOff>
    </xdr:to>
    <xdr:sp macro="" textlink="">
      <xdr:nvSpPr>
        <xdr:cNvPr id="75" name="楕円 74"/>
        <xdr:cNvSpPr/>
      </xdr:nvSpPr>
      <xdr:spPr>
        <a:xfrm>
          <a:off x="2857500" y="64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140208</xdr:rowOff>
    </xdr:from>
    <xdr:to>
      <xdr:col>19</xdr:col>
      <xdr:colOff>177800</xdr:colOff>
      <xdr:row>37</xdr:row>
      <xdr:rowOff>165354</xdr:rowOff>
    </xdr:to>
    <xdr:cxnSp macro="">
      <xdr:nvCxnSpPr>
        <xdr:cNvPr id="76" name="直線コネクタ 75"/>
        <xdr:cNvCxnSpPr/>
      </xdr:nvCxnSpPr>
      <xdr:spPr>
        <a:xfrm>
          <a:off x="2908300" y="648385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45974</xdr:rowOff>
    </xdr:from>
    <xdr:to>
      <xdr:col>10</xdr:col>
      <xdr:colOff>165100</xdr:colOff>
      <xdr:row>37</xdr:row>
      <xdr:rowOff>147574</xdr:rowOff>
    </xdr:to>
    <xdr:sp macro="" textlink="">
      <xdr:nvSpPr>
        <xdr:cNvPr id="77" name="楕円 76"/>
        <xdr:cNvSpPr/>
      </xdr:nvSpPr>
      <xdr:spPr>
        <a:xfrm>
          <a:off x="1968500" y="63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96774</xdr:rowOff>
    </xdr:from>
    <xdr:to>
      <xdr:col>15</xdr:col>
      <xdr:colOff>50800</xdr:colOff>
      <xdr:row>37</xdr:row>
      <xdr:rowOff>140208</xdr:rowOff>
    </xdr:to>
    <xdr:cxnSp macro="">
      <xdr:nvCxnSpPr>
        <xdr:cNvPr id="78" name="直線コネクタ 77"/>
        <xdr:cNvCxnSpPr/>
      </xdr:nvCxnSpPr>
      <xdr:spPr>
        <a:xfrm>
          <a:off x="2019300" y="64404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34544</xdr:rowOff>
    </xdr:from>
    <xdr:to>
      <xdr:col>6</xdr:col>
      <xdr:colOff>38100</xdr:colOff>
      <xdr:row>37</xdr:row>
      <xdr:rowOff>136144</xdr:rowOff>
    </xdr:to>
    <xdr:sp macro="" textlink="">
      <xdr:nvSpPr>
        <xdr:cNvPr id="79" name="楕円 78"/>
        <xdr:cNvSpPr/>
      </xdr:nvSpPr>
      <xdr:spPr>
        <a:xfrm>
          <a:off x="10795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85344</xdr:rowOff>
    </xdr:from>
    <xdr:to>
      <xdr:col>10</xdr:col>
      <xdr:colOff>114300</xdr:colOff>
      <xdr:row>37</xdr:row>
      <xdr:rowOff>96774</xdr:rowOff>
    </xdr:to>
    <xdr:cxnSp macro="">
      <xdr:nvCxnSpPr>
        <xdr:cNvPr id="80" name="直線コネクタ 79"/>
        <xdr:cNvCxnSpPr/>
      </xdr:nvCxnSpPr>
      <xdr:spPr>
        <a:xfrm>
          <a:off x="1130300" y="64289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58945</xdr:rowOff>
    </xdr:from>
    <xdr:ext cx="405111" cy="259045"/>
    <xdr:sp macro="" textlink="">
      <xdr:nvSpPr>
        <xdr:cNvPr id="81" name="n_1aveValue【道路】&#10;有形固定資産減価償却率"/>
        <xdr:cNvSpPr txBox="1"/>
      </xdr:nvSpPr>
      <xdr:spPr>
        <a:xfrm>
          <a:off x="35820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24655</xdr:rowOff>
    </xdr:from>
    <xdr:ext cx="405111" cy="259045"/>
    <xdr:sp macro="" textlink="">
      <xdr:nvSpPr>
        <xdr:cNvPr id="82" name="n_2aveValue【道路】&#10;有形固定資産減価償却率"/>
        <xdr:cNvSpPr txBox="1"/>
      </xdr:nvSpPr>
      <xdr:spPr>
        <a:xfrm>
          <a:off x="2705744" y="602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24655</xdr:rowOff>
    </xdr:from>
    <xdr:ext cx="405111" cy="259045"/>
    <xdr:sp macro="" textlink="">
      <xdr:nvSpPr>
        <xdr:cNvPr id="83" name="n_3aveValue【道路】&#10;有形固定資産減価償却率"/>
        <xdr:cNvSpPr txBox="1"/>
      </xdr:nvSpPr>
      <xdr:spPr>
        <a:xfrm>
          <a:off x="1816744" y="602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152671</xdr:rowOff>
    </xdr:from>
    <xdr:ext cx="405111" cy="259045"/>
    <xdr:sp macro="" textlink="">
      <xdr:nvSpPr>
        <xdr:cNvPr id="84" name="n_4aveValue【道路】&#10;有形固定資産減価償却率"/>
        <xdr:cNvSpPr txBox="1"/>
      </xdr:nvSpPr>
      <xdr:spPr>
        <a:xfrm>
          <a:off x="927744" y="598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35831</xdr:rowOff>
    </xdr:from>
    <xdr:ext cx="405111" cy="259045"/>
    <xdr:sp macro="" textlink="">
      <xdr:nvSpPr>
        <xdr:cNvPr id="85" name="n_1mainValue【道路】&#10;有形固定資産減価償却率"/>
        <xdr:cNvSpPr txBox="1"/>
      </xdr:nvSpPr>
      <xdr:spPr>
        <a:xfrm>
          <a:off x="3582044" y="655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10685</xdr:rowOff>
    </xdr:from>
    <xdr:ext cx="405111" cy="259045"/>
    <xdr:sp macro="" textlink="">
      <xdr:nvSpPr>
        <xdr:cNvPr id="86" name="n_2mainValue【道路】&#10;有形固定資産減価償却率"/>
        <xdr:cNvSpPr txBox="1"/>
      </xdr:nvSpPr>
      <xdr:spPr>
        <a:xfrm>
          <a:off x="2705744" y="652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138701</xdr:rowOff>
    </xdr:from>
    <xdr:ext cx="405111" cy="259045"/>
    <xdr:sp macro="" textlink="">
      <xdr:nvSpPr>
        <xdr:cNvPr id="87" name="n_3mainValue【道路】&#10;有形固定資産減価償却率"/>
        <xdr:cNvSpPr txBox="1"/>
      </xdr:nvSpPr>
      <xdr:spPr>
        <a:xfrm>
          <a:off x="1816744" y="648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127271</xdr:rowOff>
    </xdr:from>
    <xdr:ext cx="405111" cy="259045"/>
    <xdr:sp macro="" textlink="">
      <xdr:nvSpPr>
        <xdr:cNvPr id="88" name="n_4mainValue【道路】&#10;有形固定資産減価償却率"/>
        <xdr:cNvSpPr txBox="1"/>
      </xdr:nvSpPr>
      <xdr:spPr>
        <a:xfrm>
          <a:off x="927744" y="647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59659</xdr:rowOff>
    </xdr:from>
    <xdr:to>
      <xdr:col>54</xdr:col>
      <xdr:colOff>189865</xdr:colOff>
      <xdr:row>41</xdr:row>
      <xdr:rowOff>26708</xdr:rowOff>
    </xdr:to>
    <xdr:cxnSp macro="">
      <xdr:nvCxnSpPr>
        <xdr:cNvPr id="114" name="直線コネクタ 113"/>
        <xdr:cNvCxnSpPr/>
      </xdr:nvCxnSpPr>
      <xdr:spPr>
        <a:xfrm flipV="1">
          <a:off x="10476865" y="5888959"/>
          <a:ext cx="0" cy="1167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30535</xdr:rowOff>
    </xdr:from>
    <xdr:ext cx="534377" cy="259045"/>
    <xdr:sp macro="" textlink="">
      <xdr:nvSpPr>
        <xdr:cNvPr id="115" name="【道路】&#10;一人当たり延長最小値テキスト"/>
        <xdr:cNvSpPr txBox="1"/>
      </xdr:nvSpPr>
      <xdr:spPr>
        <a:xfrm>
          <a:off x="10515600" y="705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26708</xdr:rowOff>
    </xdr:from>
    <xdr:to>
      <xdr:col>55</xdr:col>
      <xdr:colOff>88900</xdr:colOff>
      <xdr:row>41</xdr:row>
      <xdr:rowOff>26708</xdr:rowOff>
    </xdr:to>
    <xdr:cxnSp macro="">
      <xdr:nvCxnSpPr>
        <xdr:cNvPr id="116" name="直線コネクタ 115"/>
        <xdr:cNvCxnSpPr/>
      </xdr:nvCxnSpPr>
      <xdr:spPr>
        <a:xfrm>
          <a:off x="10388600" y="705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6336</xdr:rowOff>
    </xdr:from>
    <xdr:ext cx="534377" cy="259045"/>
    <xdr:sp macro="" textlink="">
      <xdr:nvSpPr>
        <xdr:cNvPr id="117" name="【道路】&#10;一人当たり延長最大値テキスト"/>
        <xdr:cNvSpPr txBox="1"/>
      </xdr:nvSpPr>
      <xdr:spPr>
        <a:xfrm>
          <a:off x="10515600" y="566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59659</xdr:rowOff>
    </xdr:from>
    <xdr:to>
      <xdr:col>55</xdr:col>
      <xdr:colOff>88900</xdr:colOff>
      <xdr:row>34</xdr:row>
      <xdr:rowOff>59659</xdr:rowOff>
    </xdr:to>
    <xdr:cxnSp macro="">
      <xdr:nvCxnSpPr>
        <xdr:cNvPr id="118" name="直線コネクタ 117"/>
        <xdr:cNvCxnSpPr/>
      </xdr:nvCxnSpPr>
      <xdr:spPr>
        <a:xfrm>
          <a:off x="10388600" y="588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146069</xdr:rowOff>
    </xdr:from>
    <xdr:ext cx="534377" cy="259045"/>
    <xdr:sp macro="" textlink="">
      <xdr:nvSpPr>
        <xdr:cNvPr id="119" name="【道路】&#10;一人当たり延長平均値テキスト"/>
        <xdr:cNvSpPr txBox="1"/>
      </xdr:nvSpPr>
      <xdr:spPr>
        <a:xfrm>
          <a:off x="10515600" y="6489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123192</xdr:rowOff>
    </xdr:from>
    <xdr:to>
      <xdr:col>55</xdr:col>
      <xdr:colOff>50800</xdr:colOff>
      <xdr:row>39</xdr:row>
      <xdr:rowOff>53342</xdr:rowOff>
    </xdr:to>
    <xdr:sp macro="" textlink="">
      <xdr:nvSpPr>
        <xdr:cNvPr id="120" name="フローチャート: 判断 119"/>
        <xdr:cNvSpPr/>
      </xdr:nvSpPr>
      <xdr:spPr>
        <a:xfrm>
          <a:off x="10426700" y="663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127519</xdr:rowOff>
    </xdr:from>
    <xdr:to>
      <xdr:col>50</xdr:col>
      <xdr:colOff>165100</xdr:colOff>
      <xdr:row>39</xdr:row>
      <xdr:rowOff>57669</xdr:rowOff>
    </xdr:to>
    <xdr:sp macro="" textlink="">
      <xdr:nvSpPr>
        <xdr:cNvPr id="121" name="フローチャート: 判断 120"/>
        <xdr:cNvSpPr/>
      </xdr:nvSpPr>
      <xdr:spPr>
        <a:xfrm>
          <a:off x="9588500" y="664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135193</xdr:rowOff>
    </xdr:from>
    <xdr:to>
      <xdr:col>46</xdr:col>
      <xdr:colOff>38100</xdr:colOff>
      <xdr:row>39</xdr:row>
      <xdr:rowOff>65343</xdr:rowOff>
    </xdr:to>
    <xdr:sp macro="" textlink="">
      <xdr:nvSpPr>
        <xdr:cNvPr id="122" name="フローチャート: 判断 121"/>
        <xdr:cNvSpPr/>
      </xdr:nvSpPr>
      <xdr:spPr>
        <a:xfrm>
          <a:off x="8699500" y="665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146019</xdr:rowOff>
    </xdr:from>
    <xdr:to>
      <xdr:col>41</xdr:col>
      <xdr:colOff>101600</xdr:colOff>
      <xdr:row>39</xdr:row>
      <xdr:rowOff>76169</xdr:rowOff>
    </xdr:to>
    <xdr:sp macro="" textlink="">
      <xdr:nvSpPr>
        <xdr:cNvPr id="123" name="フローチャート: 判断 122"/>
        <xdr:cNvSpPr/>
      </xdr:nvSpPr>
      <xdr:spPr>
        <a:xfrm>
          <a:off x="7810500" y="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155032</xdr:rowOff>
    </xdr:from>
    <xdr:to>
      <xdr:col>36</xdr:col>
      <xdr:colOff>165100</xdr:colOff>
      <xdr:row>39</xdr:row>
      <xdr:rowOff>85182</xdr:rowOff>
    </xdr:to>
    <xdr:sp macro="" textlink="">
      <xdr:nvSpPr>
        <xdr:cNvPr id="124" name="フローチャート: 判断 123"/>
        <xdr:cNvSpPr/>
      </xdr:nvSpPr>
      <xdr:spPr>
        <a:xfrm>
          <a:off x="6921500" y="66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127895</xdr:rowOff>
    </xdr:from>
    <xdr:to>
      <xdr:col>55</xdr:col>
      <xdr:colOff>50800</xdr:colOff>
      <xdr:row>40</xdr:row>
      <xdr:rowOff>58045</xdr:rowOff>
    </xdr:to>
    <xdr:sp macro="" textlink="">
      <xdr:nvSpPr>
        <xdr:cNvPr id="130" name="楕円 129"/>
        <xdr:cNvSpPr/>
      </xdr:nvSpPr>
      <xdr:spPr>
        <a:xfrm>
          <a:off x="10426700" y="68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106322</xdr:rowOff>
    </xdr:from>
    <xdr:ext cx="534377" cy="259045"/>
    <xdr:sp macro="" textlink="">
      <xdr:nvSpPr>
        <xdr:cNvPr id="131" name="【道路】&#10;一人当たり延長該当値テキスト"/>
        <xdr:cNvSpPr txBox="1"/>
      </xdr:nvSpPr>
      <xdr:spPr>
        <a:xfrm>
          <a:off x="10515600" y="679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133348</xdr:rowOff>
    </xdr:from>
    <xdr:to>
      <xdr:col>50</xdr:col>
      <xdr:colOff>165100</xdr:colOff>
      <xdr:row>40</xdr:row>
      <xdr:rowOff>63498</xdr:rowOff>
    </xdr:to>
    <xdr:sp macro="" textlink="">
      <xdr:nvSpPr>
        <xdr:cNvPr id="132" name="楕円 131"/>
        <xdr:cNvSpPr/>
      </xdr:nvSpPr>
      <xdr:spPr>
        <a:xfrm>
          <a:off x="9588500" y="681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7245</xdr:rowOff>
    </xdr:from>
    <xdr:to>
      <xdr:col>55</xdr:col>
      <xdr:colOff>0</xdr:colOff>
      <xdr:row>40</xdr:row>
      <xdr:rowOff>12698</xdr:rowOff>
    </xdr:to>
    <xdr:cxnSp macro="">
      <xdr:nvCxnSpPr>
        <xdr:cNvPr id="133" name="直線コネクタ 132"/>
        <xdr:cNvCxnSpPr/>
      </xdr:nvCxnSpPr>
      <xdr:spPr>
        <a:xfrm flipV="1">
          <a:off x="9639300" y="6865245"/>
          <a:ext cx="8382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141431</xdr:rowOff>
    </xdr:from>
    <xdr:to>
      <xdr:col>46</xdr:col>
      <xdr:colOff>38100</xdr:colOff>
      <xdr:row>40</xdr:row>
      <xdr:rowOff>71581</xdr:rowOff>
    </xdr:to>
    <xdr:sp macro="" textlink="">
      <xdr:nvSpPr>
        <xdr:cNvPr id="134" name="楕円 133"/>
        <xdr:cNvSpPr/>
      </xdr:nvSpPr>
      <xdr:spPr>
        <a:xfrm>
          <a:off x="8699500" y="682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12698</xdr:rowOff>
    </xdr:from>
    <xdr:to>
      <xdr:col>50</xdr:col>
      <xdr:colOff>114300</xdr:colOff>
      <xdr:row>40</xdr:row>
      <xdr:rowOff>20781</xdr:rowOff>
    </xdr:to>
    <xdr:cxnSp macro="">
      <xdr:nvCxnSpPr>
        <xdr:cNvPr id="135" name="直線コネクタ 134"/>
        <xdr:cNvCxnSpPr/>
      </xdr:nvCxnSpPr>
      <xdr:spPr>
        <a:xfrm flipV="1">
          <a:off x="8750300" y="6870698"/>
          <a:ext cx="889000" cy="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148730</xdr:rowOff>
    </xdr:from>
    <xdr:to>
      <xdr:col>41</xdr:col>
      <xdr:colOff>101600</xdr:colOff>
      <xdr:row>40</xdr:row>
      <xdr:rowOff>78880</xdr:rowOff>
    </xdr:to>
    <xdr:sp macro="" textlink="">
      <xdr:nvSpPr>
        <xdr:cNvPr id="136" name="楕円 135"/>
        <xdr:cNvSpPr/>
      </xdr:nvSpPr>
      <xdr:spPr>
        <a:xfrm>
          <a:off x="7810500" y="68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20781</xdr:rowOff>
    </xdr:from>
    <xdr:to>
      <xdr:col>45</xdr:col>
      <xdr:colOff>177800</xdr:colOff>
      <xdr:row>40</xdr:row>
      <xdr:rowOff>28080</xdr:rowOff>
    </xdr:to>
    <xdr:cxnSp macro="">
      <xdr:nvCxnSpPr>
        <xdr:cNvPr id="137" name="直線コネクタ 136"/>
        <xdr:cNvCxnSpPr/>
      </xdr:nvCxnSpPr>
      <xdr:spPr>
        <a:xfrm flipV="1">
          <a:off x="7861300" y="6878781"/>
          <a:ext cx="889000" cy="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158641</xdr:rowOff>
    </xdr:from>
    <xdr:to>
      <xdr:col>36</xdr:col>
      <xdr:colOff>165100</xdr:colOff>
      <xdr:row>40</xdr:row>
      <xdr:rowOff>88791</xdr:rowOff>
    </xdr:to>
    <xdr:sp macro="" textlink="">
      <xdr:nvSpPr>
        <xdr:cNvPr id="138" name="楕円 137"/>
        <xdr:cNvSpPr/>
      </xdr:nvSpPr>
      <xdr:spPr>
        <a:xfrm>
          <a:off x="6921500" y="684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28080</xdr:rowOff>
    </xdr:from>
    <xdr:to>
      <xdr:col>41</xdr:col>
      <xdr:colOff>50800</xdr:colOff>
      <xdr:row>40</xdr:row>
      <xdr:rowOff>37991</xdr:rowOff>
    </xdr:to>
    <xdr:cxnSp macro="">
      <xdr:nvCxnSpPr>
        <xdr:cNvPr id="139" name="直線コネクタ 138"/>
        <xdr:cNvCxnSpPr/>
      </xdr:nvCxnSpPr>
      <xdr:spPr>
        <a:xfrm flipV="1">
          <a:off x="6972300" y="6886080"/>
          <a:ext cx="889000" cy="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74196</xdr:rowOff>
    </xdr:from>
    <xdr:ext cx="534377" cy="259045"/>
    <xdr:sp macro="" textlink="">
      <xdr:nvSpPr>
        <xdr:cNvPr id="140" name="n_1aveValue【道路】&#10;一人当たり延長"/>
        <xdr:cNvSpPr txBox="1"/>
      </xdr:nvSpPr>
      <xdr:spPr>
        <a:xfrm>
          <a:off x="9359411" y="641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81870</xdr:rowOff>
    </xdr:from>
    <xdr:ext cx="534377" cy="259045"/>
    <xdr:sp macro="" textlink="">
      <xdr:nvSpPr>
        <xdr:cNvPr id="141" name="n_2aveValue【道路】&#10;一人当たり延長"/>
        <xdr:cNvSpPr txBox="1"/>
      </xdr:nvSpPr>
      <xdr:spPr>
        <a:xfrm>
          <a:off x="8483111" y="642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92696</xdr:rowOff>
    </xdr:from>
    <xdr:ext cx="534377" cy="259045"/>
    <xdr:sp macro="" textlink="">
      <xdr:nvSpPr>
        <xdr:cNvPr id="142" name="n_3aveValue【道路】&#10;一人当たり延長"/>
        <xdr:cNvSpPr txBox="1"/>
      </xdr:nvSpPr>
      <xdr:spPr>
        <a:xfrm>
          <a:off x="7594111" y="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101709</xdr:rowOff>
    </xdr:from>
    <xdr:ext cx="534377" cy="259045"/>
    <xdr:sp macro="" textlink="">
      <xdr:nvSpPr>
        <xdr:cNvPr id="143" name="n_4aveValue【道路】&#10;一人当たり延長"/>
        <xdr:cNvSpPr txBox="1"/>
      </xdr:nvSpPr>
      <xdr:spPr>
        <a:xfrm>
          <a:off x="6705111" y="64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54625</xdr:rowOff>
    </xdr:from>
    <xdr:ext cx="534377" cy="259045"/>
    <xdr:sp macro="" textlink="">
      <xdr:nvSpPr>
        <xdr:cNvPr id="144" name="n_1mainValue【道路】&#10;一人当たり延長"/>
        <xdr:cNvSpPr txBox="1"/>
      </xdr:nvSpPr>
      <xdr:spPr>
        <a:xfrm>
          <a:off x="9359411" y="691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62708</xdr:rowOff>
    </xdr:from>
    <xdr:ext cx="534377" cy="259045"/>
    <xdr:sp macro="" textlink="">
      <xdr:nvSpPr>
        <xdr:cNvPr id="145" name="n_2mainValue【道路】&#10;一人当たり延長"/>
        <xdr:cNvSpPr txBox="1"/>
      </xdr:nvSpPr>
      <xdr:spPr>
        <a:xfrm>
          <a:off x="8483111" y="692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70007</xdr:rowOff>
    </xdr:from>
    <xdr:ext cx="534377" cy="259045"/>
    <xdr:sp macro="" textlink="">
      <xdr:nvSpPr>
        <xdr:cNvPr id="146" name="n_3mainValue【道路】&#10;一人当たり延長"/>
        <xdr:cNvSpPr txBox="1"/>
      </xdr:nvSpPr>
      <xdr:spPr>
        <a:xfrm>
          <a:off x="7594111" y="692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79918</xdr:rowOff>
    </xdr:from>
    <xdr:ext cx="534377" cy="259045"/>
    <xdr:sp macro="" textlink="">
      <xdr:nvSpPr>
        <xdr:cNvPr id="147" name="n_4mainValue【道路】&#10;一人当たり延長"/>
        <xdr:cNvSpPr txBox="1"/>
      </xdr:nvSpPr>
      <xdr:spPr>
        <a:xfrm>
          <a:off x="6705111" y="693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15240</xdr:rowOff>
    </xdr:to>
    <xdr:cxnSp macro="">
      <xdr:nvCxnSpPr>
        <xdr:cNvPr id="172" name="直線コネクタ 171"/>
        <xdr:cNvCxnSpPr/>
      </xdr:nvCxnSpPr>
      <xdr:spPr>
        <a:xfrm flipV="1">
          <a:off x="4634865" y="972693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19067</xdr:rowOff>
    </xdr:from>
    <xdr:ext cx="405111" cy="259045"/>
    <xdr:sp macro="" textlink="">
      <xdr:nvSpPr>
        <xdr:cNvPr id="173" name="【橋りょう・トンネル】&#10;有形固定資産減価償却率最小値テキスト"/>
        <xdr:cNvSpPr txBox="1"/>
      </xdr:nvSpPr>
      <xdr:spPr>
        <a:xfrm>
          <a:off x="46736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74" name="直線コネクタ 173"/>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89552</xdr:rowOff>
    </xdr:from>
    <xdr:ext cx="405111" cy="259045"/>
    <xdr:sp macro="" textlink="">
      <xdr:nvSpPr>
        <xdr:cNvPr id="177" name="【橋りょう・トンネル】&#10;有形固定資産減価償却率平均値テキスト"/>
        <xdr:cNvSpPr txBox="1"/>
      </xdr:nvSpPr>
      <xdr:spPr>
        <a:xfrm>
          <a:off x="4673600" y="1020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8" name="フローチャート: 判断 177"/>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9" name="フローチャート: 判断 178"/>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25400</xdr:rowOff>
    </xdr:from>
    <xdr:to>
      <xdr:col>15</xdr:col>
      <xdr:colOff>101600</xdr:colOff>
      <xdr:row>59</xdr:row>
      <xdr:rowOff>127000</xdr:rowOff>
    </xdr:to>
    <xdr:sp macro="" textlink="">
      <xdr:nvSpPr>
        <xdr:cNvPr id="180" name="フローチャート: 判断 179"/>
        <xdr:cNvSpPr/>
      </xdr:nvSpPr>
      <xdr:spPr>
        <a:xfrm>
          <a:off x="2857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4445</xdr:rowOff>
    </xdr:from>
    <xdr:to>
      <xdr:col>10</xdr:col>
      <xdr:colOff>165100</xdr:colOff>
      <xdr:row>59</xdr:row>
      <xdr:rowOff>106045</xdr:rowOff>
    </xdr:to>
    <xdr:sp macro="" textlink="">
      <xdr:nvSpPr>
        <xdr:cNvPr id="181" name="フローチャート: 判断 180"/>
        <xdr:cNvSpPr/>
      </xdr:nvSpPr>
      <xdr:spPr>
        <a:xfrm>
          <a:off x="1968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21590</xdr:rowOff>
    </xdr:from>
    <xdr:to>
      <xdr:col>6</xdr:col>
      <xdr:colOff>38100</xdr:colOff>
      <xdr:row>59</xdr:row>
      <xdr:rowOff>123190</xdr:rowOff>
    </xdr:to>
    <xdr:sp macro="" textlink="">
      <xdr:nvSpPr>
        <xdr:cNvPr id="182" name="フローチャート: 判断 181"/>
        <xdr:cNvSpPr/>
      </xdr:nvSpPr>
      <xdr:spPr>
        <a:xfrm>
          <a:off x="1079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80645</xdr:rowOff>
    </xdr:from>
    <xdr:to>
      <xdr:col>24</xdr:col>
      <xdr:colOff>114300</xdr:colOff>
      <xdr:row>59</xdr:row>
      <xdr:rowOff>10795</xdr:rowOff>
    </xdr:to>
    <xdr:sp macro="" textlink="">
      <xdr:nvSpPr>
        <xdr:cNvPr id="188" name="楕円 187"/>
        <xdr:cNvSpPr/>
      </xdr:nvSpPr>
      <xdr:spPr>
        <a:xfrm>
          <a:off x="45847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103522</xdr:rowOff>
    </xdr:from>
    <xdr:ext cx="405111" cy="259045"/>
    <xdr:sp macro="" textlink="">
      <xdr:nvSpPr>
        <xdr:cNvPr id="189" name="【橋りょう・トンネル】&#10;有形固定資産減価償却率該当値テキスト"/>
        <xdr:cNvSpPr txBox="1"/>
      </xdr:nvSpPr>
      <xdr:spPr>
        <a:xfrm>
          <a:off x="4673600"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154940</xdr:rowOff>
    </xdr:from>
    <xdr:to>
      <xdr:col>20</xdr:col>
      <xdr:colOff>38100</xdr:colOff>
      <xdr:row>56</xdr:row>
      <xdr:rowOff>85090</xdr:rowOff>
    </xdr:to>
    <xdr:sp macro="" textlink="">
      <xdr:nvSpPr>
        <xdr:cNvPr id="190" name="楕円 189"/>
        <xdr:cNvSpPr/>
      </xdr:nvSpPr>
      <xdr:spPr>
        <a:xfrm>
          <a:off x="3746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34290</xdr:rowOff>
    </xdr:from>
    <xdr:to>
      <xdr:col>24</xdr:col>
      <xdr:colOff>63500</xdr:colOff>
      <xdr:row>58</xdr:row>
      <xdr:rowOff>131445</xdr:rowOff>
    </xdr:to>
    <xdr:cxnSp macro="">
      <xdr:nvCxnSpPr>
        <xdr:cNvPr id="191" name="直線コネクタ 190"/>
        <xdr:cNvCxnSpPr/>
      </xdr:nvCxnSpPr>
      <xdr:spPr>
        <a:xfrm>
          <a:off x="3797300" y="9635490"/>
          <a:ext cx="838200" cy="4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122555</xdr:rowOff>
    </xdr:from>
    <xdr:to>
      <xdr:col>15</xdr:col>
      <xdr:colOff>101600</xdr:colOff>
      <xdr:row>56</xdr:row>
      <xdr:rowOff>52705</xdr:rowOff>
    </xdr:to>
    <xdr:sp macro="" textlink="">
      <xdr:nvSpPr>
        <xdr:cNvPr id="192" name="楕円 191"/>
        <xdr:cNvSpPr/>
      </xdr:nvSpPr>
      <xdr:spPr>
        <a:xfrm>
          <a:off x="28575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1905</xdr:rowOff>
    </xdr:from>
    <xdr:to>
      <xdr:col>19</xdr:col>
      <xdr:colOff>177800</xdr:colOff>
      <xdr:row>56</xdr:row>
      <xdr:rowOff>34290</xdr:rowOff>
    </xdr:to>
    <xdr:cxnSp macro="">
      <xdr:nvCxnSpPr>
        <xdr:cNvPr id="193" name="直線コネクタ 192"/>
        <xdr:cNvCxnSpPr/>
      </xdr:nvCxnSpPr>
      <xdr:spPr>
        <a:xfrm>
          <a:off x="2908300" y="96031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120650</xdr:rowOff>
    </xdr:from>
    <xdr:to>
      <xdr:col>10</xdr:col>
      <xdr:colOff>165100</xdr:colOff>
      <xdr:row>55</xdr:row>
      <xdr:rowOff>50800</xdr:rowOff>
    </xdr:to>
    <xdr:sp macro="" textlink="">
      <xdr:nvSpPr>
        <xdr:cNvPr id="194" name="楕円 193"/>
        <xdr:cNvSpPr/>
      </xdr:nvSpPr>
      <xdr:spPr>
        <a:xfrm>
          <a:off x="1968500" y="937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0</xdr:rowOff>
    </xdr:from>
    <xdr:to>
      <xdr:col>15</xdr:col>
      <xdr:colOff>50800</xdr:colOff>
      <xdr:row>56</xdr:row>
      <xdr:rowOff>1905</xdr:rowOff>
    </xdr:to>
    <xdr:cxnSp macro="">
      <xdr:nvCxnSpPr>
        <xdr:cNvPr id="195" name="直線コネクタ 194"/>
        <xdr:cNvCxnSpPr/>
      </xdr:nvCxnSpPr>
      <xdr:spPr>
        <a:xfrm>
          <a:off x="2019300" y="9429750"/>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113030</xdr:rowOff>
    </xdr:from>
    <xdr:to>
      <xdr:col>6</xdr:col>
      <xdr:colOff>38100</xdr:colOff>
      <xdr:row>59</xdr:row>
      <xdr:rowOff>43180</xdr:rowOff>
    </xdr:to>
    <xdr:sp macro="" textlink="">
      <xdr:nvSpPr>
        <xdr:cNvPr id="196" name="楕円 195"/>
        <xdr:cNvSpPr/>
      </xdr:nvSpPr>
      <xdr:spPr>
        <a:xfrm>
          <a:off x="1079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0</xdr:rowOff>
    </xdr:from>
    <xdr:to>
      <xdr:col>10</xdr:col>
      <xdr:colOff>114300</xdr:colOff>
      <xdr:row>58</xdr:row>
      <xdr:rowOff>163830</xdr:rowOff>
    </xdr:to>
    <xdr:cxnSp macro="">
      <xdr:nvCxnSpPr>
        <xdr:cNvPr id="197" name="直線コネクタ 196"/>
        <xdr:cNvCxnSpPr/>
      </xdr:nvCxnSpPr>
      <xdr:spPr>
        <a:xfrm flipV="1">
          <a:off x="1130300" y="9429750"/>
          <a:ext cx="889000" cy="67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144797</xdr:rowOff>
    </xdr:from>
    <xdr:ext cx="405111" cy="259045"/>
    <xdr:sp macro="" textlink="">
      <xdr:nvSpPr>
        <xdr:cNvPr id="198" name="n_1aveValue【橋りょう・トンネル】&#10;有形固定資産減価償却率"/>
        <xdr:cNvSpPr txBox="1"/>
      </xdr:nvSpPr>
      <xdr:spPr>
        <a:xfrm>
          <a:off x="3582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118127</xdr:rowOff>
    </xdr:from>
    <xdr:ext cx="405111" cy="259045"/>
    <xdr:sp macro="" textlink="">
      <xdr:nvSpPr>
        <xdr:cNvPr id="199" name="n_2aveValue【橋りょう・トンネル】&#10;有形固定資産減価償却率"/>
        <xdr:cNvSpPr txBox="1"/>
      </xdr:nvSpPr>
      <xdr:spPr>
        <a:xfrm>
          <a:off x="2705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97172</xdr:rowOff>
    </xdr:from>
    <xdr:ext cx="405111" cy="259045"/>
    <xdr:sp macro="" textlink="">
      <xdr:nvSpPr>
        <xdr:cNvPr id="200" name="n_3aveValue【橋りょう・トンネル】&#10;有形固定資産減価償却率"/>
        <xdr:cNvSpPr txBox="1"/>
      </xdr:nvSpPr>
      <xdr:spPr>
        <a:xfrm>
          <a:off x="1816744"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114317</xdr:rowOff>
    </xdr:from>
    <xdr:ext cx="405111" cy="259045"/>
    <xdr:sp macro="" textlink="">
      <xdr:nvSpPr>
        <xdr:cNvPr id="201" name="n_4aveValue【橋りょう・トンネル】&#10;有形固定資産減価償却率"/>
        <xdr:cNvSpPr txBox="1"/>
      </xdr:nvSpPr>
      <xdr:spPr>
        <a:xfrm>
          <a:off x="927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101617</xdr:rowOff>
    </xdr:from>
    <xdr:ext cx="405111" cy="259045"/>
    <xdr:sp macro="" textlink="">
      <xdr:nvSpPr>
        <xdr:cNvPr id="202" name="n_1mainValue【橋りょう・トンネル】&#10;有形固定資産減価償却率"/>
        <xdr:cNvSpPr txBox="1"/>
      </xdr:nvSpPr>
      <xdr:spPr>
        <a:xfrm>
          <a:off x="35820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69232</xdr:rowOff>
    </xdr:from>
    <xdr:ext cx="405111" cy="259045"/>
    <xdr:sp macro="" textlink="">
      <xdr:nvSpPr>
        <xdr:cNvPr id="203" name="n_2mainValue【橋りょう・トンネル】&#10;有形固定資産減価償却率"/>
        <xdr:cNvSpPr txBox="1"/>
      </xdr:nvSpPr>
      <xdr:spPr>
        <a:xfrm>
          <a:off x="2705744" y="932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67327</xdr:rowOff>
    </xdr:from>
    <xdr:ext cx="405111" cy="259045"/>
    <xdr:sp macro="" textlink="">
      <xdr:nvSpPr>
        <xdr:cNvPr id="204" name="n_3mainValue【橋りょう・トンネル】&#10;有形固定資産減価償却率"/>
        <xdr:cNvSpPr txBox="1"/>
      </xdr:nvSpPr>
      <xdr:spPr>
        <a:xfrm>
          <a:off x="1816744" y="915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59707</xdr:rowOff>
    </xdr:from>
    <xdr:ext cx="405111" cy="259045"/>
    <xdr:sp macro="" textlink="">
      <xdr:nvSpPr>
        <xdr:cNvPr id="205" name="n_4mainValue【橋りょう・トンネル】&#10;有形固定資産減価償却率"/>
        <xdr:cNvSpPr txBox="1"/>
      </xdr:nvSpPr>
      <xdr:spPr>
        <a:xfrm>
          <a:off x="927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138871</xdr:rowOff>
    </xdr:from>
    <xdr:to>
      <xdr:col>54</xdr:col>
      <xdr:colOff>189865</xdr:colOff>
      <xdr:row>64</xdr:row>
      <xdr:rowOff>111823</xdr:rowOff>
    </xdr:to>
    <xdr:cxnSp macro="">
      <xdr:nvCxnSpPr>
        <xdr:cNvPr id="231" name="直線コネクタ 230"/>
        <xdr:cNvCxnSpPr/>
      </xdr:nvCxnSpPr>
      <xdr:spPr>
        <a:xfrm flipV="1">
          <a:off x="10476865" y="9568621"/>
          <a:ext cx="0" cy="151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115650</xdr:rowOff>
    </xdr:from>
    <xdr:ext cx="534377" cy="259045"/>
    <xdr:sp macro="" textlink="">
      <xdr:nvSpPr>
        <xdr:cNvPr id="232" name="【橋りょう・トンネル】&#10;一人当たり有形固定資産（償却資産）額最小値テキスト"/>
        <xdr:cNvSpPr txBox="1"/>
      </xdr:nvSpPr>
      <xdr:spPr>
        <a:xfrm>
          <a:off x="10515600" y="1108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111823</xdr:rowOff>
    </xdr:from>
    <xdr:to>
      <xdr:col>55</xdr:col>
      <xdr:colOff>88900</xdr:colOff>
      <xdr:row>64</xdr:row>
      <xdr:rowOff>111823</xdr:rowOff>
    </xdr:to>
    <xdr:cxnSp macro="">
      <xdr:nvCxnSpPr>
        <xdr:cNvPr id="233" name="直線コネクタ 232"/>
        <xdr:cNvCxnSpPr/>
      </xdr:nvCxnSpPr>
      <xdr:spPr>
        <a:xfrm>
          <a:off x="10388600" y="11084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85548</xdr:rowOff>
    </xdr:from>
    <xdr:ext cx="690189" cy="259045"/>
    <xdr:sp macro="" textlink="">
      <xdr:nvSpPr>
        <xdr:cNvPr id="234" name="【橋りょう・トンネル】&#10;一人当たり有形固定資産（償却資産）額最大値テキスト"/>
        <xdr:cNvSpPr txBox="1"/>
      </xdr:nvSpPr>
      <xdr:spPr>
        <a:xfrm>
          <a:off x="10515600" y="934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138871</xdr:rowOff>
    </xdr:from>
    <xdr:to>
      <xdr:col>55</xdr:col>
      <xdr:colOff>88900</xdr:colOff>
      <xdr:row>55</xdr:row>
      <xdr:rowOff>138871</xdr:rowOff>
    </xdr:to>
    <xdr:cxnSp macro="">
      <xdr:nvCxnSpPr>
        <xdr:cNvPr id="235" name="直線コネクタ 234"/>
        <xdr:cNvCxnSpPr/>
      </xdr:nvCxnSpPr>
      <xdr:spPr>
        <a:xfrm>
          <a:off x="10388600" y="956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45483</xdr:rowOff>
    </xdr:from>
    <xdr:ext cx="599010" cy="259045"/>
    <xdr:sp macro="" textlink="">
      <xdr:nvSpPr>
        <xdr:cNvPr id="236" name="【橋りょう・トンネル】&#10;一人当たり有形固定資産（償却資産）額平均値テキスト"/>
        <xdr:cNvSpPr txBox="1"/>
      </xdr:nvSpPr>
      <xdr:spPr>
        <a:xfrm>
          <a:off x="10515600" y="10503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67056</xdr:rowOff>
    </xdr:from>
    <xdr:to>
      <xdr:col>55</xdr:col>
      <xdr:colOff>50800</xdr:colOff>
      <xdr:row>61</xdr:row>
      <xdr:rowOff>168656</xdr:rowOff>
    </xdr:to>
    <xdr:sp macro="" textlink="">
      <xdr:nvSpPr>
        <xdr:cNvPr id="237" name="フローチャート: 判断 236"/>
        <xdr:cNvSpPr/>
      </xdr:nvSpPr>
      <xdr:spPr>
        <a:xfrm>
          <a:off x="104267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98984</xdr:rowOff>
    </xdr:from>
    <xdr:to>
      <xdr:col>50</xdr:col>
      <xdr:colOff>165100</xdr:colOff>
      <xdr:row>62</xdr:row>
      <xdr:rowOff>29134</xdr:rowOff>
    </xdr:to>
    <xdr:sp macro="" textlink="">
      <xdr:nvSpPr>
        <xdr:cNvPr id="238" name="フローチャート: 判断 237"/>
        <xdr:cNvSpPr/>
      </xdr:nvSpPr>
      <xdr:spPr>
        <a:xfrm>
          <a:off x="9588500" y="1055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123943</xdr:rowOff>
    </xdr:from>
    <xdr:to>
      <xdr:col>46</xdr:col>
      <xdr:colOff>38100</xdr:colOff>
      <xdr:row>62</xdr:row>
      <xdr:rowOff>54093</xdr:rowOff>
    </xdr:to>
    <xdr:sp macro="" textlink="">
      <xdr:nvSpPr>
        <xdr:cNvPr id="239" name="フローチャート: 判断 238"/>
        <xdr:cNvSpPr/>
      </xdr:nvSpPr>
      <xdr:spPr>
        <a:xfrm>
          <a:off x="8699500" y="1058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2446</xdr:rowOff>
    </xdr:from>
    <xdr:to>
      <xdr:col>41</xdr:col>
      <xdr:colOff>101600</xdr:colOff>
      <xdr:row>62</xdr:row>
      <xdr:rowOff>104046</xdr:rowOff>
    </xdr:to>
    <xdr:sp macro="" textlink="">
      <xdr:nvSpPr>
        <xdr:cNvPr id="240" name="フローチャート: 判断 239"/>
        <xdr:cNvSpPr/>
      </xdr:nvSpPr>
      <xdr:spPr>
        <a:xfrm>
          <a:off x="7810500" y="1063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168054</xdr:rowOff>
    </xdr:from>
    <xdr:to>
      <xdr:col>36</xdr:col>
      <xdr:colOff>165100</xdr:colOff>
      <xdr:row>62</xdr:row>
      <xdr:rowOff>98204</xdr:rowOff>
    </xdr:to>
    <xdr:sp macro="" textlink="">
      <xdr:nvSpPr>
        <xdr:cNvPr id="241" name="フローチャート: 判断 240"/>
        <xdr:cNvSpPr/>
      </xdr:nvSpPr>
      <xdr:spPr>
        <a:xfrm>
          <a:off x="6921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8342</xdr:rowOff>
    </xdr:from>
    <xdr:to>
      <xdr:col>55</xdr:col>
      <xdr:colOff>50800</xdr:colOff>
      <xdr:row>60</xdr:row>
      <xdr:rowOff>109942</xdr:rowOff>
    </xdr:to>
    <xdr:sp macro="" textlink="">
      <xdr:nvSpPr>
        <xdr:cNvPr id="247" name="楕円 246"/>
        <xdr:cNvSpPr/>
      </xdr:nvSpPr>
      <xdr:spPr>
        <a:xfrm>
          <a:off x="10426700" y="1029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31219</xdr:rowOff>
    </xdr:from>
    <xdr:ext cx="599010" cy="259045"/>
    <xdr:sp macro="" textlink="">
      <xdr:nvSpPr>
        <xdr:cNvPr id="248" name="【橋りょう・トンネル】&#10;一人当たり有形固定資産（償却資産）額該当値テキスト"/>
        <xdr:cNvSpPr txBox="1"/>
      </xdr:nvSpPr>
      <xdr:spPr>
        <a:xfrm>
          <a:off x="10515600" y="10146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22315</xdr:rowOff>
    </xdr:from>
    <xdr:to>
      <xdr:col>50</xdr:col>
      <xdr:colOff>165100</xdr:colOff>
      <xdr:row>60</xdr:row>
      <xdr:rowOff>123915</xdr:rowOff>
    </xdr:to>
    <xdr:sp macro="" textlink="">
      <xdr:nvSpPr>
        <xdr:cNvPr id="249" name="楕円 248"/>
        <xdr:cNvSpPr/>
      </xdr:nvSpPr>
      <xdr:spPr>
        <a:xfrm>
          <a:off x="9588500" y="103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59142</xdr:rowOff>
    </xdr:from>
    <xdr:to>
      <xdr:col>55</xdr:col>
      <xdr:colOff>0</xdr:colOff>
      <xdr:row>60</xdr:row>
      <xdr:rowOff>73115</xdr:rowOff>
    </xdr:to>
    <xdr:cxnSp macro="">
      <xdr:nvCxnSpPr>
        <xdr:cNvPr id="250" name="直線コネクタ 249"/>
        <xdr:cNvCxnSpPr/>
      </xdr:nvCxnSpPr>
      <xdr:spPr>
        <a:xfrm flipV="1">
          <a:off x="9639300" y="10346142"/>
          <a:ext cx="838200" cy="1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36118</xdr:rowOff>
    </xdr:from>
    <xdr:to>
      <xdr:col>46</xdr:col>
      <xdr:colOff>38100</xdr:colOff>
      <xdr:row>60</xdr:row>
      <xdr:rowOff>137718</xdr:rowOff>
    </xdr:to>
    <xdr:sp macro="" textlink="">
      <xdr:nvSpPr>
        <xdr:cNvPr id="251" name="楕円 250"/>
        <xdr:cNvSpPr/>
      </xdr:nvSpPr>
      <xdr:spPr>
        <a:xfrm>
          <a:off x="8699500" y="103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73115</xdr:rowOff>
    </xdr:from>
    <xdr:to>
      <xdr:col>50</xdr:col>
      <xdr:colOff>114300</xdr:colOff>
      <xdr:row>60</xdr:row>
      <xdr:rowOff>86918</xdr:rowOff>
    </xdr:to>
    <xdr:cxnSp macro="">
      <xdr:nvCxnSpPr>
        <xdr:cNvPr id="252" name="直線コネクタ 251"/>
        <xdr:cNvCxnSpPr/>
      </xdr:nvCxnSpPr>
      <xdr:spPr>
        <a:xfrm flipV="1">
          <a:off x="8750300" y="10360115"/>
          <a:ext cx="889000" cy="1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53337</xdr:rowOff>
    </xdr:from>
    <xdr:to>
      <xdr:col>41</xdr:col>
      <xdr:colOff>101600</xdr:colOff>
      <xdr:row>60</xdr:row>
      <xdr:rowOff>154937</xdr:rowOff>
    </xdr:to>
    <xdr:sp macro="" textlink="">
      <xdr:nvSpPr>
        <xdr:cNvPr id="253" name="楕円 252"/>
        <xdr:cNvSpPr/>
      </xdr:nvSpPr>
      <xdr:spPr>
        <a:xfrm>
          <a:off x="7810500" y="1034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86918</xdr:rowOff>
    </xdr:from>
    <xdr:to>
      <xdr:col>45</xdr:col>
      <xdr:colOff>177800</xdr:colOff>
      <xdr:row>60</xdr:row>
      <xdr:rowOff>104137</xdr:rowOff>
    </xdr:to>
    <xdr:cxnSp macro="">
      <xdr:nvCxnSpPr>
        <xdr:cNvPr id="254" name="直線コネクタ 253"/>
        <xdr:cNvCxnSpPr/>
      </xdr:nvCxnSpPr>
      <xdr:spPr>
        <a:xfrm flipV="1">
          <a:off x="7861300" y="10373918"/>
          <a:ext cx="889000" cy="1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73978</xdr:rowOff>
    </xdr:from>
    <xdr:to>
      <xdr:col>36</xdr:col>
      <xdr:colOff>165100</xdr:colOff>
      <xdr:row>61</xdr:row>
      <xdr:rowOff>4128</xdr:rowOff>
    </xdr:to>
    <xdr:sp macro="" textlink="">
      <xdr:nvSpPr>
        <xdr:cNvPr id="255" name="楕円 254"/>
        <xdr:cNvSpPr/>
      </xdr:nvSpPr>
      <xdr:spPr>
        <a:xfrm>
          <a:off x="6921500" y="1036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104137</xdr:rowOff>
    </xdr:from>
    <xdr:to>
      <xdr:col>41</xdr:col>
      <xdr:colOff>50800</xdr:colOff>
      <xdr:row>60</xdr:row>
      <xdr:rowOff>124778</xdr:rowOff>
    </xdr:to>
    <xdr:cxnSp macro="">
      <xdr:nvCxnSpPr>
        <xdr:cNvPr id="256" name="直線コネクタ 255"/>
        <xdr:cNvCxnSpPr/>
      </xdr:nvCxnSpPr>
      <xdr:spPr>
        <a:xfrm flipV="1">
          <a:off x="6972300" y="10391137"/>
          <a:ext cx="889000" cy="2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20261</xdr:rowOff>
    </xdr:from>
    <xdr:ext cx="599010" cy="259045"/>
    <xdr:sp macro="" textlink="">
      <xdr:nvSpPr>
        <xdr:cNvPr id="257" name="n_1aveValue【橋りょう・トンネル】&#10;一人当たり有形固定資産（償却資産）額"/>
        <xdr:cNvSpPr txBox="1"/>
      </xdr:nvSpPr>
      <xdr:spPr>
        <a:xfrm>
          <a:off x="9327095" y="1065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45220</xdr:rowOff>
    </xdr:from>
    <xdr:ext cx="599010" cy="259045"/>
    <xdr:sp macro="" textlink="">
      <xdr:nvSpPr>
        <xdr:cNvPr id="258" name="n_2aveValue【橋りょう・トンネル】&#10;一人当たり有形固定資産（償却資産）額"/>
        <xdr:cNvSpPr txBox="1"/>
      </xdr:nvSpPr>
      <xdr:spPr>
        <a:xfrm>
          <a:off x="8450795" y="1067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95173</xdr:rowOff>
    </xdr:from>
    <xdr:ext cx="599010" cy="259045"/>
    <xdr:sp macro="" textlink="">
      <xdr:nvSpPr>
        <xdr:cNvPr id="259" name="n_3aveValue【橋りょう・トンネル】&#10;一人当たり有形固定資産（償却資産）額"/>
        <xdr:cNvSpPr txBox="1"/>
      </xdr:nvSpPr>
      <xdr:spPr>
        <a:xfrm>
          <a:off x="7561795" y="1072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89331</xdr:rowOff>
    </xdr:from>
    <xdr:ext cx="599010" cy="259045"/>
    <xdr:sp macro="" textlink="">
      <xdr:nvSpPr>
        <xdr:cNvPr id="260" name="n_4aveValue【橋りょう・トンネル】&#10;一人当たり有形固定資産（償却資産）額"/>
        <xdr:cNvSpPr txBox="1"/>
      </xdr:nvSpPr>
      <xdr:spPr>
        <a:xfrm>
          <a:off x="6672795" y="1071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140442</xdr:rowOff>
    </xdr:from>
    <xdr:ext cx="599010" cy="259045"/>
    <xdr:sp macro="" textlink="">
      <xdr:nvSpPr>
        <xdr:cNvPr id="261" name="n_1mainValue【橋りょう・トンネル】&#10;一人当たり有形固定資産（償却資産）額"/>
        <xdr:cNvSpPr txBox="1"/>
      </xdr:nvSpPr>
      <xdr:spPr>
        <a:xfrm>
          <a:off x="9327095" y="10084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154245</xdr:rowOff>
    </xdr:from>
    <xdr:ext cx="599010" cy="259045"/>
    <xdr:sp macro="" textlink="">
      <xdr:nvSpPr>
        <xdr:cNvPr id="262" name="n_2mainValue【橋りょう・トンネル】&#10;一人当たり有形固定資産（償却資産）額"/>
        <xdr:cNvSpPr txBox="1"/>
      </xdr:nvSpPr>
      <xdr:spPr>
        <a:xfrm>
          <a:off x="8450795" y="1009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xdr:rowOff>
    </xdr:from>
    <xdr:ext cx="599010" cy="259045"/>
    <xdr:sp macro="" textlink="">
      <xdr:nvSpPr>
        <xdr:cNvPr id="263" name="n_3mainValue【橋りょう・トンネル】&#10;一人当たり有形固定資産（償却資産）額"/>
        <xdr:cNvSpPr txBox="1"/>
      </xdr:nvSpPr>
      <xdr:spPr>
        <a:xfrm>
          <a:off x="7561795" y="1011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20655</xdr:rowOff>
    </xdr:from>
    <xdr:ext cx="599010" cy="259045"/>
    <xdr:sp macro="" textlink="">
      <xdr:nvSpPr>
        <xdr:cNvPr id="264" name="n_4mainValue【橋りょう・トンネル】&#10;一人当たり有形固定資産（償却資産）額"/>
        <xdr:cNvSpPr txBox="1"/>
      </xdr:nvSpPr>
      <xdr:spPr>
        <a:xfrm>
          <a:off x="6672795" y="10136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26670</xdr:rowOff>
    </xdr:from>
    <xdr:to>
      <xdr:col>24</xdr:col>
      <xdr:colOff>62865</xdr:colOff>
      <xdr:row>86</xdr:row>
      <xdr:rowOff>100964</xdr:rowOff>
    </xdr:to>
    <xdr:cxnSp macro="">
      <xdr:nvCxnSpPr>
        <xdr:cNvPr id="289" name="直線コネクタ 288"/>
        <xdr:cNvCxnSpPr/>
      </xdr:nvCxnSpPr>
      <xdr:spPr>
        <a:xfrm flipV="1">
          <a:off x="4634865" y="13228320"/>
          <a:ext cx="0" cy="1617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90" name="【公営住宅】&#10;有形固定資産減価償却率最小値テキスト"/>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91" name="直線コネクタ 290"/>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144797</xdr:rowOff>
    </xdr:from>
    <xdr:ext cx="405111" cy="259045"/>
    <xdr:sp macro="" textlink="">
      <xdr:nvSpPr>
        <xdr:cNvPr id="292" name="【公営住宅】&#10;有形固定資産減価償却率最大値テキスト"/>
        <xdr:cNvSpPr txBox="1"/>
      </xdr:nvSpPr>
      <xdr:spPr>
        <a:xfrm>
          <a:off x="4673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26670</xdr:rowOff>
    </xdr:from>
    <xdr:to>
      <xdr:col>24</xdr:col>
      <xdr:colOff>152400</xdr:colOff>
      <xdr:row>77</xdr:row>
      <xdr:rowOff>26670</xdr:rowOff>
    </xdr:to>
    <xdr:cxnSp macro="">
      <xdr:nvCxnSpPr>
        <xdr:cNvPr id="293" name="直線コネクタ 292"/>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57166</xdr:rowOff>
    </xdr:from>
    <xdr:ext cx="405111" cy="259045"/>
    <xdr:sp macro="" textlink="">
      <xdr:nvSpPr>
        <xdr:cNvPr id="294" name="【公営住宅】&#10;有形固定資産減価償却率平均値テキスト"/>
        <xdr:cNvSpPr txBox="1"/>
      </xdr:nvSpPr>
      <xdr:spPr>
        <a:xfrm>
          <a:off x="4673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95" name="フローチャート: 判断 294"/>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23495</xdr:rowOff>
    </xdr:from>
    <xdr:to>
      <xdr:col>20</xdr:col>
      <xdr:colOff>38100</xdr:colOff>
      <xdr:row>82</xdr:row>
      <xdr:rowOff>125095</xdr:rowOff>
    </xdr:to>
    <xdr:sp macro="" textlink="">
      <xdr:nvSpPr>
        <xdr:cNvPr id="296" name="フローチャート: 判断 295"/>
        <xdr:cNvSpPr/>
      </xdr:nvSpPr>
      <xdr:spPr>
        <a:xfrm>
          <a:off x="3746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7" name="フローチャート: 判断 296"/>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76836</xdr:rowOff>
    </xdr:from>
    <xdr:to>
      <xdr:col>10</xdr:col>
      <xdr:colOff>165100</xdr:colOff>
      <xdr:row>83</xdr:row>
      <xdr:rowOff>6986</xdr:rowOff>
    </xdr:to>
    <xdr:sp macro="" textlink="">
      <xdr:nvSpPr>
        <xdr:cNvPr id="298" name="フローチャート: 判断 297"/>
        <xdr:cNvSpPr/>
      </xdr:nvSpPr>
      <xdr:spPr>
        <a:xfrm>
          <a:off x="1968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99" name="フローチャート: 判断 298"/>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305" name="楕円 304"/>
        <xdr:cNvSpPr/>
      </xdr:nvSpPr>
      <xdr:spPr>
        <a:xfrm>
          <a:off x="4584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21607</xdr:rowOff>
    </xdr:from>
    <xdr:ext cx="405111" cy="259045"/>
    <xdr:sp macro="" textlink="">
      <xdr:nvSpPr>
        <xdr:cNvPr id="306" name="【公営住宅】&#10;有形固定資産減価償却率該当値テキスト"/>
        <xdr:cNvSpPr txBox="1"/>
      </xdr:nvSpPr>
      <xdr:spPr>
        <a:xfrm>
          <a:off x="4673600"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143511</xdr:rowOff>
    </xdr:from>
    <xdr:to>
      <xdr:col>20</xdr:col>
      <xdr:colOff>38100</xdr:colOff>
      <xdr:row>81</xdr:row>
      <xdr:rowOff>73661</xdr:rowOff>
    </xdr:to>
    <xdr:sp macro="" textlink="">
      <xdr:nvSpPr>
        <xdr:cNvPr id="307" name="楕円 306"/>
        <xdr:cNvSpPr/>
      </xdr:nvSpPr>
      <xdr:spPr>
        <a:xfrm>
          <a:off x="3746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22861</xdr:rowOff>
    </xdr:from>
    <xdr:to>
      <xdr:col>24</xdr:col>
      <xdr:colOff>63500</xdr:colOff>
      <xdr:row>81</xdr:row>
      <xdr:rowOff>49530</xdr:rowOff>
    </xdr:to>
    <xdr:cxnSp macro="">
      <xdr:nvCxnSpPr>
        <xdr:cNvPr id="308" name="直線コネクタ 307"/>
        <xdr:cNvCxnSpPr/>
      </xdr:nvCxnSpPr>
      <xdr:spPr>
        <a:xfrm>
          <a:off x="3797300" y="139103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111125</xdr:rowOff>
    </xdr:from>
    <xdr:to>
      <xdr:col>15</xdr:col>
      <xdr:colOff>101600</xdr:colOff>
      <xdr:row>81</xdr:row>
      <xdr:rowOff>41275</xdr:rowOff>
    </xdr:to>
    <xdr:sp macro="" textlink="">
      <xdr:nvSpPr>
        <xdr:cNvPr id="309" name="楕円 308"/>
        <xdr:cNvSpPr/>
      </xdr:nvSpPr>
      <xdr:spPr>
        <a:xfrm>
          <a:off x="2857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161925</xdr:rowOff>
    </xdr:from>
    <xdr:to>
      <xdr:col>19</xdr:col>
      <xdr:colOff>177800</xdr:colOff>
      <xdr:row>81</xdr:row>
      <xdr:rowOff>22861</xdr:rowOff>
    </xdr:to>
    <xdr:cxnSp macro="">
      <xdr:nvCxnSpPr>
        <xdr:cNvPr id="310" name="直線コネクタ 309"/>
        <xdr:cNvCxnSpPr/>
      </xdr:nvCxnSpPr>
      <xdr:spPr>
        <a:xfrm>
          <a:off x="2908300" y="138779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128270</xdr:rowOff>
    </xdr:from>
    <xdr:to>
      <xdr:col>10</xdr:col>
      <xdr:colOff>165100</xdr:colOff>
      <xdr:row>81</xdr:row>
      <xdr:rowOff>58420</xdr:rowOff>
    </xdr:to>
    <xdr:sp macro="" textlink="">
      <xdr:nvSpPr>
        <xdr:cNvPr id="311" name="楕円 310"/>
        <xdr:cNvSpPr/>
      </xdr:nvSpPr>
      <xdr:spPr>
        <a:xfrm>
          <a:off x="1968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161925</xdr:rowOff>
    </xdr:from>
    <xdr:to>
      <xdr:col>15</xdr:col>
      <xdr:colOff>50800</xdr:colOff>
      <xdr:row>81</xdr:row>
      <xdr:rowOff>7620</xdr:rowOff>
    </xdr:to>
    <xdr:cxnSp macro="">
      <xdr:nvCxnSpPr>
        <xdr:cNvPr id="312" name="直線コネクタ 311"/>
        <xdr:cNvCxnSpPr/>
      </xdr:nvCxnSpPr>
      <xdr:spPr>
        <a:xfrm flipV="1">
          <a:off x="2019300" y="138779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147320</xdr:rowOff>
    </xdr:from>
    <xdr:to>
      <xdr:col>6</xdr:col>
      <xdr:colOff>38100</xdr:colOff>
      <xdr:row>81</xdr:row>
      <xdr:rowOff>77470</xdr:rowOff>
    </xdr:to>
    <xdr:sp macro="" textlink="">
      <xdr:nvSpPr>
        <xdr:cNvPr id="313" name="楕円 312"/>
        <xdr:cNvSpPr/>
      </xdr:nvSpPr>
      <xdr:spPr>
        <a:xfrm>
          <a:off x="1079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7620</xdr:rowOff>
    </xdr:from>
    <xdr:to>
      <xdr:col>10</xdr:col>
      <xdr:colOff>114300</xdr:colOff>
      <xdr:row>81</xdr:row>
      <xdr:rowOff>26670</xdr:rowOff>
    </xdr:to>
    <xdr:cxnSp macro="">
      <xdr:nvCxnSpPr>
        <xdr:cNvPr id="314" name="直線コネクタ 313"/>
        <xdr:cNvCxnSpPr/>
      </xdr:nvCxnSpPr>
      <xdr:spPr>
        <a:xfrm flipV="1">
          <a:off x="1130300" y="138950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116222</xdr:rowOff>
    </xdr:from>
    <xdr:ext cx="405111" cy="259045"/>
    <xdr:sp macro="" textlink="">
      <xdr:nvSpPr>
        <xdr:cNvPr id="315" name="n_1aveValue【公営住宅】&#10;有形固定資産減価償却率"/>
        <xdr:cNvSpPr txBox="1"/>
      </xdr:nvSpPr>
      <xdr:spPr>
        <a:xfrm>
          <a:off x="3582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158132</xdr:rowOff>
    </xdr:from>
    <xdr:ext cx="405111" cy="259045"/>
    <xdr:sp macro="" textlink="">
      <xdr:nvSpPr>
        <xdr:cNvPr id="316" name="n_2aveValue【公営住宅】&#10;有形固定資産減価償却率"/>
        <xdr:cNvSpPr txBox="1"/>
      </xdr:nvSpPr>
      <xdr:spPr>
        <a:xfrm>
          <a:off x="2705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169563</xdr:rowOff>
    </xdr:from>
    <xdr:ext cx="405111" cy="259045"/>
    <xdr:sp macro="" textlink="">
      <xdr:nvSpPr>
        <xdr:cNvPr id="317" name="n_3aveValue【公営住宅】&#10;有形固定資産減価償却率"/>
        <xdr:cNvSpPr txBox="1"/>
      </xdr:nvSpPr>
      <xdr:spPr>
        <a:xfrm>
          <a:off x="1816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150513</xdr:rowOff>
    </xdr:from>
    <xdr:ext cx="405111" cy="259045"/>
    <xdr:sp macro="" textlink="">
      <xdr:nvSpPr>
        <xdr:cNvPr id="318" name="n_4aveValue【公営住宅】&#10;有形固定資産減価償却率"/>
        <xdr:cNvSpPr txBox="1"/>
      </xdr:nvSpPr>
      <xdr:spPr>
        <a:xfrm>
          <a:off x="927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90188</xdr:rowOff>
    </xdr:from>
    <xdr:ext cx="405111" cy="259045"/>
    <xdr:sp macro="" textlink="">
      <xdr:nvSpPr>
        <xdr:cNvPr id="319" name="n_1mainValue【公営住宅】&#10;有形固定資産減価償却率"/>
        <xdr:cNvSpPr txBox="1"/>
      </xdr:nvSpPr>
      <xdr:spPr>
        <a:xfrm>
          <a:off x="358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57802</xdr:rowOff>
    </xdr:from>
    <xdr:ext cx="405111" cy="259045"/>
    <xdr:sp macro="" textlink="">
      <xdr:nvSpPr>
        <xdr:cNvPr id="320" name="n_2mainValue【公営住宅】&#10;有形固定資産減価償却率"/>
        <xdr:cNvSpPr txBox="1"/>
      </xdr:nvSpPr>
      <xdr:spPr>
        <a:xfrm>
          <a:off x="27057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74947</xdr:rowOff>
    </xdr:from>
    <xdr:ext cx="405111" cy="259045"/>
    <xdr:sp macro="" textlink="">
      <xdr:nvSpPr>
        <xdr:cNvPr id="321" name="n_3mainValue【公営住宅】&#10;有形固定資産減価償却率"/>
        <xdr:cNvSpPr txBox="1"/>
      </xdr:nvSpPr>
      <xdr:spPr>
        <a:xfrm>
          <a:off x="1816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22" name="n_4mainValue【公営住宅】&#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145287</xdr:rowOff>
    </xdr:from>
    <xdr:to>
      <xdr:col>54</xdr:col>
      <xdr:colOff>189865</xdr:colOff>
      <xdr:row>86</xdr:row>
      <xdr:rowOff>108713</xdr:rowOff>
    </xdr:to>
    <xdr:cxnSp macro="">
      <xdr:nvCxnSpPr>
        <xdr:cNvPr id="346" name="直線コネクタ 345"/>
        <xdr:cNvCxnSpPr/>
      </xdr:nvCxnSpPr>
      <xdr:spPr>
        <a:xfrm flipV="1">
          <a:off x="10476865" y="13518387"/>
          <a:ext cx="0" cy="1335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112540</xdr:rowOff>
    </xdr:from>
    <xdr:ext cx="469744" cy="259045"/>
    <xdr:sp macro="" textlink="">
      <xdr:nvSpPr>
        <xdr:cNvPr id="347" name="【公営住宅】&#10;一人当たり面積最小値テキスト"/>
        <xdr:cNvSpPr txBox="1"/>
      </xdr:nvSpPr>
      <xdr:spPr>
        <a:xfrm>
          <a:off x="10515600" y="1485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108713</xdr:rowOff>
    </xdr:from>
    <xdr:to>
      <xdr:col>55</xdr:col>
      <xdr:colOff>88900</xdr:colOff>
      <xdr:row>86</xdr:row>
      <xdr:rowOff>108713</xdr:rowOff>
    </xdr:to>
    <xdr:cxnSp macro="">
      <xdr:nvCxnSpPr>
        <xdr:cNvPr id="348" name="直線コネクタ 347"/>
        <xdr:cNvCxnSpPr/>
      </xdr:nvCxnSpPr>
      <xdr:spPr>
        <a:xfrm>
          <a:off x="10388600" y="1485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91964</xdr:rowOff>
    </xdr:from>
    <xdr:ext cx="534377" cy="259045"/>
    <xdr:sp macro="" textlink="">
      <xdr:nvSpPr>
        <xdr:cNvPr id="349" name="【公営住宅】&#10;一人当たり面積最大値テキスト"/>
        <xdr:cNvSpPr txBox="1"/>
      </xdr:nvSpPr>
      <xdr:spPr>
        <a:xfrm>
          <a:off x="10515600" y="132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145287</xdr:rowOff>
    </xdr:from>
    <xdr:to>
      <xdr:col>55</xdr:col>
      <xdr:colOff>88900</xdr:colOff>
      <xdr:row>78</xdr:row>
      <xdr:rowOff>145287</xdr:rowOff>
    </xdr:to>
    <xdr:cxnSp macro="">
      <xdr:nvCxnSpPr>
        <xdr:cNvPr id="350" name="直線コネクタ 349"/>
        <xdr:cNvCxnSpPr/>
      </xdr:nvCxnSpPr>
      <xdr:spPr>
        <a:xfrm>
          <a:off x="10388600" y="1351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141115</xdr:rowOff>
    </xdr:from>
    <xdr:ext cx="469744" cy="259045"/>
    <xdr:sp macro="" textlink="">
      <xdr:nvSpPr>
        <xdr:cNvPr id="351" name="【公営住宅】&#10;一人当たり面積平均値テキスト"/>
        <xdr:cNvSpPr txBox="1"/>
      </xdr:nvSpPr>
      <xdr:spPr>
        <a:xfrm>
          <a:off x="10515600" y="1454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162688</xdr:rowOff>
    </xdr:from>
    <xdr:to>
      <xdr:col>55</xdr:col>
      <xdr:colOff>50800</xdr:colOff>
      <xdr:row>85</xdr:row>
      <xdr:rowOff>92838</xdr:rowOff>
    </xdr:to>
    <xdr:sp macro="" textlink="">
      <xdr:nvSpPr>
        <xdr:cNvPr id="352" name="フローチャート: 判断 351"/>
        <xdr:cNvSpPr/>
      </xdr:nvSpPr>
      <xdr:spPr>
        <a:xfrm>
          <a:off x="104267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156718</xdr:rowOff>
    </xdr:from>
    <xdr:to>
      <xdr:col>50</xdr:col>
      <xdr:colOff>165100</xdr:colOff>
      <xdr:row>85</xdr:row>
      <xdr:rowOff>86868</xdr:rowOff>
    </xdr:to>
    <xdr:sp macro="" textlink="">
      <xdr:nvSpPr>
        <xdr:cNvPr id="353" name="フローチャート: 判断 352"/>
        <xdr:cNvSpPr/>
      </xdr:nvSpPr>
      <xdr:spPr>
        <a:xfrm>
          <a:off x="9588500" y="1455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6986</xdr:rowOff>
    </xdr:from>
    <xdr:to>
      <xdr:col>46</xdr:col>
      <xdr:colOff>38100</xdr:colOff>
      <xdr:row>85</xdr:row>
      <xdr:rowOff>108586</xdr:rowOff>
    </xdr:to>
    <xdr:sp macro="" textlink="">
      <xdr:nvSpPr>
        <xdr:cNvPr id="354" name="フローチャート: 判断 353"/>
        <xdr:cNvSpPr/>
      </xdr:nvSpPr>
      <xdr:spPr>
        <a:xfrm>
          <a:off x="8699500" y="145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15239</xdr:rowOff>
    </xdr:from>
    <xdr:to>
      <xdr:col>41</xdr:col>
      <xdr:colOff>101600</xdr:colOff>
      <xdr:row>85</xdr:row>
      <xdr:rowOff>116839</xdr:rowOff>
    </xdr:to>
    <xdr:sp macro="" textlink="">
      <xdr:nvSpPr>
        <xdr:cNvPr id="355" name="フローチャート: 判断 354"/>
        <xdr:cNvSpPr/>
      </xdr:nvSpPr>
      <xdr:spPr>
        <a:xfrm>
          <a:off x="7810500" y="1458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15621</xdr:rowOff>
    </xdr:from>
    <xdr:to>
      <xdr:col>36</xdr:col>
      <xdr:colOff>165100</xdr:colOff>
      <xdr:row>85</xdr:row>
      <xdr:rowOff>117221</xdr:rowOff>
    </xdr:to>
    <xdr:sp macro="" textlink="">
      <xdr:nvSpPr>
        <xdr:cNvPr id="356" name="フローチャート: 判断 355"/>
        <xdr:cNvSpPr/>
      </xdr:nvSpPr>
      <xdr:spPr>
        <a:xfrm>
          <a:off x="6921500" y="145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156845</xdr:rowOff>
    </xdr:from>
    <xdr:to>
      <xdr:col>55</xdr:col>
      <xdr:colOff>50800</xdr:colOff>
      <xdr:row>83</xdr:row>
      <xdr:rowOff>86995</xdr:rowOff>
    </xdr:to>
    <xdr:sp macro="" textlink="">
      <xdr:nvSpPr>
        <xdr:cNvPr id="362" name="楕円 361"/>
        <xdr:cNvSpPr/>
      </xdr:nvSpPr>
      <xdr:spPr>
        <a:xfrm>
          <a:off x="104267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8272</xdr:rowOff>
    </xdr:from>
    <xdr:ext cx="469744" cy="259045"/>
    <xdr:sp macro="" textlink="">
      <xdr:nvSpPr>
        <xdr:cNvPr id="363" name="【公営住宅】&#10;一人当たり面積該当値テキスト"/>
        <xdr:cNvSpPr txBox="1"/>
      </xdr:nvSpPr>
      <xdr:spPr>
        <a:xfrm>
          <a:off x="10515600" y="1406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128905</xdr:rowOff>
    </xdr:from>
    <xdr:to>
      <xdr:col>50</xdr:col>
      <xdr:colOff>165100</xdr:colOff>
      <xdr:row>83</xdr:row>
      <xdr:rowOff>59055</xdr:rowOff>
    </xdr:to>
    <xdr:sp macro="" textlink="">
      <xdr:nvSpPr>
        <xdr:cNvPr id="364" name="楕円 363"/>
        <xdr:cNvSpPr/>
      </xdr:nvSpPr>
      <xdr:spPr>
        <a:xfrm>
          <a:off x="9588500" y="1418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8255</xdr:rowOff>
    </xdr:from>
    <xdr:to>
      <xdr:col>55</xdr:col>
      <xdr:colOff>0</xdr:colOff>
      <xdr:row>83</xdr:row>
      <xdr:rowOff>36195</xdr:rowOff>
    </xdr:to>
    <xdr:cxnSp macro="">
      <xdr:nvCxnSpPr>
        <xdr:cNvPr id="365" name="直線コネクタ 364"/>
        <xdr:cNvCxnSpPr/>
      </xdr:nvCxnSpPr>
      <xdr:spPr>
        <a:xfrm>
          <a:off x="9639300" y="14238605"/>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381</xdr:rowOff>
    </xdr:from>
    <xdr:to>
      <xdr:col>46</xdr:col>
      <xdr:colOff>38100</xdr:colOff>
      <xdr:row>83</xdr:row>
      <xdr:rowOff>101981</xdr:rowOff>
    </xdr:to>
    <xdr:sp macro="" textlink="">
      <xdr:nvSpPr>
        <xdr:cNvPr id="366" name="楕円 365"/>
        <xdr:cNvSpPr/>
      </xdr:nvSpPr>
      <xdr:spPr>
        <a:xfrm>
          <a:off x="8699500" y="1423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8255</xdr:rowOff>
    </xdr:from>
    <xdr:to>
      <xdr:col>50</xdr:col>
      <xdr:colOff>114300</xdr:colOff>
      <xdr:row>83</xdr:row>
      <xdr:rowOff>51181</xdr:rowOff>
    </xdr:to>
    <xdr:cxnSp macro="">
      <xdr:nvCxnSpPr>
        <xdr:cNvPr id="367" name="直線コネクタ 366"/>
        <xdr:cNvCxnSpPr/>
      </xdr:nvCxnSpPr>
      <xdr:spPr>
        <a:xfrm flipV="1">
          <a:off x="8750300" y="14238605"/>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1651</xdr:rowOff>
    </xdr:from>
    <xdr:to>
      <xdr:col>41</xdr:col>
      <xdr:colOff>101600</xdr:colOff>
      <xdr:row>83</xdr:row>
      <xdr:rowOff>103251</xdr:rowOff>
    </xdr:to>
    <xdr:sp macro="" textlink="">
      <xdr:nvSpPr>
        <xdr:cNvPr id="368" name="楕円 367"/>
        <xdr:cNvSpPr/>
      </xdr:nvSpPr>
      <xdr:spPr>
        <a:xfrm>
          <a:off x="7810500" y="1423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51181</xdr:rowOff>
    </xdr:from>
    <xdr:to>
      <xdr:col>45</xdr:col>
      <xdr:colOff>177800</xdr:colOff>
      <xdr:row>83</xdr:row>
      <xdr:rowOff>52451</xdr:rowOff>
    </xdr:to>
    <xdr:cxnSp macro="">
      <xdr:nvCxnSpPr>
        <xdr:cNvPr id="369" name="直線コネクタ 368"/>
        <xdr:cNvCxnSpPr/>
      </xdr:nvCxnSpPr>
      <xdr:spPr>
        <a:xfrm flipV="1">
          <a:off x="7861300" y="14281531"/>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7874</xdr:rowOff>
    </xdr:from>
    <xdr:to>
      <xdr:col>36</xdr:col>
      <xdr:colOff>165100</xdr:colOff>
      <xdr:row>83</xdr:row>
      <xdr:rowOff>109474</xdr:rowOff>
    </xdr:to>
    <xdr:sp macro="" textlink="">
      <xdr:nvSpPr>
        <xdr:cNvPr id="370" name="楕円 369"/>
        <xdr:cNvSpPr/>
      </xdr:nvSpPr>
      <xdr:spPr>
        <a:xfrm>
          <a:off x="6921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52451</xdr:rowOff>
    </xdr:from>
    <xdr:to>
      <xdr:col>41</xdr:col>
      <xdr:colOff>50800</xdr:colOff>
      <xdr:row>83</xdr:row>
      <xdr:rowOff>58674</xdr:rowOff>
    </xdr:to>
    <xdr:cxnSp macro="">
      <xdr:nvCxnSpPr>
        <xdr:cNvPr id="371" name="直線コネクタ 370"/>
        <xdr:cNvCxnSpPr/>
      </xdr:nvCxnSpPr>
      <xdr:spPr>
        <a:xfrm flipV="1">
          <a:off x="6972300" y="14282801"/>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77995</xdr:rowOff>
    </xdr:from>
    <xdr:ext cx="469744" cy="259045"/>
    <xdr:sp macro="" textlink="">
      <xdr:nvSpPr>
        <xdr:cNvPr id="372" name="n_1aveValue【公営住宅】&#10;一人当たり面積"/>
        <xdr:cNvSpPr txBox="1"/>
      </xdr:nvSpPr>
      <xdr:spPr>
        <a:xfrm>
          <a:off x="9391727" y="146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99713</xdr:rowOff>
    </xdr:from>
    <xdr:ext cx="469744" cy="259045"/>
    <xdr:sp macro="" textlink="">
      <xdr:nvSpPr>
        <xdr:cNvPr id="373" name="n_2aveValue【公営住宅】&#10;一人当たり面積"/>
        <xdr:cNvSpPr txBox="1"/>
      </xdr:nvSpPr>
      <xdr:spPr>
        <a:xfrm>
          <a:off x="8515427" y="1467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107966</xdr:rowOff>
    </xdr:from>
    <xdr:ext cx="469744" cy="259045"/>
    <xdr:sp macro="" textlink="">
      <xdr:nvSpPr>
        <xdr:cNvPr id="374" name="n_3aveValue【公営住宅】&#10;一人当たり面積"/>
        <xdr:cNvSpPr txBox="1"/>
      </xdr:nvSpPr>
      <xdr:spPr>
        <a:xfrm>
          <a:off x="7626427" y="146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108348</xdr:rowOff>
    </xdr:from>
    <xdr:ext cx="469744" cy="259045"/>
    <xdr:sp macro="" textlink="">
      <xdr:nvSpPr>
        <xdr:cNvPr id="375" name="n_4aveValue【公営住宅】&#10;一人当たり面積"/>
        <xdr:cNvSpPr txBox="1"/>
      </xdr:nvSpPr>
      <xdr:spPr>
        <a:xfrm>
          <a:off x="6737427" y="146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75582</xdr:rowOff>
    </xdr:from>
    <xdr:ext cx="469744" cy="259045"/>
    <xdr:sp macro="" textlink="">
      <xdr:nvSpPr>
        <xdr:cNvPr id="376" name="n_1mainValue【公営住宅】&#10;一人当たり面積"/>
        <xdr:cNvSpPr txBox="1"/>
      </xdr:nvSpPr>
      <xdr:spPr>
        <a:xfrm>
          <a:off x="9391727" y="1396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118508</xdr:rowOff>
    </xdr:from>
    <xdr:ext cx="469744" cy="259045"/>
    <xdr:sp macro="" textlink="">
      <xdr:nvSpPr>
        <xdr:cNvPr id="377" name="n_2mainValue【公営住宅】&#10;一人当たり面積"/>
        <xdr:cNvSpPr txBox="1"/>
      </xdr:nvSpPr>
      <xdr:spPr>
        <a:xfrm>
          <a:off x="8515427" y="1400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119778</xdr:rowOff>
    </xdr:from>
    <xdr:ext cx="469744" cy="259045"/>
    <xdr:sp macro="" textlink="">
      <xdr:nvSpPr>
        <xdr:cNvPr id="378" name="n_3mainValue【公営住宅】&#10;一人当たり面積"/>
        <xdr:cNvSpPr txBox="1"/>
      </xdr:nvSpPr>
      <xdr:spPr>
        <a:xfrm>
          <a:off x="7626427" y="1400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126001</xdr:rowOff>
    </xdr:from>
    <xdr:ext cx="469744" cy="259045"/>
    <xdr:sp macro="" textlink="">
      <xdr:nvSpPr>
        <xdr:cNvPr id="379" name="n_4mainValue【公営住宅】&#10;一人当たり面積"/>
        <xdr:cNvSpPr txBox="1"/>
      </xdr:nvSpPr>
      <xdr:spPr>
        <a:xfrm>
          <a:off x="6737427" y="1401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4" name="テキスト ボックス 42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4" name="テキスト ボックス 43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6" name="テキスト ボックス 43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150223</xdr:rowOff>
    </xdr:from>
    <xdr:to>
      <xdr:col>85</xdr:col>
      <xdr:colOff>126364</xdr:colOff>
      <xdr:row>63</xdr:row>
      <xdr:rowOff>158387</xdr:rowOff>
    </xdr:to>
    <xdr:cxnSp macro="">
      <xdr:nvCxnSpPr>
        <xdr:cNvPr id="438" name="直線コネクタ 437"/>
        <xdr:cNvCxnSpPr/>
      </xdr:nvCxnSpPr>
      <xdr:spPr>
        <a:xfrm flipV="1">
          <a:off x="16318864" y="9408523"/>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439" name="【学校施設】&#10;有形固定資産減価償却率最小値テキスト"/>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440" name="直線コネクタ 439"/>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96900</xdr:rowOff>
    </xdr:from>
    <xdr:ext cx="405111" cy="259045"/>
    <xdr:sp macro="" textlink="">
      <xdr:nvSpPr>
        <xdr:cNvPr id="441" name="【学校施設】&#10;有形固定資産減価償却率最大値テキスト"/>
        <xdr:cNvSpPr txBox="1"/>
      </xdr:nvSpPr>
      <xdr:spPr>
        <a:xfrm>
          <a:off x="16357600" y="9183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150223</xdr:rowOff>
    </xdr:from>
    <xdr:to>
      <xdr:col>86</xdr:col>
      <xdr:colOff>25400</xdr:colOff>
      <xdr:row>54</xdr:row>
      <xdr:rowOff>150223</xdr:rowOff>
    </xdr:to>
    <xdr:cxnSp macro="">
      <xdr:nvCxnSpPr>
        <xdr:cNvPr id="442" name="直線コネクタ 441"/>
        <xdr:cNvCxnSpPr/>
      </xdr:nvCxnSpPr>
      <xdr:spPr>
        <a:xfrm>
          <a:off x="16230600" y="940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21062</xdr:rowOff>
    </xdr:from>
    <xdr:ext cx="405111" cy="259045"/>
    <xdr:sp macro="" textlink="">
      <xdr:nvSpPr>
        <xdr:cNvPr id="443" name="【学校施設】&#10;有形固定資産減価償却率平均値テキスト"/>
        <xdr:cNvSpPr txBox="1"/>
      </xdr:nvSpPr>
      <xdr:spPr>
        <a:xfrm>
          <a:off x="16357600" y="1013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444" name="フローチャート: 判断 443"/>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445" name="フローチャート: 判断 444"/>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446" name="フローチャート: 判断 445"/>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447" name="フローチャート: 判断 446"/>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448" name="フローチャート: 判断 447"/>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54" name="楕円 453"/>
        <xdr:cNvSpPr/>
      </xdr:nvSpPr>
      <xdr:spPr>
        <a:xfrm>
          <a:off x="162687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6004</xdr:rowOff>
    </xdr:from>
    <xdr:ext cx="405111" cy="259045"/>
    <xdr:sp macro="" textlink="">
      <xdr:nvSpPr>
        <xdr:cNvPr id="455" name="【学校施設】&#10;有形固定資産減価償却率該当値テキスト"/>
        <xdr:cNvSpPr txBox="1"/>
      </xdr:nvSpPr>
      <xdr:spPr>
        <a:xfrm>
          <a:off x="16357600"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146776</xdr:rowOff>
    </xdr:from>
    <xdr:to>
      <xdr:col>81</xdr:col>
      <xdr:colOff>101600</xdr:colOff>
      <xdr:row>60</xdr:row>
      <xdr:rowOff>76926</xdr:rowOff>
    </xdr:to>
    <xdr:sp macro="" textlink="">
      <xdr:nvSpPr>
        <xdr:cNvPr id="456" name="楕円 455"/>
        <xdr:cNvSpPr/>
      </xdr:nvSpPr>
      <xdr:spPr>
        <a:xfrm>
          <a:off x="15430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26126</xdr:rowOff>
    </xdr:from>
    <xdr:to>
      <xdr:col>85</xdr:col>
      <xdr:colOff>127000</xdr:colOff>
      <xdr:row>60</xdr:row>
      <xdr:rowOff>78377</xdr:rowOff>
    </xdr:to>
    <xdr:cxnSp macro="">
      <xdr:nvCxnSpPr>
        <xdr:cNvPr id="457" name="直線コネクタ 456"/>
        <xdr:cNvCxnSpPr/>
      </xdr:nvCxnSpPr>
      <xdr:spPr>
        <a:xfrm>
          <a:off x="15481300" y="1031312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91259</xdr:rowOff>
    </xdr:from>
    <xdr:to>
      <xdr:col>76</xdr:col>
      <xdr:colOff>165100</xdr:colOff>
      <xdr:row>60</xdr:row>
      <xdr:rowOff>21409</xdr:rowOff>
    </xdr:to>
    <xdr:sp macro="" textlink="">
      <xdr:nvSpPr>
        <xdr:cNvPr id="458" name="楕円 457"/>
        <xdr:cNvSpPr/>
      </xdr:nvSpPr>
      <xdr:spPr>
        <a:xfrm>
          <a:off x="14541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142059</xdr:rowOff>
    </xdr:from>
    <xdr:to>
      <xdr:col>81</xdr:col>
      <xdr:colOff>50800</xdr:colOff>
      <xdr:row>60</xdr:row>
      <xdr:rowOff>26126</xdr:rowOff>
    </xdr:to>
    <xdr:cxnSp macro="">
      <xdr:nvCxnSpPr>
        <xdr:cNvPr id="459" name="直線コネクタ 458"/>
        <xdr:cNvCxnSpPr/>
      </xdr:nvCxnSpPr>
      <xdr:spPr>
        <a:xfrm>
          <a:off x="14592300" y="1025760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25944</xdr:rowOff>
    </xdr:from>
    <xdr:to>
      <xdr:col>72</xdr:col>
      <xdr:colOff>38100</xdr:colOff>
      <xdr:row>59</xdr:row>
      <xdr:rowOff>127544</xdr:rowOff>
    </xdr:to>
    <xdr:sp macro="" textlink="">
      <xdr:nvSpPr>
        <xdr:cNvPr id="460" name="楕円 459"/>
        <xdr:cNvSpPr/>
      </xdr:nvSpPr>
      <xdr:spPr>
        <a:xfrm>
          <a:off x="13652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76744</xdr:rowOff>
    </xdr:from>
    <xdr:to>
      <xdr:col>76</xdr:col>
      <xdr:colOff>114300</xdr:colOff>
      <xdr:row>59</xdr:row>
      <xdr:rowOff>142059</xdr:rowOff>
    </xdr:to>
    <xdr:cxnSp macro="">
      <xdr:nvCxnSpPr>
        <xdr:cNvPr id="461" name="直線コネクタ 460"/>
        <xdr:cNvCxnSpPr/>
      </xdr:nvCxnSpPr>
      <xdr:spPr>
        <a:xfrm>
          <a:off x="13703300" y="1019229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132080</xdr:rowOff>
    </xdr:from>
    <xdr:to>
      <xdr:col>67</xdr:col>
      <xdr:colOff>101600</xdr:colOff>
      <xdr:row>59</xdr:row>
      <xdr:rowOff>62230</xdr:rowOff>
    </xdr:to>
    <xdr:sp macro="" textlink="">
      <xdr:nvSpPr>
        <xdr:cNvPr id="462" name="楕円 461"/>
        <xdr:cNvSpPr/>
      </xdr:nvSpPr>
      <xdr:spPr>
        <a:xfrm>
          <a:off x="12763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11430</xdr:rowOff>
    </xdr:from>
    <xdr:to>
      <xdr:col>71</xdr:col>
      <xdr:colOff>177800</xdr:colOff>
      <xdr:row>59</xdr:row>
      <xdr:rowOff>76744</xdr:rowOff>
    </xdr:to>
    <xdr:cxnSp macro="">
      <xdr:nvCxnSpPr>
        <xdr:cNvPr id="463" name="直線コネクタ 462"/>
        <xdr:cNvCxnSpPr/>
      </xdr:nvCxnSpPr>
      <xdr:spPr>
        <a:xfrm>
          <a:off x="12814300" y="1012698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464"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465" name="n_2aveValue【学校施設】&#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466" name="n_3aveValue【学校施設】&#10;有形固定資産減価償却率"/>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32130</xdr:rowOff>
    </xdr:from>
    <xdr:ext cx="405111" cy="259045"/>
    <xdr:sp macro="" textlink="">
      <xdr:nvSpPr>
        <xdr:cNvPr id="467" name="n_4aveValue【学校施設】&#10;有形固定資産減価償却率"/>
        <xdr:cNvSpPr txBox="1"/>
      </xdr:nvSpPr>
      <xdr:spPr>
        <a:xfrm>
          <a:off x="12611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68053</xdr:rowOff>
    </xdr:from>
    <xdr:ext cx="405111" cy="259045"/>
    <xdr:sp macro="" textlink="">
      <xdr:nvSpPr>
        <xdr:cNvPr id="468" name="n_1mainValue【学校施設】&#10;有形固定資産減価償却率"/>
        <xdr:cNvSpPr txBox="1"/>
      </xdr:nvSpPr>
      <xdr:spPr>
        <a:xfrm>
          <a:off x="152660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37936</xdr:rowOff>
    </xdr:from>
    <xdr:ext cx="405111" cy="259045"/>
    <xdr:sp macro="" textlink="">
      <xdr:nvSpPr>
        <xdr:cNvPr id="469" name="n_2mainValue【学校施設】&#10;有形固定資産減価償却率"/>
        <xdr:cNvSpPr txBox="1"/>
      </xdr:nvSpPr>
      <xdr:spPr>
        <a:xfrm>
          <a:off x="14389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470" name="n_3mainValue【学校施設】&#10;有形固定資産減価償却率"/>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78757</xdr:rowOff>
    </xdr:from>
    <xdr:ext cx="405111" cy="259045"/>
    <xdr:sp macro="" textlink="">
      <xdr:nvSpPr>
        <xdr:cNvPr id="471" name="n_4mainValue【学校施設】&#10;有形固定資産減価償却率"/>
        <xdr:cNvSpPr txBox="1"/>
      </xdr:nvSpPr>
      <xdr:spPr>
        <a:xfrm>
          <a:off x="12611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2" name="直線コネクタ 4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3" name="テキスト ボックス 4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4" name="直線コネクタ 4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5" name="テキスト ボックス 4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6" name="直線コネクタ 4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7" name="テキスト ボックス 4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8" name="直線コネクタ 4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9" name="テキスト ボックス 48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0" name="直線コネクタ 4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1" name="テキスト ボックス 49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2" name="直線コネクタ 4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3" name="テキスト ボックス 49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5" name="テキスト ボックス 49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38862</xdr:rowOff>
    </xdr:from>
    <xdr:to>
      <xdr:col>116</xdr:col>
      <xdr:colOff>62864</xdr:colOff>
      <xdr:row>63</xdr:row>
      <xdr:rowOff>130792</xdr:rowOff>
    </xdr:to>
    <xdr:cxnSp macro="">
      <xdr:nvCxnSpPr>
        <xdr:cNvPr id="497" name="直線コネクタ 496"/>
        <xdr:cNvCxnSpPr/>
      </xdr:nvCxnSpPr>
      <xdr:spPr>
        <a:xfrm flipV="1">
          <a:off x="22160864" y="9640062"/>
          <a:ext cx="0" cy="129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134619</xdr:rowOff>
    </xdr:from>
    <xdr:ext cx="469744" cy="259045"/>
    <xdr:sp macro="" textlink="">
      <xdr:nvSpPr>
        <xdr:cNvPr id="498" name="【学校施設】&#10;一人当たり面積最小値テキスト"/>
        <xdr:cNvSpPr txBox="1"/>
      </xdr:nvSpPr>
      <xdr:spPr>
        <a:xfrm>
          <a:off x="22199600" y="1093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130792</xdr:rowOff>
    </xdr:from>
    <xdr:to>
      <xdr:col>116</xdr:col>
      <xdr:colOff>152400</xdr:colOff>
      <xdr:row>63</xdr:row>
      <xdr:rowOff>130792</xdr:rowOff>
    </xdr:to>
    <xdr:cxnSp macro="">
      <xdr:nvCxnSpPr>
        <xdr:cNvPr id="499" name="直線コネクタ 498"/>
        <xdr:cNvCxnSpPr/>
      </xdr:nvCxnSpPr>
      <xdr:spPr>
        <a:xfrm>
          <a:off x="22072600" y="10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156989</xdr:rowOff>
    </xdr:from>
    <xdr:ext cx="469744" cy="259045"/>
    <xdr:sp macro="" textlink="">
      <xdr:nvSpPr>
        <xdr:cNvPr id="500" name="【学校施設】&#10;一人当たり面積最大値テキスト"/>
        <xdr:cNvSpPr txBox="1"/>
      </xdr:nvSpPr>
      <xdr:spPr>
        <a:xfrm>
          <a:off x="22199600" y="941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38862</xdr:rowOff>
    </xdr:from>
    <xdr:to>
      <xdr:col>116</xdr:col>
      <xdr:colOff>152400</xdr:colOff>
      <xdr:row>56</xdr:row>
      <xdr:rowOff>38862</xdr:rowOff>
    </xdr:to>
    <xdr:cxnSp macro="">
      <xdr:nvCxnSpPr>
        <xdr:cNvPr id="501" name="直線コネクタ 500"/>
        <xdr:cNvCxnSpPr/>
      </xdr:nvCxnSpPr>
      <xdr:spPr>
        <a:xfrm>
          <a:off x="22072600" y="964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163285</xdr:rowOff>
    </xdr:from>
    <xdr:ext cx="469744" cy="259045"/>
    <xdr:sp macro="" textlink="">
      <xdr:nvSpPr>
        <xdr:cNvPr id="502" name="【学校施設】&#10;一人当たり面積平均値テキスト"/>
        <xdr:cNvSpPr txBox="1"/>
      </xdr:nvSpPr>
      <xdr:spPr>
        <a:xfrm>
          <a:off x="22199600" y="10450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140408</xdr:rowOff>
    </xdr:from>
    <xdr:to>
      <xdr:col>116</xdr:col>
      <xdr:colOff>114300</xdr:colOff>
      <xdr:row>62</xdr:row>
      <xdr:rowOff>70558</xdr:rowOff>
    </xdr:to>
    <xdr:sp macro="" textlink="">
      <xdr:nvSpPr>
        <xdr:cNvPr id="503" name="フローチャート: 判断 502"/>
        <xdr:cNvSpPr/>
      </xdr:nvSpPr>
      <xdr:spPr>
        <a:xfrm>
          <a:off x="22110700" y="1059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123752</xdr:rowOff>
    </xdr:from>
    <xdr:to>
      <xdr:col>112</xdr:col>
      <xdr:colOff>38100</xdr:colOff>
      <xdr:row>62</xdr:row>
      <xdr:rowOff>53902</xdr:rowOff>
    </xdr:to>
    <xdr:sp macro="" textlink="">
      <xdr:nvSpPr>
        <xdr:cNvPr id="504" name="フローチャート: 判断 503"/>
        <xdr:cNvSpPr/>
      </xdr:nvSpPr>
      <xdr:spPr>
        <a:xfrm>
          <a:off x="21272500" y="1058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134529</xdr:rowOff>
    </xdr:from>
    <xdr:to>
      <xdr:col>107</xdr:col>
      <xdr:colOff>101600</xdr:colOff>
      <xdr:row>62</xdr:row>
      <xdr:rowOff>64679</xdr:rowOff>
    </xdr:to>
    <xdr:sp macro="" textlink="">
      <xdr:nvSpPr>
        <xdr:cNvPr id="505" name="フローチャート: 判断 504"/>
        <xdr:cNvSpPr/>
      </xdr:nvSpPr>
      <xdr:spPr>
        <a:xfrm>
          <a:off x="20383500" y="1059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122283</xdr:rowOff>
    </xdr:from>
    <xdr:to>
      <xdr:col>102</xdr:col>
      <xdr:colOff>165100</xdr:colOff>
      <xdr:row>62</xdr:row>
      <xdr:rowOff>52433</xdr:rowOff>
    </xdr:to>
    <xdr:sp macro="" textlink="">
      <xdr:nvSpPr>
        <xdr:cNvPr id="506" name="フローチャート: 判断 505"/>
        <xdr:cNvSpPr/>
      </xdr:nvSpPr>
      <xdr:spPr>
        <a:xfrm>
          <a:off x="19494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141060</xdr:rowOff>
    </xdr:from>
    <xdr:to>
      <xdr:col>98</xdr:col>
      <xdr:colOff>38100</xdr:colOff>
      <xdr:row>62</xdr:row>
      <xdr:rowOff>71210</xdr:rowOff>
    </xdr:to>
    <xdr:sp macro="" textlink="">
      <xdr:nvSpPr>
        <xdr:cNvPr id="507" name="フローチャート: 判断 506"/>
        <xdr:cNvSpPr/>
      </xdr:nvSpPr>
      <xdr:spPr>
        <a:xfrm>
          <a:off x="18605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126528</xdr:rowOff>
    </xdr:from>
    <xdr:to>
      <xdr:col>116</xdr:col>
      <xdr:colOff>114300</xdr:colOff>
      <xdr:row>63</xdr:row>
      <xdr:rowOff>56678</xdr:rowOff>
    </xdr:to>
    <xdr:sp macro="" textlink="">
      <xdr:nvSpPr>
        <xdr:cNvPr id="513" name="楕円 512"/>
        <xdr:cNvSpPr/>
      </xdr:nvSpPr>
      <xdr:spPr>
        <a:xfrm>
          <a:off x="22110700" y="1075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41455</xdr:rowOff>
    </xdr:from>
    <xdr:ext cx="469744" cy="259045"/>
    <xdr:sp macro="" textlink="">
      <xdr:nvSpPr>
        <xdr:cNvPr id="514" name="【学校施設】&#10;一人当たり面積該当値テキスト"/>
        <xdr:cNvSpPr txBox="1"/>
      </xdr:nvSpPr>
      <xdr:spPr>
        <a:xfrm>
          <a:off x="22199600" y="1067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106444</xdr:rowOff>
    </xdr:from>
    <xdr:to>
      <xdr:col>112</xdr:col>
      <xdr:colOff>38100</xdr:colOff>
      <xdr:row>63</xdr:row>
      <xdr:rowOff>36594</xdr:rowOff>
    </xdr:to>
    <xdr:sp macro="" textlink="">
      <xdr:nvSpPr>
        <xdr:cNvPr id="515" name="楕円 514"/>
        <xdr:cNvSpPr/>
      </xdr:nvSpPr>
      <xdr:spPr>
        <a:xfrm>
          <a:off x="21272500" y="1073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157244</xdr:rowOff>
    </xdr:from>
    <xdr:to>
      <xdr:col>116</xdr:col>
      <xdr:colOff>63500</xdr:colOff>
      <xdr:row>63</xdr:row>
      <xdr:rowOff>5878</xdr:rowOff>
    </xdr:to>
    <xdr:cxnSp macro="">
      <xdr:nvCxnSpPr>
        <xdr:cNvPr id="516" name="直線コネクタ 515"/>
        <xdr:cNvCxnSpPr/>
      </xdr:nvCxnSpPr>
      <xdr:spPr>
        <a:xfrm>
          <a:off x="21323300" y="10787144"/>
          <a:ext cx="8382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111506</xdr:rowOff>
    </xdr:from>
    <xdr:to>
      <xdr:col>107</xdr:col>
      <xdr:colOff>101600</xdr:colOff>
      <xdr:row>63</xdr:row>
      <xdr:rowOff>41656</xdr:rowOff>
    </xdr:to>
    <xdr:sp macro="" textlink="">
      <xdr:nvSpPr>
        <xdr:cNvPr id="517" name="楕円 516"/>
        <xdr:cNvSpPr/>
      </xdr:nvSpPr>
      <xdr:spPr>
        <a:xfrm>
          <a:off x="20383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157244</xdr:rowOff>
    </xdr:from>
    <xdr:to>
      <xdr:col>111</xdr:col>
      <xdr:colOff>177800</xdr:colOff>
      <xdr:row>62</xdr:row>
      <xdr:rowOff>162306</xdr:rowOff>
    </xdr:to>
    <xdr:cxnSp macro="">
      <xdr:nvCxnSpPr>
        <xdr:cNvPr id="518" name="直線コネクタ 517"/>
        <xdr:cNvCxnSpPr/>
      </xdr:nvCxnSpPr>
      <xdr:spPr>
        <a:xfrm flipV="1">
          <a:off x="20434300" y="10787144"/>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117384</xdr:rowOff>
    </xdr:from>
    <xdr:to>
      <xdr:col>102</xdr:col>
      <xdr:colOff>165100</xdr:colOff>
      <xdr:row>63</xdr:row>
      <xdr:rowOff>47534</xdr:rowOff>
    </xdr:to>
    <xdr:sp macro="" textlink="">
      <xdr:nvSpPr>
        <xdr:cNvPr id="519" name="楕円 518"/>
        <xdr:cNvSpPr/>
      </xdr:nvSpPr>
      <xdr:spPr>
        <a:xfrm>
          <a:off x="19494500" y="107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162306</xdr:rowOff>
    </xdr:from>
    <xdr:to>
      <xdr:col>107</xdr:col>
      <xdr:colOff>50800</xdr:colOff>
      <xdr:row>62</xdr:row>
      <xdr:rowOff>168184</xdr:rowOff>
    </xdr:to>
    <xdr:cxnSp macro="">
      <xdr:nvCxnSpPr>
        <xdr:cNvPr id="520" name="直線コネクタ 519"/>
        <xdr:cNvCxnSpPr/>
      </xdr:nvCxnSpPr>
      <xdr:spPr>
        <a:xfrm flipV="1">
          <a:off x="19545300" y="10792206"/>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124242</xdr:rowOff>
    </xdr:from>
    <xdr:to>
      <xdr:col>98</xdr:col>
      <xdr:colOff>38100</xdr:colOff>
      <xdr:row>63</xdr:row>
      <xdr:rowOff>54392</xdr:rowOff>
    </xdr:to>
    <xdr:sp macro="" textlink="">
      <xdr:nvSpPr>
        <xdr:cNvPr id="521" name="楕円 520"/>
        <xdr:cNvSpPr/>
      </xdr:nvSpPr>
      <xdr:spPr>
        <a:xfrm>
          <a:off x="18605500" y="1075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168184</xdr:rowOff>
    </xdr:from>
    <xdr:to>
      <xdr:col>102</xdr:col>
      <xdr:colOff>114300</xdr:colOff>
      <xdr:row>63</xdr:row>
      <xdr:rowOff>3592</xdr:rowOff>
    </xdr:to>
    <xdr:cxnSp macro="">
      <xdr:nvCxnSpPr>
        <xdr:cNvPr id="522" name="直線コネクタ 521"/>
        <xdr:cNvCxnSpPr/>
      </xdr:nvCxnSpPr>
      <xdr:spPr>
        <a:xfrm flipV="1">
          <a:off x="18656300" y="1079808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70429</xdr:rowOff>
    </xdr:from>
    <xdr:ext cx="469744" cy="259045"/>
    <xdr:sp macro="" textlink="">
      <xdr:nvSpPr>
        <xdr:cNvPr id="523" name="n_1aveValue【学校施設】&#10;一人当たり面積"/>
        <xdr:cNvSpPr txBox="1"/>
      </xdr:nvSpPr>
      <xdr:spPr>
        <a:xfrm>
          <a:off x="21075727" y="1035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81206</xdr:rowOff>
    </xdr:from>
    <xdr:ext cx="469744" cy="259045"/>
    <xdr:sp macro="" textlink="">
      <xdr:nvSpPr>
        <xdr:cNvPr id="524" name="n_2aveValue【学校施設】&#10;一人当たり面積"/>
        <xdr:cNvSpPr txBox="1"/>
      </xdr:nvSpPr>
      <xdr:spPr>
        <a:xfrm>
          <a:off x="20199427" y="1036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68960</xdr:rowOff>
    </xdr:from>
    <xdr:ext cx="469744" cy="259045"/>
    <xdr:sp macro="" textlink="">
      <xdr:nvSpPr>
        <xdr:cNvPr id="525" name="n_3aveValue【学校施設】&#10;一人当たり面積"/>
        <xdr:cNvSpPr txBox="1"/>
      </xdr:nvSpPr>
      <xdr:spPr>
        <a:xfrm>
          <a:off x="1931042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87737</xdr:rowOff>
    </xdr:from>
    <xdr:ext cx="469744" cy="259045"/>
    <xdr:sp macro="" textlink="">
      <xdr:nvSpPr>
        <xdr:cNvPr id="526" name="n_4aveValue【学校施設】&#10;一人当たり面積"/>
        <xdr:cNvSpPr txBox="1"/>
      </xdr:nvSpPr>
      <xdr:spPr>
        <a:xfrm>
          <a:off x="18421427" y="103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27721</xdr:rowOff>
    </xdr:from>
    <xdr:ext cx="469744" cy="259045"/>
    <xdr:sp macro="" textlink="">
      <xdr:nvSpPr>
        <xdr:cNvPr id="527" name="n_1mainValue【学校施設】&#10;一人当たり面積"/>
        <xdr:cNvSpPr txBox="1"/>
      </xdr:nvSpPr>
      <xdr:spPr>
        <a:xfrm>
          <a:off x="21075727" y="108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32783</xdr:rowOff>
    </xdr:from>
    <xdr:ext cx="469744" cy="259045"/>
    <xdr:sp macro="" textlink="">
      <xdr:nvSpPr>
        <xdr:cNvPr id="528" name="n_2mainValue【学校施設】&#10;一人当たり面積"/>
        <xdr:cNvSpPr txBox="1"/>
      </xdr:nvSpPr>
      <xdr:spPr>
        <a:xfrm>
          <a:off x="201994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38661</xdr:rowOff>
    </xdr:from>
    <xdr:ext cx="469744" cy="259045"/>
    <xdr:sp macro="" textlink="">
      <xdr:nvSpPr>
        <xdr:cNvPr id="529" name="n_3mainValue【学校施設】&#10;一人当たり面積"/>
        <xdr:cNvSpPr txBox="1"/>
      </xdr:nvSpPr>
      <xdr:spPr>
        <a:xfrm>
          <a:off x="19310427" y="1084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45519</xdr:rowOff>
    </xdr:from>
    <xdr:ext cx="469744" cy="259045"/>
    <xdr:sp macro="" textlink="">
      <xdr:nvSpPr>
        <xdr:cNvPr id="530" name="n_4mainValue【学校施設】&#10;一人当たり面積"/>
        <xdr:cNvSpPr txBox="1"/>
      </xdr:nvSpPr>
      <xdr:spPr>
        <a:xfrm>
          <a:off x="18421427" y="1084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9" name="テキスト ボックス 5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0" name="直線コネクタ 5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1" name="テキスト ボックス 5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2" name="直線コネクタ 54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3" name="テキスト ボックス 54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4" name="直線コネクタ 54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5" name="テキスト ボックス 54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6" name="直線コネクタ 54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7" name="テキスト ボックス 54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8" name="直線コネクタ 54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9" name="テキスト ボックス 54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0" name="直線コネクタ 54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1" name="テキスト ボックス 55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2" name="直線コネクタ 55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3" name="テキスト ボックス 55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4" name="直線コネクタ 5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150768</xdr:rowOff>
    </xdr:from>
    <xdr:to>
      <xdr:col>85</xdr:col>
      <xdr:colOff>126364</xdr:colOff>
      <xdr:row>86</xdr:row>
      <xdr:rowOff>168729</xdr:rowOff>
    </xdr:to>
    <xdr:cxnSp macro="">
      <xdr:nvCxnSpPr>
        <xdr:cNvPr id="556" name="直線コネクタ 555"/>
        <xdr:cNvCxnSpPr/>
      </xdr:nvCxnSpPr>
      <xdr:spPr>
        <a:xfrm flipV="1">
          <a:off x="16318864" y="1335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7"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8" name="直線コネクタ 55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97445</xdr:rowOff>
    </xdr:from>
    <xdr:ext cx="340478" cy="259045"/>
    <xdr:sp macro="" textlink="">
      <xdr:nvSpPr>
        <xdr:cNvPr id="559" name="【児童館】&#10;有形固定資産減価償却率最大値テキスト"/>
        <xdr:cNvSpPr txBox="1"/>
      </xdr:nvSpPr>
      <xdr:spPr>
        <a:xfrm>
          <a:off x="16357600" y="1312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150768</xdr:rowOff>
    </xdr:from>
    <xdr:to>
      <xdr:col>86</xdr:col>
      <xdr:colOff>25400</xdr:colOff>
      <xdr:row>77</xdr:row>
      <xdr:rowOff>150768</xdr:rowOff>
    </xdr:to>
    <xdr:cxnSp macro="">
      <xdr:nvCxnSpPr>
        <xdr:cNvPr id="560" name="直線コネクタ 559"/>
        <xdr:cNvCxnSpPr/>
      </xdr:nvCxnSpPr>
      <xdr:spPr>
        <a:xfrm>
          <a:off x="16230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95085</xdr:rowOff>
    </xdr:from>
    <xdr:ext cx="405111" cy="259045"/>
    <xdr:sp macro="" textlink="">
      <xdr:nvSpPr>
        <xdr:cNvPr id="561" name="【児童館】&#10;有形固定資産減価償却率平均値テキスト"/>
        <xdr:cNvSpPr txBox="1"/>
      </xdr:nvSpPr>
      <xdr:spPr>
        <a:xfrm>
          <a:off x="16357600" y="1398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72208</xdr:rowOff>
    </xdr:from>
    <xdr:to>
      <xdr:col>85</xdr:col>
      <xdr:colOff>177800</xdr:colOff>
      <xdr:row>83</xdr:row>
      <xdr:rowOff>2358</xdr:rowOff>
    </xdr:to>
    <xdr:sp macro="" textlink="">
      <xdr:nvSpPr>
        <xdr:cNvPr id="562" name="フローチャート: 判断 561"/>
        <xdr:cNvSpPr/>
      </xdr:nvSpPr>
      <xdr:spPr>
        <a:xfrm>
          <a:off x="16268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41184</xdr:rowOff>
    </xdr:from>
    <xdr:to>
      <xdr:col>81</xdr:col>
      <xdr:colOff>101600</xdr:colOff>
      <xdr:row>82</xdr:row>
      <xdr:rowOff>142784</xdr:rowOff>
    </xdr:to>
    <xdr:sp macro="" textlink="">
      <xdr:nvSpPr>
        <xdr:cNvPr id="563" name="フローチャート: 判断 562"/>
        <xdr:cNvSpPr/>
      </xdr:nvSpPr>
      <xdr:spPr>
        <a:xfrm>
          <a:off x="15430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29755</xdr:rowOff>
    </xdr:from>
    <xdr:to>
      <xdr:col>76</xdr:col>
      <xdr:colOff>165100</xdr:colOff>
      <xdr:row>82</xdr:row>
      <xdr:rowOff>131355</xdr:rowOff>
    </xdr:to>
    <xdr:sp macro="" textlink="">
      <xdr:nvSpPr>
        <xdr:cNvPr id="564" name="フローチャート: 判断 563"/>
        <xdr:cNvSpPr/>
      </xdr:nvSpPr>
      <xdr:spPr>
        <a:xfrm>
          <a:off x="14541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152219</xdr:rowOff>
    </xdr:from>
    <xdr:to>
      <xdr:col>72</xdr:col>
      <xdr:colOff>38100</xdr:colOff>
      <xdr:row>84</xdr:row>
      <xdr:rowOff>82369</xdr:rowOff>
    </xdr:to>
    <xdr:sp macro="" textlink="">
      <xdr:nvSpPr>
        <xdr:cNvPr id="565" name="フローチャート: 判断 564"/>
        <xdr:cNvSpPr/>
      </xdr:nvSpPr>
      <xdr:spPr>
        <a:xfrm>
          <a:off x="136525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59145</xdr:rowOff>
    </xdr:from>
    <xdr:to>
      <xdr:col>67</xdr:col>
      <xdr:colOff>101600</xdr:colOff>
      <xdr:row>84</xdr:row>
      <xdr:rowOff>160745</xdr:rowOff>
    </xdr:to>
    <xdr:sp macro="" textlink="">
      <xdr:nvSpPr>
        <xdr:cNvPr id="566" name="フローチャート: 判断 565"/>
        <xdr:cNvSpPr/>
      </xdr:nvSpPr>
      <xdr:spPr>
        <a:xfrm>
          <a:off x="127635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7" name="テキスト ボックス 5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8" name="テキスト ボックス 5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9" name="テキスト ボックス 5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0" name="テキスト ボックス 5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1" name="テキスト ボックス 5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135889</xdr:rowOff>
    </xdr:from>
    <xdr:to>
      <xdr:col>85</xdr:col>
      <xdr:colOff>177800</xdr:colOff>
      <xdr:row>84</xdr:row>
      <xdr:rowOff>66039</xdr:rowOff>
    </xdr:to>
    <xdr:sp macro="" textlink="">
      <xdr:nvSpPr>
        <xdr:cNvPr id="572" name="楕円 571"/>
        <xdr:cNvSpPr/>
      </xdr:nvSpPr>
      <xdr:spPr>
        <a:xfrm>
          <a:off x="16268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114316</xdr:rowOff>
    </xdr:from>
    <xdr:ext cx="405111" cy="259045"/>
    <xdr:sp macro="" textlink="">
      <xdr:nvSpPr>
        <xdr:cNvPr id="573" name="【児童館】&#10;有形固定資産減価償却率該当値テキスト"/>
        <xdr:cNvSpPr txBox="1"/>
      </xdr:nvSpPr>
      <xdr:spPr>
        <a:xfrm>
          <a:off x="16357600"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119562</xdr:rowOff>
    </xdr:from>
    <xdr:to>
      <xdr:col>81</xdr:col>
      <xdr:colOff>101600</xdr:colOff>
      <xdr:row>84</xdr:row>
      <xdr:rowOff>49712</xdr:rowOff>
    </xdr:to>
    <xdr:sp macro="" textlink="">
      <xdr:nvSpPr>
        <xdr:cNvPr id="574" name="楕円 573"/>
        <xdr:cNvSpPr/>
      </xdr:nvSpPr>
      <xdr:spPr>
        <a:xfrm>
          <a:off x="15430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170362</xdr:rowOff>
    </xdr:from>
    <xdr:to>
      <xdr:col>85</xdr:col>
      <xdr:colOff>127000</xdr:colOff>
      <xdr:row>84</xdr:row>
      <xdr:rowOff>15239</xdr:rowOff>
    </xdr:to>
    <xdr:cxnSp macro="">
      <xdr:nvCxnSpPr>
        <xdr:cNvPr id="575" name="直線コネクタ 574"/>
        <xdr:cNvCxnSpPr/>
      </xdr:nvCxnSpPr>
      <xdr:spPr>
        <a:xfrm>
          <a:off x="15481300" y="14400712"/>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68943</xdr:rowOff>
    </xdr:from>
    <xdr:to>
      <xdr:col>76</xdr:col>
      <xdr:colOff>165100</xdr:colOff>
      <xdr:row>83</xdr:row>
      <xdr:rowOff>170543</xdr:rowOff>
    </xdr:to>
    <xdr:sp macro="" textlink="">
      <xdr:nvSpPr>
        <xdr:cNvPr id="576" name="楕円 575"/>
        <xdr:cNvSpPr/>
      </xdr:nvSpPr>
      <xdr:spPr>
        <a:xfrm>
          <a:off x="14541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119743</xdr:rowOff>
    </xdr:from>
    <xdr:to>
      <xdr:col>81</xdr:col>
      <xdr:colOff>50800</xdr:colOff>
      <xdr:row>83</xdr:row>
      <xdr:rowOff>170362</xdr:rowOff>
    </xdr:to>
    <xdr:cxnSp macro="">
      <xdr:nvCxnSpPr>
        <xdr:cNvPr id="577" name="直線コネクタ 576"/>
        <xdr:cNvCxnSpPr/>
      </xdr:nvCxnSpPr>
      <xdr:spPr>
        <a:xfrm>
          <a:off x="14592300" y="1435009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19957</xdr:rowOff>
    </xdr:from>
    <xdr:to>
      <xdr:col>72</xdr:col>
      <xdr:colOff>38100</xdr:colOff>
      <xdr:row>83</xdr:row>
      <xdr:rowOff>121557</xdr:rowOff>
    </xdr:to>
    <xdr:sp macro="" textlink="">
      <xdr:nvSpPr>
        <xdr:cNvPr id="578" name="楕円 577"/>
        <xdr:cNvSpPr/>
      </xdr:nvSpPr>
      <xdr:spPr>
        <a:xfrm>
          <a:off x="13652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70757</xdr:rowOff>
    </xdr:from>
    <xdr:to>
      <xdr:col>76</xdr:col>
      <xdr:colOff>114300</xdr:colOff>
      <xdr:row>83</xdr:row>
      <xdr:rowOff>119743</xdr:rowOff>
    </xdr:to>
    <xdr:cxnSp macro="">
      <xdr:nvCxnSpPr>
        <xdr:cNvPr id="579" name="直線コネクタ 578"/>
        <xdr:cNvCxnSpPr/>
      </xdr:nvCxnSpPr>
      <xdr:spPr>
        <a:xfrm>
          <a:off x="13703300" y="1430110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140788</xdr:rowOff>
    </xdr:from>
    <xdr:to>
      <xdr:col>67</xdr:col>
      <xdr:colOff>101600</xdr:colOff>
      <xdr:row>83</xdr:row>
      <xdr:rowOff>70938</xdr:rowOff>
    </xdr:to>
    <xdr:sp macro="" textlink="">
      <xdr:nvSpPr>
        <xdr:cNvPr id="580" name="楕円 579"/>
        <xdr:cNvSpPr/>
      </xdr:nvSpPr>
      <xdr:spPr>
        <a:xfrm>
          <a:off x="12763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20138</xdr:rowOff>
    </xdr:from>
    <xdr:to>
      <xdr:col>71</xdr:col>
      <xdr:colOff>177800</xdr:colOff>
      <xdr:row>83</xdr:row>
      <xdr:rowOff>70757</xdr:rowOff>
    </xdr:to>
    <xdr:cxnSp macro="">
      <xdr:nvCxnSpPr>
        <xdr:cNvPr id="581" name="直線コネクタ 580"/>
        <xdr:cNvCxnSpPr/>
      </xdr:nvCxnSpPr>
      <xdr:spPr>
        <a:xfrm>
          <a:off x="12814300" y="1425048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159311</xdr:rowOff>
    </xdr:from>
    <xdr:ext cx="405111" cy="259045"/>
    <xdr:sp macro="" textlink="">
      <xdr:nvSpPr>
        <xdr:cNvPr id="582" name="n_1aveValue【児童館】&#10;有形固定資産減価償却率"/>
        <xdr:cNvSpPr txBox="1"/>
      </xdr:nvSpPr>
      <xdr:spPr>
        <a:xfrm>
          <a:off x="152660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147882</xdr:rowOff>
    </xdr:from>
    <xdr:ext cx="405111" cy="259045"/>
    <xdr:sp macro="" textlink="">
      <xdr:nvSpPr>
        <xdr:cNvPr id="583" name="n_2aveValue【児童館】&#10;有形固定資産減価償却率"/>
        <xdr:cNvSpPr txBox="1"/>
      </xdr:nvSpPr>
      <xdr:spPr>
        <a:xfrm>
          <a:off x="14389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73496</xdr:rowOff>
    </xdr:from>
    <xdr:ext cx="405111" cy="259045"/>
    <xdr:sp macro="" textlink="">
      <xdr:nvSpPr>
        <xdr:cNvPr id="584" name="n_3aveValue【児童館】&#10;有形固定資産減価償却率"/>
        <xdr:cNvSpPr txBox="1"/>
      </xdr:nvSpPr>
      <xdr:spPr>
        <a:xfrm>
          <a:off x="135007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151872</xdr:rowOff>
    </xdr:from>
    <xdr:ext cx="405111" cy="259045"/>
    <xdr:sp macro="" textlink="">
      <xdr:nvSpPr>
        <xdr:cNvPr id="585" name="n_4aveValue【児童館】&#10;有形固定資産減価償却率"/>
        <xdr:cNvSpPr txBox="1"/>
      </xdr:nvSpPr>
      <xdr:spPr>
        <a:xfrm>
          <a:off x="12611744"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40839</xdr:rowOff>
    </xdr:from>
    <xdr:ext cx="405111" cy="259045"/>
    <xdr:sp macro="" textlink="">
      <xdr:nvSpPr>
        <xdr:cNvPr id="586" name="n_1mainValue【児童館】&#10;有形固定資産減価償却率"/>
        <xdr:cNvSpPr txBox="1"/>
      </xdr:nvSpPr>
      <xdr:spPr>
        <a:xfrm>
          <a:off x="152660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161670</xdr:rowOff>
    </xdr:from>
    <xdr:ext cx="405111" cy="259045"/>
    <xdr:sp macro="" textlink="">
      <xdr:nvSpPr>
        <xdr:cNvPr id="587" name="n_2mainValue【児童館】&#10;有形固定資産減価償却率"/>
        <xdr:cNvSpPr txBox="1"/>
      </xdr:nvSpPr>
      <xdr:spPr>
        <a:xfrm>
          <a:off x="143897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138084</xdr:rowOff>
    </xdr:from>
    <xdr:ext cx="405111" cy="259045"/>
    <xdr:sp macro="" textlink="">
      <xdr:nvSpPr>
        <xdr:cNvPr id="588" name="n_3mainValue【児童館】&#10;有形固定資産減価償却率"/>
        <xdr:cNvSpPr txBox="1"/>
      </xdr:nvSpPr>
      <xdr:spPr>
        <a:xfrm>
          <a:off x="135007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87465</xdr:rowOff>
    </xdr:from>
    <xdr:ext cx="405111" cy="259045"/>
    <xdr:sp macro="" textlink="">
      <xdr:nvSpPr>
        <xdr:cNvPr id="589" name="n_4mainValue【児童館】&#10;有形固定資産減価償却率"/>
        <xdr:cNvSpPr txBox="1"/>
      </xdr:nvSpPr>
      <xdr:spPr>
        <a:xfrm>
          <a:off x="12611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0" name="正方形/長方形 5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1" name="正方形/長方形 5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2" name="正方形/長方形 5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3" name="正方形/長方形 5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4" name="正方形/長方形 5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5" name="正方形/長方形 5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6" name="正方形/長方形 5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7" name="正方形/長方形 5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8" name="テキスト ボックス 5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9" name="直線コネクタ 5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0" name="直線コネクタ 59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1" name="テキスト ボックス 60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2" name="直線コネクタ 60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3" name="テキスト ボックス 60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4" name="直線コネクタ 60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5" name="テキスト ボックス 60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6" name="直線コネクタ 60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7" name="テキスト ボックス 60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8" name="直線コネクタ 60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9" name="テキスト ボックス 60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0" name="直線コネクタ 6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1" name="テキスト ボックス 6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12700</xdr:rowOff>
    </xdr:to>
    <xdr:cxnSp macro="">
      <xdr:nvCxnSpPr>
        <xdr:cNvPr id="613" name="直線コネクタ 612"/>
        <xdr:cNvCxnSpPr/>
      </xdr:nvCxnSpPr>
      <xdr:spPr>
        <a:xfrm flipV="1">
          <a:off x="22160864" y="1344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16527</xdr:rowOff>
    </xdr:from>
    <xdr:ext cx="469744" cy="259045"/>
    <xdr:sp macro="" textlink="">
      <xdr:nvSpPr>
        <xdr:cNvPr id="614" name="【児童館】&#10;一人当たり面積最小値テキスト"/>
        <xdr:cNvSpPr txBox="1"/>
      </xdr:nvSpPr>
      <xdr:spPr>
        <a:xfrm>
          <a:off x="221996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12700</xdr:rowOff>
    </xdr:from>
    <xdr:to>
      <xdr:col>116</xdr:col>
      <xdr:colOff>152400</xdr:colOff>
      <xdr:row>86</xdr:row>
      <xdr:rowOff>12700</xdr:rowOff>
    </xdr:to>
    <xdr:cxnSp macro="">
      <xdr:nvCxnSpPr>
        <xdr:cNvPr id="615" name="直線コネクタ 614"/>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616" name="【児童館】&#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617" name="直線コネクタ 616"/>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168927</xdr:rowOff>
    </xdr:from>
    <xdr:ext cx="469744" cy="259045"/>
    <xdr:sp macro="" textlink="">
      <xdr:nvSpPr>
        <xdr:cNvPr id="618" name="【児童館】&#10;一人当たり面積平均値テキスト"/>
        <xdr:cNvSpPr txBox="1"/>
      </xdr:nvSpPr>
      <xdr:spPr>
        <a:xfrm>
          <a:off x="22199600" y="1422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619" name="フローチャート: 判断 618"/>
        <xdr:cNvSpPr/>
      </xdr:nvSpPr>
      <xdr:spPr>
        <a:xfrm>
          <a:off x="22110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620" name="フローチャート: 判断 619"/>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21" name="フローチャート: 判断 620"/>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31750</xdr:rowOff>
    </xdr:from>
    <xdr:to>
      <xdr:col>102</xdr:col>
      <xdr:colOff>165100</xdr:colOff>
      <xdr:row>83</xdr:row>
      <xdr:rowOff>133350</xdr:rowOff>
    </xdr:to>
    <xdr:sp macro="" textlink="">
      <xdr:nvSpPr>
        <xdr:cNvPr id="622" name="フローチャート: 判断 621"/>
        <xdr:cNvSpPr/>
      </xdr:nvSpPr>
      <xdr:spPr>
        <a:xfrm>
          <a:off x="19494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31750</xdr:rowOff>
    </xdr:from>
    <xdr:to>
      <xdr:col>98</xdr:col>
      <xdr:colOff>38100</xdr:colOff>
      <xdr:row>83</xdr:row>
      <xdr:rowOff>133350</xdr:rowOff>
    </xdr:to>
    <xdr:sp macro="" textlink="">
      <xdr:nvSpPr>
        <xdr:cNvPr id="623" name="フローチャート: 判断 622"/>
        <xdr:cNvSpPr/>
      </xdr:nvSpPr>
      <xdr:spPr>
        <a:xfrm>
          <a:off x="18605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4" name="テキスト ボックス 6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5" name="テキスト ボックス 6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6" name="テキスト ボックス 6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7" name="テキスト ボックス 6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8" name="テキスト ボックス 6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629" name="楕円 628"/>
        <xdr:cNvSpPr/>
      </xdr:nvSpPr>
      <xdr:spPr>
        <a:xfrm>
          <a:off x="22110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630" name="【児童館】&#10;一人当たり面積該当値テキスト"/>
        <xdr:cNvSpPr txBox="1"/>
      </xdr:nvSpPr>
      <xdr:spPr>
        <a:xfrm>
          <a:off x="221996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57150</xdr:rowOff>
    </xdr:from>
    <xdr:to>
      <xdr:col>112</xdr:col>
      <xdr:colOff>38100</xdr:colOff>
      <xdr:row>81</xdr:row>
      <xdr:rowOff>158750</xdr:rowOff>
    </xdr:to>
    <xdr:sp macro="" textlink="">
      <xdr:nvSpPr>
        <xdr:cNvPr id="631" name="楕円 630"/>
        <xdr:cNvSpPr/>
      </xdr:nvSpPr>
      <xdr:spPr>
        <a:xfrm>
          <a:off x="212725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81</xdr:row>
      <xdr:rowOff>107950</xdr:rowOff>
    </xdr:to>
    <xdr:cxnSp macro="">
      <xdr:nvCxnSpPr>
        <xdr:cNvPr id="632" name="直線コネクタ 631"/>
        <xdr:cNvCxnSpPr/>
      </xdr:nvCxnSpPr>
      <xdr:spPr>
        <a:xfrm flipV="1">
          <a:off x="21323300" y="13982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69850</xdr:rowOff>
    </xdr:from>
    <xdr:to>
      <xdr:col>107</xdr:col>
      <xdr:colOff>101600</xdr:colOff>
      <xdr:row>82</xdr:row>
      <xdr:rowOff>0</xdr:rowOff>
    </xdr:to>
    <xdr:sp macro="" textlink="">
      <xdr:nvSpPr>
        <xdr:cNvPr id="633" name="楕円 632"/>
        <xdr:cNvSpPr/>
      </xdr:nvSpPr>
      <xdr:spPr>
        <a:xfrm>
          <a:off x="203835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107950</xdr:rowOff>
    </xdr:from>
    <xdr:to>
      <xdr:col>111</xdr:col>
      <xdr:colOff>177800</xdr:colOff>
      <xdr:row>81</xdr:row>
      <xdr:rowOff>120650</xdr:rowOff>
    </xdr:to>
    <xdr:cxnSp macro="">
      <xdr:nvCxnSpPr>
        <xdr:cNvPr id="634" name="直線コネクタ 633"/>
        <xdr:cNvCxnSpPr/>
      </xdr:nvCxnSpPr>
      <xdr:spPr>
        <a:xfrm flipV="1">
          <a:off x="20434300" y="13995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82550</xdr:rowOff>
    </xdr:from>
    <xdr:to>
      <xdr:col>102</xdr:col>
      <xdr:colOff>165100</xdr:colOff>
      <xdr:row>82</xdr:row>
      <xdr:rowOff>12700</xdr:rowOff>
    </xdr:to>
    <xdr:sp macro="" textlink="">
      <xdr:nvSpPr>
        <xdr:cNvPr id="635" name="楕円 634"/>
        <xdr:cNvSpPr/>
      </xdr:nvSpPr>
      <xdr:spPr>
        <a:xfrm>
          <a:off x="19494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120650</xdr:rowOff>
    </xdr:from>
    <xdr:to>
      <xdr:col>107</xdr:col>
      <xdr:colOff>50800</xdr:colOff>
      <xdr:row>81</xdr:row>
      <xdr:rowOff>133350</xdr:rowOff>
    </xdr:to>
    <xdr:cxnSp macro="">
      <xdr:nvCxnSpPr>
        <xdr:cNvPr id="636" name="直線コネクタ 635"/>
        <xdr:cNvCxnSpPr/>
      </xdr:nvCxnSpPr>
      <xdr:spPr>
        <a:xfrm flipV="1">
          <a:off x="19545300" y="14008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95250</xdr:rowOff>
    </xdr:from>
    <xdr:to>
      <xdr:col>98</xdr:col>
      <xdr:colOff>38100</xdr:colOff>
      <xdr:row>82</xdr:row>
      <xdr:rowOff>25400</xdr:rowOff>
    </xdr:to>
    <xdr:sp macro="" textlink="">
      <xdr:nvSpPr>
        <xdr:cNvPr id="637" name="楕円 636"/>
        <xdr:cNvSpPr/>
      </xdr:nvSpPr>
      <xdr:spPr>
        <a:xfrm>
          <a:off x="186055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133350</xdr:rowOff>
    </xdr:from>
    <xdr:to>
      <xdr:col>102</xdr:col>
      <xdr:colOff>114300</xdr:colOff>
      <xdr:row>81</xdr:row>
      <xdr:rowOff>146050</xdr:rowOff>
    </xdr:to>
    <xdr:cxnSp macro="">
      <xdr:nvCxnSpPr>
        <xdr:cNvPr id="638" name="直線コネクタ 637"/>
        <xdr:cNvCxnSpPr/>
      </xdr:nvCxnSpPr>
      <xdr:spPr>
        <a:xfrm flipV="1">
          <a:off x="18656300" y="1402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639" name="n_1aveValue【児童館】&#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640" name="n_2aveValue【児童館】&#10;一人当たり面積"/>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641" name="n_3aveValue【児童館】&#10;一人当たり面積"/>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642" name="n_4aveValue【児童館】&#10;一人当たり面積"/>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3827</xdr:rowOff>
    </xdr:from>
    <xdr:ext cx="469744" cy="259045"/>
    <xdr:sp macro="" textlink="">
      <xdr:nvSpPr>
        <xdr:cNvPr id="643" name="n_1mainValue【児童館】&#10;一人当たり面積"/>
        <xdr:cNvSpPr txBox="1"/>
      </xdr:nvSpPr>
      <xdr:spPr>
        <a:xfrm>
          <a:off x="21075727"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16527</xdr:rowOff>
    </xdr:from>
    <xdr:ext cx="469744" cy="259045"/>
    <xdr:sp macro="" textlink="">
      <xdr:nvSpPr>
        <xdr:cNvPr id="644" name="n_2mainValue【児童館】&#10;一人当たり面積"/>
        <xdr:cNvSpPr txBox="1"/>
      </xdr:nvSpPr>
      <xdr:spPr>
        <a:xfrm>
          <a:off x="201994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29227</xdr:rowOff>
    </xdr:from>
    <xdr:ext cx="469744" cy="259045"/>
    <xdr:sp macro="" textlink="">
      <xdr:nvSpPr>
        <xdr:cNvPr id="645" name="n_3mainValue【児童館】&#10;一人当たり面積"/>
        <xdr:cNvSpPr txBox="1"/>
      </xdr:nvSpPr>
      <xdr:spPr>
        <a:xfrm>
          <a:off x="19310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41927</xdr:rowOff>
    </xdr:from>
    <xdr:ext cx="469744" cy="259045"/>
    <xdr:sp macro="" textlink="">
      <xdr:nvSpPr>
        <xdr:cNvPr id="646" name="n_4mainValue【児童館】&#10;一人当たり面積"/>
        <xdr:cNvSpPr txBox="1"/>
      </xdr:nvSpPr>
      <xdr:spPr>
        <a:xfrm>
          <a:off x="184214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8" name="直線コネクタ 65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9" name="テキスト ボックス 65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0" name="直線コネクタ 65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1" name="テキスト ボックス 66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2" name="直線コネクタ 66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3" name="テキスト ボックス 66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4" name="直線コネクタ 66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5" name="テキスト ボックス 66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6" name="直線コネクタ 66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7" name="テキスト ボックス 66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9" name="テキスト ボックス 66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140970</xdr:rowOff>
    </xdr:from>
    <xdr:to>
      <xdr:col>85</xdr:col>
      <xdr:colOff>126364</xdr:colOff>
      <xdr:row>108</xdr:row>
      <xdr:rowOff>55245</xdr:rowOff>
    </xdr:to>
    <xdr:cxnSp macro="">
      <xdr:nvCxnSpPr>
        <xdr:cNvPr id="671" name="直線コネクタ 670"/>
        <xdr:cNvCxnSpPr/>
      </xdr:nvCxnSpPr>
      <xdr:spPr>
        <a:xfrm flipV="1">
          <a:off x="16318864" y="172859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672" name="【公民館】&#10;有形固定資産減価償却率最小値テキスト"/>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673" name="直線コネクタ 672"/>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87647</xdr:rowOff>
    </xdr:from>
    <xdr:ext cx="405111" cy="259045"/>
    <xdr:sp macro="" textlink="">
      <xdr:nvSpPr>
        <xdr:cNvPr id="674" name="【公民館】&#10;有形固定資産減価償却率最大値テキスト"/>
        <xdr:cNvSpPr txBox="1"/>
      </xdr:nvSpPr>
      <xdr:spPr>
        <a:xfrm>
          <a:off x="16357600" y="1706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140970</xdr:rowOff>
    </xdr:from>
    <xdr:to>
      <xdr:col>86</xdr:col>
      <xdr:colOff>25400</xdr:colOff>
      <xdr:row>100</xdr:row>
      <xdr:rowOff>140970</xdr:rowOff>
    </xdr:to>
    <xdr:cxnSp macro="">
      <xdr:nvCxnSpPr>
        <xdr:cNvPr id="675" name="直線コネクタ 674"/>
        <xdr:cNvCxnSpPr/>
      </xdr:nvCxnSpPr>
      <xdr:spPr>
        <a:xfrm>
          <a:off x="16230600" y="1728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19066</xdr:rowOff>
    </xdr:from>
    <xdr:ext cx="405111" cy="259045"/>
    <xdr:sp macro="" textlink="">
      <xdr:nvSpPr>
        <xdr:cNvPr id="676" name="【公民館】&#10;有形固定資産減価償却率平均値テキスト"/>
        <xdr:cNvSpPr txBox="1"/>
      </xdr:nvSpPr>
      <xdr:spPr>
        <a:xfrm>
          <a:off x="16357600" y="1802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677" name="フローチャート: 判断 676"/>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133986</xdr:rowOff>
    </xdr:from>
    <xdr:to>
      <xdr:col>81</xdr:col>
      <xdr:colOff>101600</xdr:colOff>
      <xdr:row>105</xdr:row>
      <xdr:rowOff>64136</xdr:rowOff>
    </xdr:to>
    <xdr:sp macro="" textlink="">
      <xdr:nvSpPr>
        <xdr:cNvPr id="678" name="フローチャート: 判断 677"/>
        <xdr:cNvSpPr/>
      </xdr:nvSpPr>
      <xdr:spPr>
        <a:xfrm>
          <a:off x="15430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679" name="フローチャート: 判断 678"/>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99695</xdr:rowOff>
    </xdr:from>
    <xdr:to>
      <xdr:col>72</xdr:col>
      <xdr:colOff>38100</xdr:colOff>
      <xdr:row>105</xdr:row>
      <xdr:rowOff>29845</xdr:rowOff>
    </xdr:to>
    <xdr:sp macro="" textlink="">
      <xdr:nvSpPr>
        <xdr:cNvPr id="680" name="フローチャート: 判断 679"/>
        <xdr:cNvSpPr/>
      </xdr:nvSpPr>
      <xdr:spPr>
        <a:xfrm>
          <a:off x="13652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681" name="フローチャート: 判断 680"/>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141605</xdr:rowOff>
    </xdr:from>
    <xdr:to>
      <xdr:col>85</xdr:col>
      <xdr:colOff>177800</xdr:colOff>
      <xdr:row>105</xdr:row>
      <xdr:rowOff>71755</xdr:rowOff>
    </xdr:to>
    <xdr:sp macro="" textlink="">
      <xdr:nvSpPr>
        <xdr:cNvPr id="687" name="楕円 686"/>
        <xdr:cNvSpPr/>
      </xdr:nvSpPr>
      <xdr:spPr>
        <a:xfrm>
          <a:off x="162687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164482</xdr:rowOff>
    </xdr:from>
    <xdr:ext cx="405111" cy="259045"/>
    <xdr:sp macro="" textlink="">
      <xdr:nvSpPr>
        <xdr:cNvPr id="688" name="【公民館】&#10;有形固定資産減価償却率該当値テキスト"/>
        <xdr:cNvSpPr txBox="1"/>
      </xdr:nvSpPr>
      <xdr:spPr>
        <a:xfrm>
          <a:off x="16357600"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61595</xdr:rowOff>
    </xdr:from>
    <xdr:to>
      <xdr:col>81</xdr:col>
      <xdr:colOff>101600</xdr:colOff>
      <xdr:row>104</xdr:row>
      <xdr:rowOff>163195</xdr:rowOff>
    </xdr:to>
    <xdr:sp macro="" textlink="">
      <xdr:nvSpPr>
        <xdr:cNvPr id="689" name="楕円 688"/>
        <xdr:cNvSpPr/>
      </xdr:nvSpPr>
      <xdr:spPr>
        <a:xfrm>
          <a:off x="154305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112395</xdr:rowOff>
    </xdr:from>
    <xdr:to>
      <xdr:col>85</xdr:col>
      <xdr:colOff>127000</xdr:colOff>
      <xdr:row>105</xdr:row>
      <xdr:rowOff>20955</xdr:rowOff>
    </xdr:to>
    <xdr:cxnSp macro="">
      <xdr:nvCxnSpPr>
        <xdr:cNvPr id="690" name="直線コネクタ 689"/>
        <xdr:cNvCxnSpPr/>
      </xdr:nvCxnSpPr>
      <xdr:spPr>
        <a:xfrm>
          <a:off x="15481300" y="1794319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691" name="楕円 690"/>
        <xdr:cNvSpPr/>
      </xdr:nvSpPr>
      <xdr:spPr>
        <a:xfrm>
          <a:off x="14541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68580</xdr:rowOff>
    </xdr:from>
    <xdr:to>
      <xdr:col>81</xdr:col>
      <xdr:colOff>50800</xdr:colOff>
      <xdr:row>104</xdr:row>
      <xdr:rowOff>112395</xdr:rowOff>
    </xdr:to>
    <xdr:cxnSp macro="">
      <xdr:nvCxnSpPr>
        <xdr:cNvPr id="692" name="直線コネクタ 691"/>
        <xdr:cNvCxnSpPr/>
      </xdr:nvCxnSpPr>
      <xdr:spPr>
        <a:xfrm>
          <a:off x="14592300" y="178993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170180</xdr:rowOff>
    </xdr:from>
    <xdr:to>
      <xdr:col>72</xdr:col>
      <xdr:colOff>38100</xdr:colOff>
      <xdr:row>104</xdr:row>
      <xdr:rowOff>100330</xdr:rowOff>
    </xdr:to>
    <xdr:sp macro="" textlink="">
      <xdr:nvSpPr>
        <xdr:cNvPr id="693" name="楕円 692"/>
        <xdr:cNvSpPr/>
      </xdr:nvSpPr>
      <xdr:spPr>
        <a:xfrm>
          <a:off x="13652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49530</xdr:rowOff>
    </xdr:from>
    <xdr:to>
      <xdr:col>76</xdr:col>
      <xdr:colOff>114300</xdr:colOff>
      <xdr:row>104</xdr:row>
      <xdr:rowOff>68580</xdr:rowOff>
    </xdr:to>
    <xdr:cxnSp macro="">
      <xdr:nvCxnSpPr>
        <xdr:cNvPr id="694" name="直線コネクタ 693"/>
        <xdr:cNvCxnSpPr/>
      </xdr:nvCxnSpPr>
      <xdr:spPr>
        <a:xfrm>
          <a:off x="13703300" y="178803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139700</xdr:rowOff>
    </xdr:from>
    <xdr:to>
      <xdr:col>67</xdr:col>
      <xdr:colOff>101600</xdr:colOff>
      <xdr:row>104</xdr:row>
      <xdr:rowOff>69850</xdr:rowOff>
    </xdr:to>
    <xdr:sp macro="" textlink="">
      <xdr:nvSpPr>
        <xdr:cNvPr id="695" name="楕円 694"/>
        <xdr:cNvSpPr/>
      </xdr:nvSpPr>
      <xdr:spPr>
        <a:xfrm>
          <a:off x="12763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19050</xdr:rowOff>
    </xdr:from>
    <xdr:to>
      <xdr:col>71</xdr:col>
      <xdr:colOff>177800</xdr:colOff>
      <xdr:row>104</xdr:row>
      <xdr:rowOff>49530</xdr:rowOff>
    </xdr:to>
    <xdr:cxnSp macro="">
      <xdr:nvCxnSpPr>
        <xdr:cNvPr id="696" name="直線コネクタ 695"/>
        <xdr:cNvCxnSpPr/>
      </xdr:nvCxnSpPr>
      <xdr:spPr>
        <a:xfrm>
          <a:off x="12814300" y="178498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55263</xdr:rowOff>
    </xdr:from>
    <xdr:ext cx="405111" cy="259045"/>
    <xdr:sp macro="" textlink="">
      <xdr:nvSpPr>
        <xdr:cNvPr id="697" name="n_1aveValue【公民館】&#10;有形固定資産減価償却率"/>
        <xdr:cNvSpPr txBox="1"/>
      </xdr:nvSpPr>
      <xdr:spPr>
        <a:xfrm>
          <a:off x="152660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28591</xdr:rowOff>
    </xdr:from>
    <xdr:ext cx="405111" cy="259045"/>
    <xdr:sp macro="" textlink="">
      <xdr:nvSpPr>
        <xdr:cNvPr id="698" name="n_2aveValue【公民館】&#10;有形固定資産減価償却率"/>
        <xdr:cNvSpPr txBox="1"/>
      </xdr:nvSpPr>
      <xdr:spPr>
        <a:xfrm>
          <a:off x="14389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20972</xdr:rowOff>
    </xdr:from>
    <xdr:ext cx="405111" cy="259045"/>
    <xdr:sp macro="" textlink="">
      <xdr:nvSpPr>
        <xdr:cNvPr id="699" name="n_3aveValue【公民館】&#10;有形固定資産減価償却率"/>
        <xdr:cNvSpPr txBox="1"/>
      </xdr:nvSpPr>
      <xdr:spPr>
        <a:xfrm>
          <a:off x="13500744"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137177</xdr:rowOff>
    </xdr:from>
    <xdr:ext cx="405111" cy="259045"/>
    <xdr:sp macro="" textlink="">
      <xdr:nvSpPr>
        <xdr:cNvPr id="700" name="n_4aveValue【公民館】&#10;有形固定資産減価償却率"/>
        <xdr:cNvSpPr txBox="1"/>
      </xdr:nvSpPr>
      <xdr:spPr>
        <a:xfrm>
          <a:off x="12611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8272</xdr:rowOff>
    </xdr:from>
    <xdr:ext cx="405111" cy="259045"/>
    <xdr:sp macro="" textlink="">
      <xdr:nvSpPr>
        <xdr:cNvPr id="701" name="n_1mainValue【公民館】&#10;有形固定資産減価償却率"/>
        <xdr:cNvSpPr txBox="1"/>
      </xdr:nvSpPr>
      <xdr:spPr>
        <a:xfrm>
          <a:off x="152660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135907</xdr:rowOff>
    </xdr:from>
    <xdr:ext cx="405111" cy="259045"/>
    <xdr:sp macro="" textlink="">
      <xdr:nvSpPr>
        <xdr:cNvPr id="702" name="n_2mainValue【公民館】&#10;有形固定資産減価償却率"/>
        <xdr:cNvSpPr txBox="1"/>
      </xdr:nvSpPr>
      <xdr:spPr>
        <a:xfrm>
          <a:off x="14389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116857</xdr:rowOff>
    </xdr:from>
    <xdr:ext cx="405111" cy="259045"/>
    <xdr:sp macro="" textlink="">
      <xdr:nvSpPr>
        <xdr:cNvPr id="703" name="n_3mainValue【公民館】&#10;有形固定資産減価償却率"/>
        <xdr:cNvSpPr txBox="1"/>
      </xdr:nvSpPr>
      <xdr:spPr>
        <a:xfrm>
          <a:off x="13500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86377</xdr:rowOff>
    </xdr:from>
    <xdr:ext cx="405111" cy="259045"/>
    <xdr:sp macro="" textlink="">
      <xdr:nvSpPr>
        <xdr:cNvPr id="704" name="n_4mainValue【公民館】&#10;有形固定資産減価償却率"/>
        <xdr:cNvSpPr txBox="1"/>
      </xdr:nvSpPr>
      <xdr:spPr>
        <a:xfrm>
          <a:off x="12611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5" name="直線コネクタ 71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6" name="テキスト ボックス 71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7" name="直線コネクタ 71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8" name="テキスト ボックス 71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9" name="直線コネクタ 71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0" name="テキスト ボックス 71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1" name="直線コネクタ 72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2" name="テキスト ボックス 72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3" name="直線コネクタ 72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4" name="テキスト ボックス 72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54102</xdr:rowOff>
    </xdr:from>
    <xdr:to>
      <xdr:col>116</xdr:col>
      <xdr:colOff>62864</xdr:colOff>
      <xdr:row>108</xdr:row>
      <xdr:rowOff>80772</xdr:rowOff>
    </xdr:to>
    <xdr:cxnSp macro="">
      <xdr:nvCxnSpPr>
        <xdr:cNvPr id="728" name="直線コネクタ 727"/>
        <xdr:cNvCxnSpPr/>
      </xdr:nvCxnSpPr>
      <xdr:spPr>
        <a:xfrm flipV="1">
          <a:off x="22160864" y="17370552"/>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84599</xdr:rowOff>
    </xdr:from>
    <xdr:ext cx="469744" cy="259045"/>
    <xdr:sp macro="" textlink="">
      <xdr:nvSpPr>
        <xdr:cNvPr id="729" name="【公民館】&#10;一人当たり面積最小値テキスト"/>
        <xdr:cNvSpPr txBox="1"/>
      </xdr:nvSpPr>
      <xdr:spPr>
        <a:xfrm>
          <a:off x="22199600" y="186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80772</xdr:rowOff>
    </xdr:from>
    <xdr:to>
      <xdr:col>116</xdr:col>
      <xdr:colOff>152400</xdr:colOff>
      <xdr:row>108</xdr:row>
      <xdr:rowOff>80772</xdr:rowOff>
    </xdr:to>
    <xdr:cxnSp macro="">
      <xdr:nvCxnSpPr>
        <xdr:cNvPr id="730" name="直線コネクタ 729"/>
        <xdr:cNvCxnSpPr/>
      </xdr:nvCxnSpPr>
      <xdr:spPr>
        <a:xfrm>
          <a:off x="22072600" y="1859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779</xdr:rowOff>
    </xdr:from>
    <xdr:ext cx="469744" cy="259045"/>
    <xdr:sp macro="" textlink="">
      <xdr:nvSpPr>
        <xdr:cNvPr id="731" name="【公民館】&#10;一人当たり面積最大値テキスト"/>
        <xdr:cNvSpPr txBox="1"/>
      </xdr:nvSpPr>
      <xdr:spPr>
        <a:xfrm>
          <a:off x="2219960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54102</xdr:rowOff>
    </xdr:from>
    <xdr:to>
      <xdr:col>116</xdr:col>
      <xdr:colOff>152400</xdr:colOff>
      <xdr:row>101</xdr:row>
      <xdr:rowOff>54102</xdr:rowOff>
    </xdr:to>
    <xdr:cxnSp macro="">
      <xdr:nvCxnSpPr>
        <xdr:cNvPr id="732" name="直線コネクタ 731"/>
        <xdr:cNvCxnSpPr/>
      </xdr:nvCxnSpPr>
      <xdr:spPr>
        <a:xfrm>
          <a:off x="22072600" y="1737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32275</xdr:rowOff>
    </xdr:from>
    <xdr:ext cx="469744" cy="259045"/>
    <xdr:sp macro="" textlink="">
      <xdr:nvSpPr>
        <xdr:cNvPr id="733" name="【公民館】&#10;一人当たり面積平均値テキスト"/>
        <xdr:cNvSpPr txBox="1"/>
      </xdr:nvSpPr>
      <xdr:spPr>
        <a:xfrm>
          <a:off x="22199600" y="1820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xdr:rowOff>
    </xdr:from>
    <xdr:to>
      <xdr:col>116</xdr:col>
      <xdr:colOff>114300</xdr:colOff>
      <xdr:row>107</xdr:row>
      <xdr:rowOff>110998</xdr:rowOff>
    </xdr:to>
    <xdr:sp macro="" textlink="">
      <xdr:nvSpPr>
        <xdr:cNvPr id="734" name="フローチャート: 判断 733"/>
        <xdr:cNvSpPr/>
      </xdr:nvSpPr>
      <xdr:spPr>
        <a:xfrm>
          <a:off x="221107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12446</xdr:rowOff>
    </xdr:from>
    <xdr:to>
      <xdr:col>112</xdr:col>
      <xdr:colOff>38100</xdr:colOff>
      <xdr:row>107</xdr:row>
      <xdr:rowOff>114046</xdr:rowOff>
    </xdr:to>
    <xdr:sp macro="" textlink="">
      <xdr:nvSpPr>
        <xdr:cNvPr id="735" name="フローチャート: 判断 734"/>
        <xdr:cNvSpPr/>
      </xdr:nvSpPr>
      <xdr:spPr>
        <a:xfrm>
          <a:off x="21272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15494</xdr:rowOff>
    </xdr:from>
    <xdr:to>
      <xdr:col>107</xdr:col>
      <xdr:colOff>101600</xdr:colOff>
      <xdr:row>107</xdr:row>
      <xdr:rowOff>117094</xdr:rowOff>
    </xdr:to>
    <xdr:sp macro="" textlink="">
      <xdr:nvSpPr>
        <xdr:cNvPr id="736" name="フローチャート: 判断 735"/>
        <xdr:cNvSpPr/>
      </xdr:nvSpPr>
      <xdr:spPr>
        <a:xfrm>
          <a:off x="20383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24637</xdr:rowOff>
    </xdr:from>
    <xdr:to>
      <xdr:col>102</xdr:col>
      <xdr:colOff>165100</xdr:colOff>
      <xdr:row>107</xdr:row>
      <xdr:rowOff>126237</xdr:rowOff>
    </xdr:to>
    <xdr:sp macro="" textlink="">
      <xdr:nvSpPr>
        <xdr:cNvPr id="737" name="フローチャート: 判断 736"/>
        <xdr:cNvSpPr/>
      </xdr:nvSpPr>
      <xdr:spPr>
        <a:xfrm>
          <a:off x="19494500" y="183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33782</xdr:rowOff>
    </xdr:from>
    <xdr:to>
      <xdr:col>98</xdr:col>
      <xdr:colOff>38100</xdr:colOff>
      <xdr:row>107</xdr:row>
      <xdr:rowOff>135382</xdr:rowOff>
    </xdr:to>
    <xdr:sp macro="" textlink="">
      <xdr:nvSpPr>
        <xdr:cNvPr id="738" name="フローチャート: 判断 737"/>
        <xdr:cNvSpPr/>
      </xdr:nvSpPr>
      <xdr:spPr>
        <a:xfrm>
          <a:off x="18605500" y="1837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164846</xdr:rowOff>
    </xdr:from>
    <xdr:to>
      <xdr:col>116</xdr:col>
      <xdr:colOff>114300</xdr:colOff>
      <xdr:row>108</xdr:row>
      <xdr:rowOff>94996</xdr:rowOff>
    </xdr:to>
    <xdr:sp macro="" textlink="">
      <xdr:nvSpPr>
        <xdr:cNvPr id="744" name="楕円 743"/>
        <xdr:cNvSpPr/>
      </xdr:nvSpPr>
      <xdr:spPr>
        <a:xfrm>
          <a:off x="22110700" y="185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79773</xdr:rowOff>
    </xdr:from>
    <xdr:ext cx="469744" cy="259045"/>
    <xdr:sp macro="" textlink="">
      <xdr:nvSpPr>
        <xdr:cNvPr id="745" name="【公民館】&#10;一人当たり面積該当値テキスト"/>
        <xdr:cNvSpPr txBox="1"/>
      </xdr:nvSpPr>
      <xdr:spPr>
        <a:xfrm>
          <a:off x="22199600" y="1842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166370</xdr:rowOff>
    </xdr:from>
    <xdr:to>
      <xdr:col>112</xdr:col>
      <xdr:colOff>38100</xdr:colOff>
      <xdr:row>108</xdr:row>
      <xdr:rowOff>96520</xdr:rowOff>
    </xdr:to>
    <xdr:sp macro="" textlink="">
      <xdr:nvSpPr>
        <xdr:cNvPr id="746" name="楕円 745"/>
        <xdr:cNvSpPr/>
      </xdr:nvSpPr>
      <xdr:spPr>
        <a:xfrm>
          <a:off x="21272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44196</xdr:rowOff>
    </xdr:from>
    <xdr:to>
      <xdr:col>116</xdr:col>
      <xdr:colOff>63500</xdr:colOff>
      <xdr:row>108</xdr:row>
      <xdr:rowOff>45720</xdr:rowOff>
    </xdr:to>
    <xdr:cxnSp macro="">
      <xdr:nvCxnSpPr>
        <xdr:cNvPr id="747" name="直線コネクタ 746"/>
        <xdr:cNvCxnSpPr/>
      </xdr:nvCxnSpPr>
      <xdr:spPr>
        <a:xfrm flipV="1">
          <a:off x="21323300" y="1856079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168656</xdr:rowOff>
    </xdr:from>
    <xdr:to>
      <xdr:col>107</xdr:col>
      <xdr:colOff>101600</xdr:colOff>
      <xdr:row>108</xdr:row>
      <xdr:rowOff>98806</xdr:rowOff>
    </xdr:to>
    <xdr:sp macro="" textlink="">
      <xdr:nvSpPr>
        <xdr:cNvPr id="748" name="楕円 747"/>
        <xdr:cNvSpPr/>
      </xdr:nvSpPr>
      <xdr:spPr>
        <a:xfrm>
          <a:off x="20383500" y="185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45720</xdr:rowOff>
    </xdr:from>
    <xdr:to>
      <xdr:col>111</xdr:col>
      <xdr:colOff>177800</xdr:colOff>
      <xdr:row>108</xdr:row>
      <xdr:rowOff>48006</xdr:rowOff>
    </xdr:to>
    <xdr:cxnSp macro="">
      <xdr:nvCxnSpPr>
        <xdr:cNvPr id="749" name="直線コネクタ 748"/>
        <xdr:cNvCxnSpPr/>
      </xdr:nvCxnSpPr>
      <xdr:spPr>
        <a:xfrm flipV="1">
          <a:off x="20434300" y="185623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170180</xdr:rowOff>
    </xdr:from>
    <xdr:to>
      <xdr:col>102</xdr:col>
      <xdr:colOff>165100</xdr:colOff>
      <xdr:row>108</xdr:row>
      <xdr:rowOff>100330</xdr:rowOff>
    </xdr:to>
    <xdr:sp macro="" textlink="">
      <xdr:nvSpPr>
        <xdr:cNvPr id="750" name="楕円 749"/>
        <xdr:cNvSpPr/>
      </xdr:nvSpPr>
      <xdr:spPr>
        <a:xfrm>
          <a:off x="194945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48006</xdr:rowOff>
    </xdr:from>
    <xdr:to>
      <xdr:col>107</xdr:col>
      <xdr:colOff>50800</xdr:colOff>
      <xdr:row>108</xdr:row>
      <xdr:rowOff>49530</xdr:rowOff>
    </xdr:to>
    <xdr:cxnSp macro="">
      <xdr:nvCxnSpPr>
        <xdr:cNvPr id="751" name="直線コネクタ 750"/>
        <xdr:cNvCxnSpPr/>
      </xdr:nvCxnSpPr>
      <xdr:spPr>
        <a:xfrm flipV="1">
          <a:off x="19545300" y="1856460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1778</xdr:rowOff>
    </xdr:from>
    <xdr:to>
      <xdr:col>98</xdr:col>
      <xdr:colOff>38100</xdr:colOff>
      <xdr:row>108</xdr:row>
      <xdr:rowOff>103378</xdr:rowOff>
    </xdr:to>
    <xdr:sp macro="" textlink="">
      <xdr:nvSpPr>
        <xdr:cNvPr id="752" name="楕円 751"/>
        <xdr:cNvSpPr/>
      </xdr:nvSpPr>
      <xdr:spPr>
        <a:xfrm>
          <a:off x="18605500" y="185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49530</xdr:rowOff>
    </xdr:from>
    <xdr:to>
      <xdr:col>102</xdr:col>
      <xdr:colOff>114300</xdr:colOff>
      <xdr:row>108</xdr:row>
      <xdr:rowOff>52578</xdr:rowOff>
    </xdr:to>
    <xdr:cxnSp macro="">
      <xdr:nvCxnSpPr>
        <xdr:cNvPr id="753" name="直線コネクタ 752"/>
        <xdr:cNvCxnSpPr/>
      </xdr:nvCxnSpPr>
      <xdr:spPr>
        <a:xfrm flipV="1">
          <a:off x="18656300" y="1856613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130573</xdr:rowOff>
    </xdr:from>
    <xdr:ext cx="469744" cy="259045"/>
    <xdr:sp macro="" textlink="">
      <xdr:nvSpPr>
        <xdr:cNvPr id="754" name="n_1aveValue【公民館】&#10;一人当たり面積"/>
        <xdr:cNvSpPr txBox="1"/>
      </xdr:nvSpPr>
      <xdr:spPr>
        <a:xfrm>
          <a:off x="21075727" y="18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133621</xdr:rowOff>
    </xdr:from>
    <xdr:ext cx="469744" cy="259045"/>
    <xdr:sp macro="" textlink="">
      <xdr:nvSpPr>
        <xdr:cNvPr id="755" name="n_2aveValue【公民館】&#10;一人当たり面積"/>
        <xdr:cNvSpPr txBox="1"/>
      </xdr:nvSpPr>
      <xdr:spPr>
        <a:xfrm>
          <a:off x="20199427" y="181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142764</xdr:rowOff>
    </xdr:from>
    <xdr:ext cx="469744" cy="259045"/>
    <xdr:sp macro="" textlink="">
      <xdr:nvSpPr>
        <xdr:cNvPr id="756" name="n_3aveValue【公民館】&#10;一人当たり面積"/>
        <xdr:cNvSpPr txBox="1"/>
      </xdr:nvSpPr>
      <xdr:spPr>
        <a:xfrm>
          <a:off x="19310427" y="1814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151909</xdr:rowOff>
    </xdr:from>
    <xdr:ext cx="469744" cy="259045"/>
    <xdr:sp macro="" textlink="">
      <xdr:nvSpPr>
        <xdr:cNvPr id="757" name="n_4aveValue【公民館】&#10;一人当たり面積"/>
        <xdr:cNvSpPr txBox="1"/>
      </xdr:nvSpPr>
      <xdr:spPr>
        <a:xfrm>
          <a:off x="18421427" y="1815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87647</xdr:rowOff>
    </xdr:from>
    <xdr:ext cx="469744" cy="259045"/>
    <xdr:sp macro="" textlink="">
      <xdr:nvSpPr>
        <xdr:cNvPr id="758" name="n_1mainValue【公民館】&#10;一人当たり面積"/>
        <xdr:cNvSpPr txBox="1"/>
      </xdr:nvSpPr>
      <xdr:spPr>
        <a:xfrm>
          <a:off x="210757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89933</xdr:rowOff>
    </xdr:from>
    <xdr:ext cx="469744" cy="259045"/>
    <xdr:sp macro="" textlink="">
      <xdr:nvSpPr>
        <xdr:cNvPr id="759" name="n_2mainValue【公民館】&#10;一人当たり面積"/>
        <xdr:cNvSpPr txBox="1"/>
      </xdr:nvSpPr>
      <xdr:spPr>
        <a:xfrm>
          <a:off x="20199427" y="1860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91457</xdr:rowOff>
    </xdr:from>
    <xdr:ext cx="469744" cy="259045"/>
    <xdr:sp macro="" textlink="">
      <xdr:nvSpPr>
        <xdr:cNvPr id="760" name="n_3mainValue【公民館】&#10;一人当たり面積"/>
        <xdr:cNvSpPr txBox="1"/>
      </xdr:nvSpPr>
      <xdr:spPr>
        <a:xfrm>
          <a:off x="19310427"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94505</xdr:rowOff>
    </xdr:from>
    <xdr:ext cx="469744" cy="259045"/>
    <xdr:sp macro="" textlink="">
      <xdr:nvSpPr>
        <xdr:cNvPr id="761" name="n_4mainValue【公民館】&#10;一人当たり面積"/>
        <xdr:cNvSpPr txBox="1"/>
      </xdr:nvSpPr>
      <xdr:spPr>
        <a:xfrm>
          <a:off x="18421427" y="1861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類似団体平均と比較して有形固定資産減価償却率が上回っているものは道路、学校施設、児童館、下回っているものは橋りょう・トンネル、公営住宅、公民館であ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人当たり延長・面積・有形固定資産が下回っているものは道路、学校施設、公民館、上回っているものは橋りょう・トンネル、公営住宅、児童館である。本町の資産は全体的に老朽化が進んでいるため、将来的な財政負担を抑えるために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引き続き施設の長寿命化、更新、除却等の更なる検討が必要である。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11,474
11,415
203.93
11,035,794
10,641,241
227,117
4,847,319
10,384,730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139881</xdr:rowOff>
    </xdr:from>
    <xdr:to>
      <xdr:col>24</xdr:col>
      <xdr:colOff>62865</xdr:colOff>
      <xdr:row>42</xdr:row>
      <xdr:rowOff>92528</xdr:rowOff>
    </xdr:to>
    <xdr:cxnSp macro="">
      <xdr:nvCxnSpPr>
        <xdr:cNvPr id="58" name="直線コネクタ 57"/>
        <xdr:cNvCxnSpPr/>
      </xdr:nvCxnSpPr>
      <xdr:spPr>
        <a:xfrm flipV="1">
          <a:off x="4634865" y="5797731"/>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86558</xdr:rowOff>
    </xdr:from>
    <xdr:ext cx="340478" cy="259045"/>
    <xdr:sp macro="" textlink="">
      <xdr:nvSpPr>
        <xdr:cNvPr id="61" name="【図書館】&#10;有形固定資産減価償却率最大値テキスト"/>
        <xdr:cNvSpPr txBox="1"/>
      </xdr:nvSpPr>
      <xdr:spPr>
        <a:xfrm>
          <a:off x="4673600" y="557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139881</xdr:rowOff>
    </xdr:from>
    <xdr:to>
      <xdr:col>24</xdr:col>
      <xdr:colOff>152400</xdr:colOff>
      <xdr:row>33</xdr:row>
      <xdr:rowOff>139881</xdr:rowOff>
    </xdr:to>
    <xdr:cxnSp macro="">
      <xdr:nvCxnSpPr>
        <xdr:cNvPr id="62" name="直線コネクタ 61"/>
        <xdr:cNvCxnSpPr/>
      </xdr:nvCxnSpPr>
      <xdr:spPr>
        <a:xfrm>
          <a:off x="4546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100528</xdr:rowOff>
    </xdr:from>
    <xdr:ext cx="405111" cy="259045"/>
    <xdr:sp macro="" textlink="">
      <xdr:nvSpPr>
        <xdr:cNvPr id="63" name="【図書館】&#10;有形固定資産減価償却率平均値テキスト"/>
        <xdr:cNvSpPr txBox="1"/>
      </xdr:nvSpPr>
      <xdr:spPr>
        <a:xfrm>
          <a:off x="4673600" y="627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77651</xdr:rowOff>
    </xdr:from>
    <xdr:to>
      <xdr:col>24</xdr:col>
      <xdr:colOff>114300</xdr:colOff>
      <xdr:row>38</xdr:row>
      <xdr:rowOff>7801</xdr:rowOff>
    </xdr:to>
    <xdr:sp macro="" textlink="">
      <xdr:nvSpPr>
        <xdr:cNvPr id="64" name="フローチャート: 判断 63"/>
        <xdr:cNvSpPr/>
      </xdr:nvSpPr>
      <xdr:spPr>
        <a:xfrm>
          <a:off x="45847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62956</xdr:rowOff>
    </xdr:from>
    <xdr:to>
      <xdr:col>20</xdr:col>
      <xdr:colOff>38100</xdr:colOff>
      <xdr:row>37</xdr:row>
      <xdr:rowOff>164556</xdr:rowOff>
    </xdr:to>
    <xdr:sp macro="" textlink="">
      <xdr:nvSpPr>
        <xdr:cNvPr id="65" name="フローチャート: 判断 64"/>
        <xdr:cNvSpPr/>
      </xdr:nvSpPr>
      <xdr:spPr>
        <a:xfrm>
          <a:off x="3746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10704</xdr:rowOff>
    </xdr:from>
    <xdr:to>
      <xdr:col>6</xdr:col>
      <xdr:colOff>38100</xdr:colOff>
      <xdr:row>37</xdr:row>
      <xdr:rowOff>112304</xdr:rowOff>
    </xdr:to>
    <xdr:sp macro="" textlink="">
      <xdr:nvSpPr>
        <xdr:cNvPr id="68" name="フローチャート: 判断 67"/>
        <xdr:cNvSpPr/>
      </xdr:nvSpPr>
      <xdr:spPr>
        <a:xfrm>
          <a:off x="1079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74" name="楕円 73"/>
        <xdr:cNvSpPr/>
      </xdr:nvSpPr>
      <xdr:spPr>
        <a:xfrm>
          <a:off x="4584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38117</xdr:rowOff>
    </xdr:from>
    <xdr:ext cx="405111" cy="259045"/>
    <xdr:sp macro="" textlink="">
      <xdr:nvSpPr>
        <xdr:cNvPr id="75" name="【図書館】&#10;有形固定資産減価償却率該当値テキスト"/>
        <xdr:cNvSpPr txBox="1"/>
      </xdr:nvSpPr>
      <xdr:spPr>
        <a:xfrm>
          <a:off x="467360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71120</xdr:rowOff>
    </xdr:from>
    <xdr:to>
      <xdr:col>20</xdr:col>
      <xdr:colOff>38100</xdr:colOff>
      <xdr:row>39</xdr:row>
      <xdr:rowOff>1270</xdr:rowOff>
    </xdr:to>
    <xdr:sp macro="" textlink="">
      <xdr:nvSpPr>
        <xdr:cNvPr id="76" name="楕円 75"/>
        <xdr:cNvSpPr/>
      </xdr:nvSpPr>
      <xdr:spPr>
        <a:xfrm>
          <a:off x="3746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110490</xdr:rowOff>
    </xdr:from>
    <xdr:to>
      <xdr:col>24</xdr:col>
      <xdr:colOff>63500</xdr:colOff>
      <xdr:row>38</xdr:row>
      <xdr:rowOff>121920</xdr:rowOff>
    </xdr:to>
    <xdr:cxnSp macro="">
      <xdr:nvCxnSpPr>
        <xdr:cNvPr id="77" name="直線コネクタ 76"/>
        <xdr:cNvCxnSpPr/>
      </xdr:nvCxnSpPr>
      <xdr:spPr>
        <a:xfrm flipV="1">
          <a:off x="3797300" y="66255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31931</xdr:rowOff>
    </xdr:from>
    <xdr:to>
      <xdr:col>15</xdr:col>
      <xdr:colOff>101600</xdr:colOff>
      <xdr:row>38</xdr:row>
      <xdr:rowOff>133531</xdr:rowOff>
    </xdr:to>
    <xdr:sp macro="" textlink="">
      <xdr:nvSpPr>
        <xdr:cNvPr id="78" name="楕円 77"/>
        <xdr:cNvSpPr/>
      </xdr:nvSpPr>
      <xdr:spPr>
        <a:xfrm>
          <a:off x="2857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82731</xdr:rowOff>
    </xdr:from>
    <xdr:to>
      <xdr:col>19</xdr:col>
      <xdr:colOff>177800</xdr:colOff>
      <xdr:row>38</xdr:row>
      <xdr:rowOff>121920</xdr:rowOff>
    </xdr:to>
    <xdr:cxnSp macro="">
      <xdr:nvCxnSpPr>
        <xdr:cNvPr id="79" name="直線コネクタ 78"/>
        <xdr:cNvCxnSpPr/>
      </xdr:nvCxnSpPr>
      <xdr:spPr>
        <a:xfrm>
          <a:off x="2908300" y="65978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164193</xdr:rowOff>
    </xdr:from>
    <xdr:to>
      <xdr:col>10</xdr:col>
      <xdr:colOff>165100</xdr:colOff>
      <xdr:row>38</xdr:row>
      <xdr:rowOff>94343</xdr:rowOff>
    </xdr:to>
    <xdr:sp macro="" textlink="">
      <xdr:nvSpPr>
        <xdr:cNvPr id="80" name="楕円 79"/>
        <xdr:cNvSpPr/>
      </xdr:nvSpPr>
      <xdr:spPr>
        <a:xfrm>
          <a:off x="1968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43543</xdr:rowOff>
    </xdr:from>
    <xdr:to>
      <xdr:col>15</xdr:col>
      <xdr:colOff>50800</xdr:colOff>
      <xdr:row>38</xdr:row>
      <xdr:rowOff>82731</xdr:rowOff>
    </xdr:to>
    <xdr:cxnSp macro="">
      <xdr:nvCxnSpPr>
        <xdr:cNvPr id="81" name="直線コネクタ 80"/>
        <xdr:cNvCxnSpPr/>
      </xdr:nvCxnSpPr>
      <xdr:spPr>
        <a:xfrm>
          <a:off x="2019300" y="65586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125004</xdr:rowOff>
    </xdr:from>
    <xdr:to>
      <xdr:col>6</xdr:col>
      <xdr:colOff>38100</xdr:colOff>
      <xdr:row>38</xdr:row>
      <xdr:rowOff>55155</xdr:rowOff>
    </xdr:to>
    <xdr:sp macro="" textlink="">
      <xdr:nvSpPr>
        <xdr:cNvPr id="82" name="楕円 81"/>
        <xdr:cNvSpPr/>
      </xdr:nvSpPr>
      <xdr:spPr>
        <a:xfrm>
          <a:off x="1079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4354</xdr:rowOff>
    </xdr:from>
    <xdr:to>
      <xdr:col>10</xdr:col>
      <xdr:colOff>114300</xdr:colOff>
      <xdr:row>38</xdr:row>
      <xdr:rowOff>43543</xdr:rowOff>
    </xdr:to>
    <xdr:cxnSp macro="">
      <xdr:nvCxnSpPr>
        <xdr:cNvPr id="83" name="直線コネクタ 82"/>
        <xdr:cNvCxnSpPr/>
      </xdr:nvCxnSpPr>
      <xdr:spPr>
        <a:xfrm>
          <a:off x="1130300" y="65194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9633</xdr:rowOff>
    </xdr:from>
    <xdr:ext cx="405111" cy="259045"/>
    <xdr:sp macro="" textlink="">
      <xdr:nvSpPr>
        <xdr:cNvPr id="84" name="n_1aveValue【図書館】&#10;有形固定資産減価償却率"/>
        <xdr:cNvSpPr txBox="1"/>
      </xdr:nvSpPr>
      <xdr:spPr>
        <a:xfrm>
          <a:off x="35820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5" name="n_2aveValue【図書館】&#10;有形固定資産減価償却率"/>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128831</xdr:rowOff>
    </xdr:from>
    <xdr:ext cx="405111" cy="259045"/>
    <xdr:sp macro="" textlink="">
      <xdr:nvSpPr>
        <xdr:cNvPr id="87" name="n_4aveValue【図書館】&#10;有形固定資産減価償却率"/>
        <xdr:cNvSpPr txBox="1"/>
      </xdr:nvSpPr>
      <xdr:spPr>
        <a:xfrm>
          <a:off x="927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163847</xdr:rowOff>
    </xdr:from>
    <xdr:ext cx="405111" cy="259045"/>
    <xdr:sp macro="" textlink="">
      <xdr:nvSpPr>
        <xdr:cNvPr id="88" name="n_1mainValue【図書館】&#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124658</xdr:rowOff>
    </xdr:from>
    <xdr:ext cx="405111" cy="259045"/>
    <xdr:sp macro="" textlink="">
      <xdr:nvSpPr>
        <xdr:cNvPr id="89" name="n_2mainValue【図書館】&#10;有形固定資産減価償却率"/>
        <xdr:cNvSpPr txBox="1"/>
      </xdr:nvSpPr>
      <xdr:spPr>
        <a:xfrm>
          <a:off x="2705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85470</xdr:rowOff>
    </xdr:from>
    <xdr:ext cx="405111" cy="259045"/>
    <xdr:sp macro="" textlink="">
      <xdr:nvSpPr>
        <xdr:cNvPr id="90" name="n_3mainValue【図書館】&#10;有形固定資産減価償却率"/>
        <xdr:cNvSpPr txBox="1"/>
      </xdr:nvSpPr>
      <xdr:spPr>
        <a:xfrm>
          <a:off x="1816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46281</xdr:rowOff>
    </xdr:from>
    <xdr:ext cx="405111" cy="259045"/>
    <xdr:sp macro="" textlink="">
      <xdr:nvSpPr>
        <xdr:cNvPr id="91" name="n_4mainValue【図書館】&#10;有形固定資産減価償却率"/>
        <xdr:cNvSpPr txBox="1"/>
      </xdr:nvSpPr>
      <xdr:spPr>
        <a:xfrm>
          <a:off x="927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67056</xdr:rowOff>
    </xdr:from>
    <xdr:to>
      <xdr:col>54</xdr:col>
      <xdr:colOff>189865</xdr:colOff>
      <xdr:row>41</xdr:row>
      <xdr:rowOff>37338</xdr:rowOff>
    </xdr:to>
    <xdr:cxnSp macro="">
      <xdr:nvCxnSpPr>
        <xdr:cNvPr id="113" name="直線コネクタ 112"/>
        <xdr:cNvCxnSpPr/>
      </xdr:nvCxnSpPr>
      <xdr:spPr>
        <a:xfrm flipV="1">
          <a:off x="10476865" y="589635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41165</xdr:rowOff>
    </xdr:from>
    <xdr:ext cx="469744" cy="259045"/>
    <xdr:sp macro="" textlink="">
      <xdr:nvSpPr>
        <xdr:cNvPr id="114" name="【図書館】&#10;一人当たり面積最小値テキスト"/>
        <xdr:cNvSpPr txBox="1"/>
      </xdr:nvSpPr>
      <xdr:spPr>
        <a:xfrm>
          <a:off x="10515600" y="70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37338</xdr:rowOff>
    </xdr:from>
    <xdr:to>
      <xdr:col>55</xdr:col>
      <xdr:colOff>88900</xdr:colOff>
      <xdr:row>41</xdr:row>
      <xdr:rowOff>37338</xdr:rowOff>
    </xdr:to>
    <xdr:cxnSp macro="">
      <xdr:nvCxnSpPr>
        <xdr:cNvPr id="115" name="直線コネクタ 114"/>
        <xdr:cNvCxnSpPr/>
      </xdr:nvCxnSpPr>
      <xdr:spPr>
        <a:xfrm>
          <a:off x="10388600" y="706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13733</xdr:rowOff>
    </xdr:from>
    <xdr:ext cx="469744" cy="259045"/>
    <xdr:sp macro="" textlink="">
      <xdr:nvSpPr>
        <xdr:cNvPr id="116" name="【図書館】&#10;一人当たり面積最大値テキスト"/>
        <xdr:cNvSpPr txBox="1"/>
      </xdr:nvSpPr>
      <xdr:spPr>
        <a:xfrm>
          <a:off x="10515600" y="567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67056</xdr:rowOff>
    </xdr:from>
    <xdr:to>
      <xdr:col>55</xdr:col>
      <xdr:colOff>88900</xdr:colOff>
      <xdr:row>34</xdr:row>
      <xdr:rowOff>67056</xdr:rowOff>
    </xdr:to>
    <xdr:cxnSp macro="">
      <xdr:nvCxnSpPr>
        <xdr:cNvPr id="117" name="直線コネクタ 116"/>
        <xdr:cNvCxnSpPr/>
      </xdr:nvCxnSpPr>
      <xdr:spPr>
        <a:xfrm>
          <a:off x="10388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148861</xdr:rowOff>
    </xdr:from>
    <xdr:ext cx="469744" cy="259045"/>
    <xdr:sp macro="" textlink="">
      <xdr:nvSpPr>
        <xdr:cNvPr id="118" name="【図書館】&#10;一人当たり面積平均値テキスト"/>
        <xdr:cNvSpPr txBox="1"/>
      </xdr:nvSpPr>
      <xdr:spPr>
        <a:xfrm>
          <a:off x="10515600" y="6492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125984</xdr:rowOff>
    </xdr:from>
    <xdr:to>
      <xdr:col>55</xdr:col>
      <xdr:colOff>50800</xdr:colOff>
      <xdr:row>39</xdr:row>
      <xdr:rowOff>56134</xdr:rowOff>
    </xdr:to>
    <xdr:sp macro="" textlink="">
      <xdr:nvSpPr>
        <xdr:cNvPr id="119" name="フローチャート: 判断 118"/>
        <xdr:cNvSpPr/>
      </xdr:nvSpPr>
      <xdr:spPr>
        <a:xfrm>
          <a:off x="10426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20" name="フローチャート: 判断 119"/>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148844</xdr:rowOff>
    </xdr:from>
    <xdr:to>
      <xdr:col>46</xdr:col>
      <xdr:colOff>38100</xdr:colOff>
      <xdr:row>39</xdr:row>
      <xdr:rowOff>78994</xdr:rowOff>
    </xdr:to>
    <xdr:sp macro="" textlink="">
      <xdr:nvSpPr>
        <xdr:cNvPr id="121" name="フローチャート: 判断 120"/>
        <xdr:cNvSpPr/>
      </xdr:nvSpPr>
      <xdr:spPr>
        <a:xfrm>
          <a:off x="8699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167132</xdr:rowOff>
    </xdr:from>
    <xdr:to>
      <xdr:col>41</xdr:col>
      <xdr:colOff>101600</xdr:colOff>
      <xdr:row>39</xdr:row>
      <xdr:rowOff>97282</xdr:rowOff>
    </xdr:to>
    <xdr:sp macro="" textlink="">
      <xdr:nvSpPr>
        <xdr:cNvPr id="122" name="フローチャート: 判断 121"/>
        <xdr:cNvSpPr/>
      </xdr:nvSpPr>
      <xdr:spPr>
        <a:xfrm>
          <a:off x="7810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135128</xdr:rowOff>
    </xdr:from>
    <xdr:to>
      <xdr:col>36</xdr:col>
      <xdr:colOff>165100</xdr:colOff>
      <xdr:row>39</xdr:row>
      <xdr:rowOff>65278</xdr:rowOff>
    </xdr:to>
    <xdr:sp macro="" textlink="">
      <xdr:nvSpPr>
        <xdr:cNvPr id="123" name="フローチャート: 判断 122"/>
        <xdr:cNvSpPr/>
      </xdr:nvSpPr>
      <xdr:spPr>
        <a:xfrm>
          <a:off x="6921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xdr:rowOff>
    </xdr:from>
    <xdr:to>
      <xdr:col>55</xdr:col>
      <xdr:colOff>50800</xdr:colOff>
      <xdr:row>39</xdr:row>
      <xdr:rowOff>101854</xdr:rowOff>
    </xdr:to>
    <xdr:sp macro="" textlink="">
      <xdr:nvSpPr>
        <xdr:cNvPr id="129" name="楕円 128"/>
        <xdr:cNvSpPr/>
      </xdr:nvSpPr>
      <xdr:spPr>
        <a:xfrm>
          <a:off x="104267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150131</xdr:rowOff>
    </xdr:from>
    <xdr:ext cx="469744" cy="259045"/>
    <xdr:sp macro="" textlink="">
      <xdr:nvSpPr>
        <xdr:cNvPr id="130" name="【図書館】&#10;一人当たり面積該当値テキスト"/>
        <xdr:cNvSpPr txBox="1"/>
      </xdr:nvSpPr>
      <xdr:spPr>
        <a:xfrm>
          <a:off x="10515600" y="666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4826</xdr:rowOff>
    </xdr:from>
    <xdr:to>
      <xdr:col>50</xdr:col>
      <xdr:colOff>165100</xdr:colOff>
      <xdr:row>39</xdr:row>
      <xdr:rowOff>106426</xdr:rowOff>
    </xdr:to>
    <xdr:sp macro="" textlink="">
      <xdr:nvSpPr>
        <xdr:cNvPr id="131" name="楕円 130"/>
        <xdr:cNvSpPr/>
      </xdr:nvSpPr>
      <xdr:spPr>
        <a:xfrm>
          <a:off x="9588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51054</xdr:rowOff>
    </xdr:from>
    <xdr:to>
      <xdr:col>55</xdr:col>
      <xdr:colOff>0</xdr:colOff>
      <xdr:row>39</xdr:row>
      <xdr:rowOff>55626</xdr:rowOff>
    </xdr:to>
    <xdr:cxnSp macro="">
      <xdr:nvCxnSpPr>
        <xdr:cNvPr id="132" name="直線コネクタ 131"/>
        <xdr:cNvCxnSpPr/>
      </xdr:nvCxnSpPr>
      <xdr:spPr>
        <a:xfrm flipV="1">
          <a:off x="9639300" y="67376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33" name="楕円 132"/>
        <xdr:cNvSpPr/>
      </xdr:nvSpPr>
      <xdr:spPr>
        <a:xfrm>
          <a:off x="869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55626</xdr:rowOff>
    </xdr:from>
    <xdr:to>
      <xdr:col>50</xdr:col>
      <xdr:colOff>114300</xdr:colOff>
      <xdr:row>39</xdr:row>
      <xdr:rowOff>64770</xdr:rowOff>
    </xdr:to>
    <xdr:cxnSp macro="">
      <xdr:nvCxnSpPr>
        <xdr:cNvPr id="134" name="直線コネクタ 133"/>
        <xdr:cNvCxnSpPr/>
      </xdr:nvCxnSpPr>
      <xdr:spPr>
        <a:xfrm flipV="1">
          <a:off x="8750300" y="67421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23114</xdr:rowOff>
    </xdr:from>
    <xdr:to>
      <xdr:col>41</xdr:col>
      <xdr:colOff>101600</xdr:colOff>
      <xdr:row>39</xdr:row>
      <xdr:rowOff>124714</xdr:rowOff>
    </xdr:to>
    <xdr:sp macro="" textlink="">
      <xdr:nvSpPr>
        <xdr:cNvPr id="135" name="楕円 134"/>
        <xdr:cNvSpPr/>
      </xdr:nvSpPr>
      <xdr:spPr>
        <a:xfrm>
          <a:off x="7810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64770</xdr:rowOff>
    </xdr:from>
    <xdr:to>
      <xdr:col>45</xdr:col>
      <xdr:colOff>177800</xdr:colOff>
      <xdr:row>39</xdr:row>
      <xdr:rowOff>73914</xdr:rowOff>
    </xdr:to>
    <xdr:cxnSp macro="">
      <xdr:nvCxnSpPr>
        <xdr:cNvPr id="136" name="直線コネクタ 135"/>
        <xdr:cNvCxnSpPr/>
      </xdr:nvCxnSpPr>
      <xdr:spPr>
        <a:xfrm flipV="1">
          <a:off x="7861300" y="6751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32258</xdr:rowOff>
    </xdr:from>
    <xdr:to>
      <xdr:col>36</xdr:col>
      <xdr:colOff>165100</xdr:colOff>
      <xdr:row>39</xdr:row>
      <xdr:rowOff>133858</xdr:rowOff>
    </xdr:to>
    <xdr:sp macro="" textlink="">
      <xdr:nvSpPr>
        <xdr:cNvPr id="137" name="楕円 136"/>
        <xdr:cNvSpPr/>
      </xdr:nvSpPr>
      <xdr:spPr>
        <a:xfrm>
          <a:off x="6921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73914</xdr:rowOff>
    </xdr:from>
    <xdr:to>
      <xdr:col>41</xdr:col>
      <xdr:colOff>50800</xdr:colOff>
      <xdr:row>39</xdr:row>
      <xdr:rowOff>83058</xdr:rowOff>
    </xdr:to>
    <xdr:cxnSp macro="">
      <xdr:nvCxnSpPr>
        <xdr:cNvPr id="138" name="直線コネクタ 137"/>
        <xdr:cNvCxnSpPr/>
      </xdr:nvCxnSpPr>
      <xdr:spPr>
        <a:xfrm flipV="1">
          <a:off x="6972300" y="6760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81805</xdr:rowOff>
    </xdr:from>
    <xdr:ext cx="469744" cy="259045"/>
    <xdr:sp macro="" textlink="">
      <xdr:nvSpPr>
        <xdr:cNvPr id="139" name="n_1aveValue【図書館】&#10;一人当たり面積"/>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95521</xdr:rowOff>
    </xdr:from>
    <xdr:ext cx="469744" cy="259045"/>
    <xdr:sp macro="" textlink="">
      <xdr:nvSpPr>
        <xdr:cNvPr id="140" name="n_2aveValue【図書館】&#10;一人当たり面積"/>
        <xdr:cNvSpPr txBox="1"/>
      </xdr:nvSpPr>
      <xdr:spPr>
        <a:xfrm>
          <a:off x="8515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113809</xdr:rowOff>
    </xdr:from>
    <xdr:ext cx="469744" cy="259045"/>
    <xdr:sp macro="" textlink="">
      <xdr:nvSpPr>
        <xdr:cNvPr id="141" name="n_3aveValue【図書館】&#10;一人当たり面積"/>
        <xdr:cNvSpPr txBox="1"/>
      </xdr:nvSpPr>
      <xdr:spPr>
        <a:xfrm>
          <a:off x="7626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81805</xdr:rowOff>
    </xdr:from>
    <xdr:ext cx="469744" cy="259045"/>
    <xdr:sp macro="" textlink="">
      <xdr:nvSpPr>
        <xdr:cNvPr id="142" name="n_4aveValue【図書館】&#10;一人当たり面積"/>
        <xdr:cNvSpPr txBox="1"/>
      </xdr:nvSpPr>
      <xdr:spPr>
        <a:xfrm>
          <a:off x="6737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97553</xdr:rowOff>
    </xdr:from>
    <xdr:ext cx="469744" cy="259045"/>
    <xdr:sp macro="" textlink="">
      <xdr:nvSpPr>
        <xdr:cNvPr id="143" name="n_1mainValue【図書館】&#10;一人当たり面積"/>
        <xdr:cNvSpPr txBox="1"/>
      </xdr:nvSpPr>
      <xdr:spPr>
        <a:xfrm>
          <a:off x="9391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44" name="n_2mainValue【図書館】&#10;一人当たり面積"/>
        <xdr:cNvSpPr txBox="1"/>
      </xdr:nvSpPr>
      <xdr:spPr>
        <a:xfrm>
          <a:off x="8515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115841</xdr:rowOff>
    </xdr:from>
    <xdr:ext cx="469744" cy="259045"/>
    <xdr:sp macro="" textlink="">
      <xdr:nvSpPr>
        <xdr:cNvPr id="145" name="n_3mainValue【図書館】&#10;一人当たり面積"/>
        <xdr:cNvSpPr txBox="1"/>
      </xdr:nvSpPr>
      <xdr:spPr>
        <a:xfrm>
          <a:off x="7626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124985</xdr:rowOff>
    </xdr:from>
    <xdr:ext cx="469744" cy="259045"/>
    <xdr:sp macro="" textlink="">
      <xdr:nvSpPr>
        <xdr:cNvPr id="146" name="n_4mainValue【図書館】&#10;一人当たり面積"/>
        <xdr:cNvSpPr txBox="1"/>
      </xdr:nvSpPr>
      <xdr:spPr>
        <a:xfrm>
          <a:off x="6737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112014</xdr:rowOff>
    </xdr:from>
    <xdr:to>
      <xdr:col>24</xdr:col>
      <xdr:colOff>62865</xdr:colOff>
      <xdr:row>64</xdr:row>
      <xdr:rowOff>0</xdr:rowOff>
    </xdr:to>
    <xdr:cxnSp macro="">
      <xdr:nvCxnSpPr>
        <xdr:cNvPr id="169" name="直線コネクタ 168"/>
        <xdr:cNvCxnSpPr/>
      </xdr:nvCxnSpPr>
      <xdr:spPr>
        <a:xfrm flipV="1">
          <a:off x="4634865" y="9713214"/>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70"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1" name="直線コネクタ 170"/>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58691</xdr:rowOff>
    </xdr:from>
    <xdr:ext cx="405111" cy="259045"/>
    <xdr:sp macro="" textlink="">
      <xdr:nvSpPr>
        <xdr:cNvPr id="172" name="【体育館・プール】&#10;有形固定資産減価償却率最大値テキスト"/>
        <xdr:cNvSpPr txBox="1"/>
      </xdr:nvSpPr>
      <xdr:spPr>
        <a:xfrm>
          <a:off x="4673600" y="948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112014</xdr:rowOff>
    </xdr:from>
    <xdr:to>
      <xdr:col>24</xdr:col>
      <xdr:colOff>152400</xdr:colOff>
      <xdr:row>56</xdr:row>
      <xdr:rowOff>112014</xdr:rowOff>
    </xdr:to>
    <xdr:cxnSp macro="">
      <xdr:nvCxnSpPr>
        <xdr:cNvPr id="173" name="直線コネクタ 172"/>
        <xdr:cNvCxnSpPr/>
      </xdr:nvCxnSpPr>
      <xdr:spPr>
        <a:xfrm>
          <a:off x="4546600" y="97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17797</xdr:rowOff>
    </xdr:from>
    <xdr:ext cx="405111" cy="259045"/>
    <xdr:sp macro="" textlink="">
      <xdr:nvSpPr>
        <xdr:cNvPr id="174" name="【体育館・プール】&#10;有形固定資産減価償却率平均値テキスト"/>
        <xdr:cNvSpPr txBox="1"/>
      </xdr:nvSpPr>
      <xdr:spPr>
        <a:xfrm>
          <a:off x="4673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75" name="フローチャート: 判断 174"/>
        <xdr:cNvSpPr/>
      </xdr:nvSpPr>
      <xdr:spPr>
        <a:xfrm>
          <a:off x="4584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76" name="フローチャート: 判断 175"/>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77" name="フローチャート: 判断 176"/>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152654</xdr:rowOff>
    </xdr:from>
    <xdr:to>
      <xdr:col>10</xdr:col>
      <xdr:colOff>165100</xdr:colOff>
      <xdr:row>60</xdr:row>
      <xdr:rowOff>82804</xdr:rowOff>
    </xdr:to>
    <xdr:sp macro="" textlink="">
      <xdr:nvSpPr>
        <xdr:cNvPr id="178" name="フローチャート: 判断 177"/>
        <xdr:cNvSpPr/>
      </xdr:nvSpPr>
      <xdr:spPr>
        <a:xfrm>
          <a:off x="1968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127508</xdr:rowOff>
    </xdr:from>
    <xdr:to>
      <xdr:col>6</xdr:col>
      <xdr:colOff>38100</xdr:colOff>
      <xdr:row>60</xdr:row>
      <xdr:rowOff>57658</xdr:rowOff>
    </xdr:to>
    <xdr:sp macro="" textlink="">
      <xdr:nvSpPr>
        <xdr:cNvPr id="179" name="フローチャート: 判断 178"/>
        <xdr:cNvSpPr/>
      </xdr:nvSpPr>
      <xdr:spPr>
        <a:xfrm>
          <a:off x="1079500" y="1024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54356</xdr:rowOff>
    </xdr:from>
    <xdr:to>
      <xdr:col>24</xdr:col>
      <xdr:colOff>114300</xdr:colOff>
      <xdr:row>61</xdr:row>
      <xdr:rowOff>155956</xdr:rowOff>
    </xdr:to>
    <xdr:sp macro="" textlink="">
      <xdr:nvSpPr>
        <xdr:cNvPr id="185" name="楕円 184"/>
        <xdr:cNvSpPr/>
      </xdr:nvSpPr>
      <xdr:spPr>
        <a:xfrm>
          <a:off x="45847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32783</xdr:rowOff>
    </xdr:from>
    <xdr:ext cx="405111" cy="259045"/>
    <xdr:sp macro="" textlink="">
      <xdr:nvSpPr>
        <xdr:cNvPr id="186" name="【体育館・プール】&#10;有形固定資産減価償却率該当値テキスト"/>
        <xdr:cNvSpPr txBox="1"/>
      </xdr:nvSpPr>
      <xdr:spPr>
        <a:xfrm>
          <a:off x="4673600"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42926</xdr:rowOff>
    </xdr:from>
    <xdr:to>
      <xdr:col>20</xdr:col>
      <xdr:colOff>38100</xdr:colOff>
      <xdr:row>61</xdr:row>
      <xdr:rowOff>144526</xdr:rowOff>
    </xdr:to>
    <xdr:sp macro="" textlink="">
      <xdr:nvSpPr>
        <xdr:cNvPr id="187" name="楕円 186"/>
        <xdr:cNvSpPr/>
      </xdr:nvSpPr>
      <xdr:spPr>
        <a:xfrm>
          <a:off x="3746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93726</xdr:rowOff>
    </xdr:from>
    <xdr:to>
      <xdr:col>24</xdr:col>
      <xdr:colOff>63500</xdr:colOff>
      <xdr:row>61</xdr:row>
      <xdr:rowOff>105156</xdr:rowOff>
    </xdr:to>
    <xdr:cxnSp macro="">
      <xdr:nvCxnSpPr>
        <xdr:cNvPr id="188" name="直線コネクタ 187"/>
        <xdr:cNvCxnSpPr/>
      </xdr:nvCxnSpPr>
      <xdr:spPr>
        <a:xfrm>
          <a:off x="3797300" y="1055217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1778</xdr:rowOff>
    </xdr:from>
    <xdr:to>
      <xdr:col>15</xdr:col>
      <xdr:colOff>101600</xdr:colOff>
      <xdr:row>61</xdr:row>
      <xdr:rowOff>103378</xdr:rowOff>
    </xdr:to>
    <xdr:sp macro="" textlink="">
      <xdr:nvSpPr>
        <xdr:cNvPr id="189" name="楕円 188"/>
        <xdr:cNvSpPr/>
      </xdr:nvSpPr>
      <xdr:spPr>
        <a:xfrm>
          <a:off x="2857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52578</xdr:rowOff>
    </xdr:from>
    <xdr:to>
      <xdr:col>19</xdr:col>
      <xdr:colOff>177800</xdr:colOff>
      <xdr:row>61</xdr:row>
      <xdr:rowOff>93726</xdr:rowOff>
    </xdr:to>
    <xdr:cxnSp macro="">
      <xdr:nvCxnSpPr>
        <xdr:cNvPr id="190" name="直線コネクタ 189"/>
        <xdr:cNvCxnSpPr/>
      </xdr:nvCxnSpPr>
      <xdr:spPr>
        <a:xfrm>
          <a:off x="2908300" y="105110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129794</xdr:rowOff>
    </xdr:from>
    <xdr:to>
      <xdr:col>10</xdr:col>
      <xdr:colOff>165100</xdr:colOff>
      <xdr:row>61</xdr:row>
      <xdr:rowOff>59944</xdr:rowOff>
    </xdr:to>
    <xdr:sp macro="" textlink="">
      <xdr:nvSpPr>
        <xdr:cNvPr id="191" name="楕円 190"/>
        <xdr:cNvSpPr/>
      </xdr:nvSpPr>
      <xdr:spPr>
        <a:xfrm>
          <a:off x="19685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9144</xdr:rowOff>
    </xdr:from>
    <xdr:to>
      <xdr:col>15</xdr:col>
      <xdr:colOff>50800</xdr:colOff>
      <xdr:row>61</xdr:row>
      <xdr:rowOff>52578</xdr:rowOff>
    </xdr:to>
    <xdr:cxnSp macro="">
      <xdr:nvCxnSpPr>
        <xdr:cNvPr id="192" name="直線コネクタ 191"/>
        <xdr:cNvCxnSpPr/>
      </xdr:nvCxnSpPr>
      <xdr:spPr>
        <a:xfrm>
          <a:off x="2019300" y="104675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88646</xdr:rowOff>
    </xdr:from>
    <xdr:to>
      <xdr:col>6</xdr:col>
      <xdr:colOff>38100</xdr:colOff>
      <xdr:row>61</xdr:row>
      <xdr:rowOff>18796</xdr:rowOff>
    </xdr:to>
    <xdr:sp macro="" textlink="">
      <xdr:nvSpPr>
        <xdr:cNvPr id="193" name="楕円 192"/>
        <xdr:cNvSpPr/>
      </xdr:nvSpPr>
      <xdr:spPr>
        <a:xfrm>
          <a:off x="1079500" y="103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139446</xdr:rowOff>
    </xdr:from>
    <xdr:to>
      <xdr:col>10</xdr:col>
      <xdr:colOff>114300</xdr:colOff>
      <xdr:row>61</xdr:row>
      <xdr:rowOff>9144</xdr:rowOff>
    </xdr:to>
    <xdr:cxnSp macro="">
      <xdr:nvCxnSpPr>
        <xdr:cNvPr id="194" name="直線コネクタ 193"/>
        <xdr:cNvCxnSpPr/>
      </xdr:nvCxnSpPr>
      <xdr:spPr>
        <a:xfrm>
          <a:off x="1130300" y="1042644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195" name="n_1aveValue【体育館・プール】&#10;有形固定資産減価償却率"/>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196" name="n_2aveValue【体育館・プール】&#10;有形固定資産減価償却率"/>
        <xdr:cNvSpPr txBox="1"/>
      </xdr:nvSpPr>
      <xdr:spPr>
        <a:xfrm>
          <a:off x="2705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99331</xdr:rowOff>
    </xdr:from>
    <xdr:ext cx="405111" cy="259045"/>
    <xdr:sp macro="" textlink="">
      <xdr:nvSpPr>
        <xdr:cNvPr id="197" name="n_3aveValue【体育館・プール】&#10;有形固定資産減価償却率"/>
        <xdr:cNvSpPr txBox="1"/>
      </xdr:nvSpPr>
      <xdr:spPr>
        <a:xfrm>
          <a:off x="1816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74185</xdr:rowOff>
    </xdr:from>
    <xdr:ext cx="405111" cy="259045"/>
    <xdr:sp macro="" textlink="">
      <xdr:nvSpPr>
        <xdr:cNvPr id="198" name="n_4aveValue【体育館・プール】&#10;有形固定資産減価償却率"/>
        <xdr:cNvSpPr txBox="1"/>
      </xdr:nvSpPr>
      <xdr:spPr>
        <a:xfrm>
          <a:off x="927744" y="1001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135653</xdr:rowOff>
    </xdr:from>
    <xdr:ext cx="405111" cy="259045"/>
    <xdr:sp macro="" textlink="">
      <xdr:nvSpPr>
        <xdr:cNvPr id="199" name="n_1mainValue【体育館・プール】&#10;有形固定資産減価償却率"/>
        <xdr:cNvSpPr txBox="1"/>
      </xdr:nvSpPr>
      <xdr:spPr>
        <a:xfrm>
          <a:off x="3582044" y="1059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94505</xdr:rowOff>
    </xdr:from>
    <xdr:ext cx="405111" cy="259045"/>
    <xdr:sp macro="" textlink="">
      <xdr:nvSpPr>
        <xdr:cNvPr id="200" name="n_2mainValue【体育館・プール】&#10;有形固定資産減価償却率"/>
        <xdr:cNvSpPr txBox="1"/>
      </xdr:nvSpPr>
      <xdr:spPr>
        <a:xfrm>
          <a:off x="2705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51071</xdr:rowOff>
    </xdr:from>
    <xdr:ext cx="405111" cy="259045"/>
    <xdr:sp macro="" textlink="">
      <xdr:nvSpPr>
        <xdr:cNvPr id="201" name="n_3mainValue【体育館・プール】&#10;有形固定資産減価償却率"/>
        <xdr:cNvSpPr txBox="1"/>
      </xdr:nvSpPr>
      <xdr:spPr>
        <a:xfrm>
          <a:off x="1816744" y="1050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9923</xdr:rowOff>
    </xdr:from>
    <xdr:ext cx="405111" cy="259045"/>
    <xdr:sp macro="" textlink="">
      <xdr:nvSpPr>
        <xdr:cNvPr id="202" name="n_4mainValue【体育館・プール】&#10;有形固定資産減価償却率"/>
        <xdr:cNvSpPr txBox="1"/>
      </xdr:nvSpPr>
      <xdr:spPr>
        <a:xfrm>
          <a:off x="927744" y="1046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3" name="直線コネクタ 212"/>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4" name="テキスト ボックス 213"/>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5" name="直線コネクタ 21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6" name="テキスト ボックス 21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7" name="直線コネクタ 21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8" name="テキスト ボックス 21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64008</xdr:rowOff>
    </xdr:from>
    <xdr:to>
      <xdr:col>54</xdr:col>
      <xdr:colOff>189865</xdr:colOff>
      <xdr:row>63</xdr:row>
      <xdr:rowOff>55435</xdr:rowOff>
    </xdr:to>
    <xdr:cxnSp macro="">
      <xdr:nvCxnSpPr>
        <xdr:cNvPr id="222" name="直線コネクタ 221"/>
        <xdr:cNvCxnSpPr/>
      </xdr:nvCxnSpPr>
      <xdr:spPr>
        <a:xfrm flipV="1">
          <a:off x="10476865" y="9665208"/>
          <a:ext cx="0" cy="1191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3" name="【体育館・プール】&#10;一人当たり面積最小値テキスト"/>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4" name="直線コネクタ 223"/>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10685</xdr:rowOff>
    </xdr:from>
    <xdr:ext cx="469744" cy="259045"/>
    <xdr:sp macro="" textlink="">
      <xdr:nvSpPr>
        <xdr:cNvPr id="225" name="【体育館・プール】&#10;一人当たり面積最大値テキスト"/>
        <xdr:cNvSpPr txBox="1"/>
      </xdr:nvSpPr>
      <xdr:spPr>
        <a:xfrm>
          <a:off x="10515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64008</xdr:rowOff>
    </xdr:from>
    <xdr:to>
      <xdr:col>55</xdr:col>
      <xdr:colOff>88900</xdr:colOff>
      <xdr:row>56</xdr:row>
      <xdr:rowOff>64008</xdr:rowOff>
    </xdr:to>
    <xdr:cxnSp macro="">
      <xdr:nvCxnSpPr>
        <xdr:cNvPr id="226" name="直線コネクタ 225"/>
        <xdr:cNvCxnSpPr/>
      </xdr:nvCxnSpPr>
      <xdr:spPr>
        <a:xfrm>
          <a:off x="10388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62946</xdr:rowOff>
    </xdr:from>
    <xdr:ext cx="469744" cy="259045"/>
    <xdr:sp macro="" textlink="">
      <xdr:nvSpPr>
        <xdr:cNvPr id="227" name="【体育館・プール】&#10;一人当たり面積平均値テキスト"/>
        <xdr:cNvSpPr txBox="1"/>
      </xdr:nvSpPr>
      <xdr:spPr>
        <a:xfrm>
          <a:off x="10515600" y="10349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40069</xdr:rowOff>
    </xdr:from>
    <xdr:to>
      <xdr:col>55</xdr:col>
      <xdr:colOff>50800</xdr:colOff>
      <xdr:row>61</xdr:row>
      <xdr:rowOff>141669</xdr:rowOff>
    </xdr:to>
    <xdr:sp macro="" textlink="">
      <xdr:nvSpPr>
        <xdr:cNvPr id="228" name="フローチャート: 判断 227"/>
        <xdr:cNvSpPr/>
      </xdr:nvSpPr>
      <xdr:spPr>
        <a:xfrm>
          <a:off x="104267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xdr:rowOff>
    </xdr:from>
    <xdr:to>
      <xdr:col>50</xdr:col>
      <xdr:colOff>165100</xdr:colOff>
      <xdr:row>61</xdr:row>
      <xdr:rowOff>118237</xdr:rowOff>
    </xdr:to>
    <xdr:sp macro="" textlink="">
      <xdr:nvSpPr>
        <xdr:cNvPr id="229" name="フローチャート: 判断 228"/>
        <xdr:cNvSpPr/>
      </xdr:nvSpPr>
      <xdr:spPr>
        <a:xfrm>
          <a:off x="9588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52642</xdr:rowOff>
    </xdr:from>
    <xdr:to>
      <xdr:col>46</xdr:col>
      <xdr:colOff>38100</xdr:colOff>
      <xdr:row>61</xdr:row>
      <xdr:rowOff>154242</xdr:rowOff>
    </xdr:to>
    <xdr:sp macro="" textlink="">
      <xdr:nvSpPr>
        <xdr:cNvPr id="230" name="フローチャート: 判断 229"/>
        <xdr:cNvSpPr/>
      </xdr:nvSpPr>
      <xdr:spPr>
        <a:xfrm>
          <a:off x="8699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76644</xdr:rowOff>
    </xdr:from>
    <xdr:to>
      <xdr:col>41</xdr:col>
      <xdr:colOff>101600</xdr:colOff>
      <xdr:row>62</xdr:row>
      <xdr:rowOff>6794</xdr:rowOff>
    </xdr:to>
    <xdr:sp macro="" textlink="">
      <xdr:nvSpPr>
        <xdr:cNvPr id="231" name="フローチャート: 判断 230"/>
        <xdr:cNvSpPr/>
      </xdr:nvSpPr>
      <xdr:spPr>
        <a:xfrm>
          <a:off x="7810500" y="105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91504</xdr:rowOff>
    </xdr:from>
    <xdr:to>
      <xdr:col>36</xdr:col>
      <xdr:colOff>165100</xdr:colOff>
      <xdr:row>62</xdr:row>
      <xdr:rowOff>21654</xdr:rowOff>
    </xdr:to>
    <xdr:sp macro="" textlink="">
      <xdr:nvSpPr>
        <xdr:cNvPr id="232" name="フローチャート: 判断 231"/>
        <xdr:cNvSpPr/>
      </xdr:nvSpPr>
      <xdr:spPr>
        <a:xfrm>
          <a:off x="6921500" y="10549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132080</xdr:rowOff>
    </xdr:from>
    <xdr:to>
      <xdr:col>55</xdr:col>
      <xdr:colOff>50800</xdr:colOff>
      <xdr:row>62</xdr:row>
      <xdr:rowOff>62230</xdr:rowOff>
    </xdr:to>
    <xdr:sp macro="" textlink="">
      <xdr:nvSpPr>
        <xdr:cNvPr id="238" name="楕円 237"/>
        <xdr:cNvSpPr/>
      </xdr:nvSpPr>
      <xdr:spPr>
        <a:xfrm>
          <a:off x="10426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110507</xdr:rowOff>
    </xdr:from>
    <xdr:ext cx="469744" cy="259045"/>
    <xdr:sp macro="" textlink="">
      <xdr:nvSpPr>
        <xdr:cNvPr id="239" name="【体育館・プール】&#10;一人当たり面積該当値テキスト"/>
        <xdr:cNvSpPr txBox="1"/>
      </xdr:nvSpPr>
      <xdr:spPr>
        <a:xfrm>
          <a:off x="10515600"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134938</xdr:rowOff>
    </xdr:from>
    <xdr:to>
      <xdr:col>50</xdr:col>
      <xdr:colOff>165100</xdr:colOff>
      <xdr:row>62</xdr:row>
      <xdr:rowOff>65088</xdr:rowOff>
    </xdr:to>
    <xdr:sp macro="" textlink="">
      <xdr:nvSpPr>
        <xdr:cNvPr id="240" name="楕円 239"/>
        <xdr:cNvSpPr/>
      </xdr:nvSpPr>
      <xdr:spPr>
        <a:xfrm>
          <a:off x="95885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11430</xdr:rowOff>
    </xdr:from>
    <xdr:to>
      <xdr:col>55</xdr:col>
      <xdr:colOff>0</xdr:colOff>
      <xdr:row>62</xdr:row>
      <xdr:rowOff>14288</xdr:rowOff>
    </xdr:to>
    <xdr:cxnSp macro="">
      <xdr:nvCxnSpPr>
        <xdr:cNvPr id="241" name="直線コネクタ 240"/>
        <xdr:cNvCxnSpPr/>
      </xdr:nvCxnSpPr>
      <xdr:spPr>
        <a:xfrm flipV="1">
          <a:off x="9639300" y="10641330"/>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138367</xdr:rowOff>
    </xdr:from>
    <xdr:to>
      <xdr:col>46</xdr:col>
      <xdr:colOff>38100</xdr:colOff>
      <xdr:row>62</xdr:row>
      <xdr:rowOff>68517</xdr:rowOff>
    </xdr:to>
    <xdr:sp macro="" textlink="">
      <xdr:nvSpPr>
        <xdr:cNvPr id="242" name="楕円 241"/>
        <xdr:cNvSpPr/>
      </xdr:nvSpPr>
      <xdr:spPr>
        <a:xfrm>
          <a:off x="8699500" y="1059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14288</xdr:rowOff>
    </xdr:from>
    <xdr:to>
      <xdr:col>50</xdr:col>
      <xdr:colOff>114300</xdr:colOff>
      <xdr:row>62</xdr:row>
      <xdr:rowOff>17717</xdr:rowOff>
    </xdr:to>
    <xdr:cxnSp macro="">
      <xdr:nvCxnSpPr>
        <xdr:cNvPr id="243" name="直線コネクタ 242"/>
        <xdr:cNvCxnSpPr/>
      </xdr:nvCxnSpPr>
      <xdr:spPr>
        <a:xfrm flipV="1">
          <a:off x="8750300" y="1064418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142367</xdr:rowOff>
    </xdr:from>
    <xdr:to>
      <xdr:col>41</xdr:col>
      <xdr:colOff>101600</xdr:colOff>
      <xdr:row>62</xdr:row>
      <xdr:rowOff>72517</xdr:rowOff>
    </xdr:to>
    <xdr:sp macro="" textlink="">
      <xdr:nvSpPr>
        <xdr:cNvPr id="244" name="楕円 243"/>
        <xdr:cNvSpPr/>
      </xdr:nvSpPr>
      <xdr:spPr>
        <a:xfrm>
          <a:off x="7810500" y="1060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17717</xdr:rowOff>
    </xdr:from>
    <xdr:to>
      <xdr:col>45</xdr:col>
      <xdr:colOff>177800</xdr:colOff>
      <xdr:row>62</xdr:row>
      <xdr:rowOff>21717</xdr:rowOff>
    </xdr:to>
    <xdr:cxnSp macro="">
      <xdr:nvCxnSpPr>
        <xdr:cNvPr id="245" name="直線コネクタ 244"/>
        <xdr:cNvCxnSpPr/>
      </xdr:nvCxnSpPr>
      <xdr:spPr>
        <a:xfrm flipV="1">
          <a:off x="7861300" y="10647617"/>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146939</xdr:rowOff>
    </xdr:from>
    <xdr:to>
      <xdr:col>36</xdr:col>
      <xdr:colOff>165100</xdr:colOff>
      <xdr:row>62</xdr:row>
      <xdr:rowOff>77089</xdr:rowOff>
    </xdr:to>
    <xdr:sp macro="" textlink="">
      <xdr:nvSpPr>
        <xdr:cNvPr id="246" name="楕円 245"/>
        <xdr:cNvSpPr/>
      </xdr:nvSpPr>
      <xdr:spPr>
        <a:xfrm>
          <a:off x="6921500" y="1060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21717</xdr:rowOff>
    </xdr:from>
    <xdr:to>
      <xdr:col>41</xdr:col>
      <xdr:colOff>50800</xdr:colOff>
      <xdr:row>62</xdr:row>
      <xdr:rowOff>26289</xdr:rowOff>
    </xdr:to>
    <xdr:cxnSp macro="">
      <xdr:nvCxnSpPr>
        <xdr:cNvPr id="247" name="直線コネクタ 246"/>
        <xdr:cNvCxnSpPr/>
      </xdr:nvCxnSpPr>
      <xdr:spPr>
        <a:xfrm flipV="1">
          <a:off x="6972300" y="1065161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134764</xdr:rowOff>
    </xdr:from>
    <xdr:ext cx="469744" cy="259045"/>
    <xdr:sp macro="" textlink="">
      <xdr:nvSpPr>
        <xdr:cNvPr id="248" name="n_1aveValue【体育館・プール】&#10;一人当たり面積"/>
        <xdr:cNvSpPr txBox="1"/>
      </xdr:nvSpPr>
      <xdr:spPr>
        <a:xfrm>
          <a:off x="93917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170769</xdr:rowOff>
    </xdr:from>
    <xdr:ext cx="469744" cy="259045"/>
    <xdr:sp macro="" textlink="">
      <xdr:nvSpPr>
        <xdr:cNvPr id="249" name="n_2aveValue【体育館・プール】&#10;一人当たり面積"/>
        <xdr:cNvSpPr txBox="1"/>
      </xdr:nvSpPr>
      <xdr:spPr>
        <a:xfrm>
          <a:off x="8515427" y="102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23321</xdr:rowOff>
    </xdr:from>
    <xdr:ext cx="469744" cy="259045"/>
    <xdr:sp macro="" textlink="">
      <xdr:nvSpPr>
        <xdr:cNvPr id="250" name="n_3aveValue【体育館・プール】&#10;一人当たり面積"/>
        <xdr:cNvSpPr txBox="1"/>
      </xdr:nvSpPr>
      <xdr:spPr>
        <a:xfrm>
          <a:off x="7626427" y="103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38181</xdr:rowOff>
    </xdr:from>
    <xdr:ext cx="469744" cy="259045"/>
    <xdr:sp macro="" textlink="">
      <xdr:nvSpPr>
        <xdr:cNvPr id="251" name="n_4aveValue【体育館・プール】&#10;一人当たり面積"/>
        <xdr:cNvSpPr txBox="1"/>
      </xdr:nvSpPr>
      <xdr:spPr>
        <a:xfrm>
          <a:off x="6737427" y="1032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56215</xdr:rowOff>
    </xdr:from>
    <xdr:ext cx="469744" cy="259045"/>
    <xdr:sp macro="" textlink="">
      <xdr:nvSpPr>
        <xdr:cNvPr id="252" name="n_1mainValue【体育館・プール】&#10;一人当たり面積"/>
        <xdr:cNvSpPr txBox="1"/>
      </xdr:nvSpPr>
      <xdr:spPr>
        <a:xfrm>
          <a:off x="9391727" y="1068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59644</xdr:rowOff>
    </xdr:from>
    <xdr:ext cx="469744" cy="259045"/>
    <xdr:sp macro="" textlink="">
      <xdr:nvSpPr>
        <xdr:cNvPr id="253" name="n_2mainValue【体育館・プール】&#10;一人当たり面積"/>
        <xdr:cNvSpPr txBox="1"/>
      </xdr:nvSpPr>
      <xdr:spPr>
        <a:xfrm>
          <a:off x="8515427" y="1068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63644</xdr:rowOff>
    </xdr:from>
    <xdr:ext cx="469744" cy="259045"/>
    <xdr:sp macro="" textlink="">
      <xdr:nvSpPr>
        <xdr:cNvPr id="254" name="n_3mainValue【体育館・プール】&#10;一人当たり面積"/>
        <xdr:cNvSpPr txBox="1"/>
      </xdr:nvSpPr>
      <xdr:spPr>
        <a:xfrm>
          <a:off x="7626427" y="1069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68216</xdr:rowOff>
    </xdr:from>
    <xdr:ext cx="469744" cy="259045"/>
    <xdr:sp macro="" textlink="">
      <xdr:nvSpPr>
        <xdr:cNvPr id="255" name="n_4mainValue【体育館・プール】&#10;一人当たり面積"/>
        <xdr:cNvSpPr txBox="1"/>
      </xdr:nvSpPr>
      <xdr:spPr>
        <a:xfrm>
          <a:off x="6737427" y="1069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7" name="直線コネクタ 26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8" name="テキスト ボックス 267"/>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9" name="直線コネクタ 26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0" name="テキスト ボックス 26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1" name="直線コネクタ 27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2" name="テキスト ボックス 27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3" name="直線コネクタ 27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4" name="テキスト ボックス 27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6" name="テキスト ボックス 27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136398</xdr:rowOff>
    </xdr:from>
    <xdr:to>
      <xdr:col>24</xdr:col>
      <xdr:colOff>62865</xdr:colOff>
      <xdr:row>86</xdr:row>
      <xdr:rowOff>38100</xdr:rowOff>
    </xdr:to>
    <xdr:cxnSp macro="">
      <xdr:nvCxnSpPr>
        <xdr:cNvPr id="278" name="直線コネクタ 277"/>
        <xdr:cNvCxnSpPr/>
      </xdr:nvCxnSpPr>
      <xdr:spPr>
        <a:xfrm flipV="1">
          <a:off x="4634865" y="13338048"/>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9"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0" name="直線コネクタ 279"/>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83075</xdr:rowOff>
    </xdr:from>
    <xdr:ext cx="405111" cy="259045"/>
    <xdr:sp macro="" textlink="">
      <xdr:nvSpPr>
        <xdr:cNvPr id="281" name="【福祉施設】&#10;有形固定資産減価償却率最大値テキスト"/>
        <xdr:cNvSpPr txBox="1"/>
      </xdr:nvSpPr>
      <xdr:spPr>
        <a:xfrm>
          <a:off x="4673600" y="1311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136398</xdr:rowOff>
    </xdr:from>
    <xdr:to>
      <xdr:col>24</xdr:col>
      <xdr:colOff>152400</xdr:colOff>
      <xdr:row>77</xdr:row>
      <xdr:rowOff>136398</xdr:rowOff>
    </xdr:to>
    <xdr:cxnSp macro="">
      <xdr:nvCxnSpPr>
        <xdr:cNvPr id="282" name="直線コネクタ 281"/>
        <xdr:cNvCxnSpPr/>
      </xdr:nvCxnSpPr>
      <xdr:spPr>
        <a:xfrm>
          <a:off x="4546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3" name="【福祉施設】&#10;有形固定資産減価償却率平均値テキスト"/>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84" name="フローチャート: 判断 283"/>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1015</xdr:rowOff>
    </xdr:from>
    <xdr:to>
      <xdr:col>20</xdr:col>
      <xdr:colOff>38100</xdr:colOff>
      <xdr:row>81</xdr:row>
      <xdr:rowOff>102615</xdr:rowOff>
    </xdr:to>
    <xdr:sp macro="" textlink="">
      <xdr:nvSpPr>
        <xdr:cNvPr id="285" name="フローチャート: 判断 284"/>
        <xdr:cNvSpPr/>
      </xdr:nvSpPr>
      <xdr:spPr>
        <a:xfrm>
          <a:off x="3746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86" name="フローチャート: 判断 285"/>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51308</xdr:rowOff>
    </xdr:from>
    <xdr:to>
      <xdr:col>10</xdr:col>
      <xdr:colOff>165100</xdr:colOff>
      <xdr:row>80</xdr:row>
      <xdr:rowOff>152908</xdr:rowOff>
    </xdr:to>
    <xdr:sp macro="" textlink="">
      <xdr:nvSpPr>
        <xdr:cNvPr id="287" name="フローチャート: 判断 286"/>
        <xdr:cNvSpPr/>
      </xdr:nvSpPr>
      <xdr:spPr>
        <a:xfrm>
          <a:off x="1968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133604</xdr:rowOff>
    </xdr:from>
    <xdr:to>
      <xdr:col>6</xdr:col>
      <xdr:colOff>38100</xdr:colOff>
      <xdr:row>80</xdr:row>
      <xdr:rowOff>63754</xdr:rowOff>
    </xdr:to>
    <xdr:sp macro="" textlink="">
      <xdr:nvSpPr>
        <xdr:cNvPr id="288" name="フローチャート: 判断 287"/>
        <xdr:cNvSpPr/>
      </xdr:nvSpPr>
      <xdr:spPr>
        <a:xfrm>
          <a:off x="1079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158750</xdr:rowOff>
    </xdr:from>
    <xdr:to>
      <xdr:col>24</xdr:col>
      <xdr:colOff>114300</xdr:colOff>
      <xdr:row>86</xdr:row>
      <xdr:rowOff>88900</xdr:rowOff>
    </xdr:to>
    <xdr:sp macro="" textlink="">
      <xdr:nvSpPr>
        <xdr:cNvPr id="294" name="楕円 293"/>
        <xdr:cNvSpPr/>
      </xdr:nvSpPr>
      <xdr:spPr>
        <a:xfrm>
          <a:off x="4584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73677</xdr:rowOff>
    </xdr:from>
    <xdr:ext cx="469744" cy="259045"/>
    <xdr:sp macro="" textlink="">
      <xdr:nvSpPr>
        <xdr:cNvPr id="295" name="【福祉施設】&#10;有形固定資産減価償却率該当値テキスト"/>
        <xdr:cNvSpPr txBox="1"/>
      </xdr:nvSpPr>
      <xdr:spPr>
        <a:xfrm>
          <a:off x="4673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158750</xdr:rowOff>
    </xdr:from>
    <xdr:to>
      <xdr:col>20</xdr:col>
      <xdr:colOff>38100</xdr:colOff>
      <xdr:row>86</xdr:row>
      <xdr:rowOff>88900</xdr:rowOff>
    </xdr:to>
    <xdr:sp macro="" textlink="">
      <xdr:nvSpPr>
        <xdr:cNvPr id="296" name="楕円 295"/>
        <xdr:cNvSpPr/>
      </xdr:nvSpPr>
      <xdr:spPr>
        <a:xfrm>
          <a:off x="3746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38100</xdr:rowOff>
    </xdr:from>
    <xdr:to>
      <xdr:col>24</xdr:col>
      <xdr:colOff>63500</xdr:colOff>
      <xdr:row>86</xdr:row>
      <xdr:rowOff>38100</xdr:rowOff>
    </xdr:to>
    <xdr:cxnSp macro="">
      <xdr:nvCxnSpPr>
        <xdr:cNvPr id="297" name="直線コネクタ 296"/>
        <xdr:cNvCxnSpPr/>
      </xdr:nvCxnSpPr>
      <xdr:spPr>
        <a:xfrm>
          <a:off x="3797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158750</xdr:rowOff>
    </xdr:from>
    <xdr:to>
      <xdr:col>15</xdr:col>
      <xdr:colOff>101600</xdr:colOff>
      <xdr:row>86</xdr:row>
      <xdr:rowOff>88900</xdr:rowOff>
    </xdr:to>
    <xdr:sp macro="" textlink="">
      <xdr:nvSpPr>
        <xdr:cNvPr id="298" name="楕円 297"/>
        <xdr:cNvSpPr/>
      </xdr:nvSpPr>
      <xdr:spPr>
        <a:xfrm>
          <a:off x="2857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38100</xdr:rowOff>
    </xdr:from>
    <xdr:to>
      <xdr:col>19</xdr:col>
      <xdr:colOff>177800</xdr:colOff>
      <xdr:row>86</xdr:row>
      <xdr:rowOff>38100</xdr:rowOff>
    </xdr:to>
    <xdr:cxnSp macro="">
      <xdr:nvCxnSpPr>
        <xdr:cNvPr id="299" name="直線コネクタ 298"/>
        <xdr:cNvCxnSpPr/>
      </xdr:nvCxnSpPr>
      <xdr:spPr>
        <a:xfrm>
          <a:off x="2908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158750</xdr:rowOff>
    </xdr:from>
    <xdr:to>
      <xdr:col>10</xdr:col>
      <xdr:colOff>165100</xdr:colOff>
      <xdr:row>86</xdr:row>
      <xdr:rowOff>88900</xdr:rowOff>
    </xdr:to>
    <xdr:sp macro="" textlink="">
      <xdr:nvSpPr>
        <xdr:cNvPr id="300" name="楕円 299"/>
        <xdr:cNvSpPr/>
      </xdr:nvSpPr>
      <xdr:spPr>
        <a:xfrm>
          <a:off x="196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38100</xdr:rowOff>
    </xdr:from>
    <xdr:to>
      <xdr:col>15</xdr:col>
      <xdr:colOff>50800</xdr:colOff>
      <xdr:row>86</xdr:row>
      <xdr:rowOff>38100</xdr:rowOff>
    </xdr:to>
    <xdr:cxnSp macro="">
      <xdr:nvCxnSpPr>
        <xdr:cNvPr id="301" name="直線コネクタ 300"/>
        <xdr:cNvCxnSpPr/>
      </xdr:nvCxnSpPr>
      <xdr:spPr>
        <a:xfrm>
          <a:off x="2019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158750</xdr:rowOff>
    </xdr:from>
    <xdr:to>
      <xdr:col>6</xdr:col>
      <xdr:colOff>38100</xdr:colOff>
      <xdr:row>86</xdr:row>
      <xdr:rowOff>88900</xdr:rowOff>
    </xdr:to>
    <xdr:sp macro="" textlink="">
      <xdr:nvSpPr>
        <xdr:cNvPr id="302" name="楕円 301"/>
        <xdr:cNvSpPr/>
      </xdr:nvSpPr>
      <xdr:spPr>
        <a:xfrm>
          <a:off x="107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38100</xdr:rowOff>
    </xdr:from>
    <xdr:to>
      <xdr:col>10</xdr:col>
      <xdr:colOff>114300</xdr:colOff>
      <xdr:row>86</xdr:row>
      <xdr:rowOff>38100</xdr:rowOff>
    </xdr:to>
    <xdr:cxnSp macro="">
      <xdr:nvCxnSpPr>
        <xdr:cNvPr id="303" name="直線コネクタ 302"/>
        <xdr:cNvCxnSpPr/>
      </xdr:nvCxnSpPr>
      <xdr:spPr>
        <a:xfrm>
          <a:off x="1130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119142</xdr:rowOff>
    </xdr:from>
    <xdr:ext cx="405111" cy="259045"/>
    <xdr:sp macro="" textlink="">
      <xdr:nvSpPr>
        <xdr:cNvPr id="304" name="n_1aveValue【福祉施設】&#10;有形固定資産減価償却率"/>
        <xdr:cNvSpPr txBox="1"/>
      </xdr:nvSpPr>
      <xdr:spPr>
        <a:xfrm>
          <a:off x="35820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305" name="n_2aveValue【福祉施設】&#10;有形固定資産減価償却率"/>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169435</xdr:rowOff>
    </xdr:from>
    <xdr:ext cx="405111" cy="259045"/>
    <xdr:sp macro="" textlink="">
      <xdr:nvSpPr>
        <xdr:cNvPr id="306" name="n_3aveValue【福祉施設】&#10;有形固定資産減価償却率"/>
        <xdr:cNvSpPr txBox="1"/>
      </xdr:nvSpPr>
      <xdr:spPr>
        <a:xfrm>
          <a:off x="18167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80281</xdr:rowOff>
    </xdr:from>
    <xdr:ext cx="405111" cy="259045"/>
    <xdr:sp macro="" textlink="">
      <xdr:nvSpPr>
        <xdr:cNvPr id="307" name="n_4aveValue【福祉施設】&#10;有形固定資産減価償却率"/>
        <xdr:cNvSpPr txBox="1"/>
      </xdr:nvSpPr>
      <xdr:spPr>
        <a:xfrm>
          <a:off x="927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80027</xdr:rowOff>
    </xdr:from>
    <xdr:ext cx="469744" cy="259045"/>
    <xdr:sp macro="" textlink="">
      <xdr:nvSpPr>
        <xdr:cNvPr id="308" name="n_1mainValue【福祉施設】&#10;有形固定資産減価償却率"/>
        <xdr:cNvSpPr txBox="1"/>
      </xdr:nvSpPr>
      <xdr:spPr>
        <a:xfrm>
          <a:off x="3549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80027</xdr:rowOff>
    </xdr:from>
    <xdr:ext cx="469744" cy="259045"/>
    <xdr:sp macro="" textlink="">
      <xdr:nvSpPr>
        <xdr:cNvPr id="309" name="n_2mainValue【福祉施設】&#10;有形固定資産減価償却率"/>
        <xdr:cNvSpPr txBox="1"/>
      </xdr:nvSpPr>
      <xdr:spPr>
        <a:xfrm>
          <a:off x="2673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80027</xdr:rowOff>
    </xdr:from>
    <xdr:ext cx="469744" cy="259045"/>
    <xdr:sp macro="" textlink="">
      <xdr:nvSpPr>
        <xdr:cNvPr id="310" name="n_3mainValue【福祉施設】&#10;有形固定資産減価償却率"/>
        <xdr:cNvSpPr txBox="1"/>
      </xdr:nvSpPr>
      <xdr:spPr>
        <a:xfrm>
          <a:off x="1784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80027</xdr:rowOff>
    </xdr:from>
    <xdr:ext cx="469744" cy="259045"/>
    <xdr:sp macro="" textlink="">
      <xdr:nvSpPr>
        <xdr:cNvPr id="311" name="n_4mainValue【福祉施設】&#10;有形固定資産減価償却率"/>
        <xdr:cNvSpPr txBox="1"/>
      </xdr:nvSpPr>
      <xdr:spPr>
        <a:xfrm>
          <a:off x="89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3" name="正方形/長方形 3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4" name="正方形/長方形 3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5" name="正方形/長方形 3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6" name="正方形/長方形 3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7" name="正方形/長方形 3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8" name="正方形/長方形 3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2" name="直線コネクタ 32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3" name="テキスト ボックス 32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4" name="直線コネクタ 32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5" name="テキスト ボックス 32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6" name="直線コネクタ 32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7" name="テキスト ボックス 32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8" name="直線コネクタ 32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9" name="テキスト ボックス 32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0" name="直線コネクタ 32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1" name="テキスト ボックス 33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3" name="テキスト ボックス 33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129539</xdr:rowOff>
    </xdr:from>
    <xdr:to>
      <xdr:col>54</xdr:col>
      <xdr:colOff>189865</xdr:colOff>
      <xdr:row>86</xdr:row>
      <xdr:rowOff>87630</xdr:rowOff>
    </xdr:to>
    <xdr:cxnSp macro="">
      <xdr:nvCxnSpPr>
        <xdr:cNvPr id="335" name="直線コネクタ 334"/>
        <xdr:cNvCxnSpPr/>
      </xdr:nvCxnSpPr>
      <xdr:spPr>
        <a:xfrm flipV="1">
          <a:off x="10476865" y="1350263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36"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37" name="直線コネクタ 336"/>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76216</xdr:rowOff>
    </xdr:from>
    <xdr:ext cx="469744" cy="259045"/>
    <xdr:sp macro="" textlink="">
      <xdr:nvSpPr>
        <xdr:cNvPr id="338" name="【福祉施設】&#10;一人当たり面積最大値テキスト"/>
        <xdr:cNvSpPr txBox="1"/>
      </xdr:nvSpPr>
      <xdr:spPr>
        <a:xfrm>
          <a:off x="10515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129539</xdr:rowOff>
    </xdr:from>
    <xdr:to>
      <xdr:col>55</xdr:col>
      <xdr:colOff>88900</xdr:colOff>
      <xdr:row>78</xdr:row>
      <xdr:rowOff>129539</xdr:rowOff>
    </xdr:to>
    <xdr:cxnSp macro="">
      <xdr:nvCxnSpPr>
        <xdr:cNvPr id="339" name="直線コネクタ 338"/>
        <xdr:cNvCxnSpPr/>
      </xdr:nvCxnSpPr>
      <xdr:spPr>
        <a:xfrm>
          <a:off x="10388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48277</xdr:rowOff>
    </xdr:from>
    <xdr:ext cx="469744" cy="259045"/>
    <xdr:sp macro="" textlink="">
      <xdr:nvSpPr>
        <xdr:cNvPr id="340" name="【福祉施設】&#10;一人当たり面積平均値テキスト"/>
        <xdr:cNvSpPr txBox="1"/>
      </xdr:nvSpPr>
      <xdr:spPr>
        <a:xfrm>
          <a:off x="10515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1" name="フローチャート: 判断 340"/>
        <xdr:cNvSpPr/>
      </xdr:nvSpPr>
      <xdr:spPr>
        <a:xfrm>
          <a:off x="10426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27939</xdr:rowOff>
    </xdr:from>
    <xdr:to>
      <xdr:col>50</xdr:col>
      <xdr:colOff>165100</xdr:colOff>
      <xdr:row>84</xdr:row>
      <xdr:rowOff>129539</xdr:rowOff>
    </xdr:to>
    <xdr:sp macro="" textlink="">
      <xdr:nvSpPr>
        <xdr:cNvPr id="342" name="フローチャート: 判断 341"/>
        <xdr:cNvSpPr/>
      </xdr:nvSpPr>
      <xdr:spPr>
        <a:xfrm>
          <a:off x="9588500" y="1442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60961</xdr:rowOff>
    </xdr:from>
    <xdr:to>
      <xdr:col>46</xdr:col>
      <xdr:colOff>38100</xdr:colOff>
      <xdr:row>84</xdr:row>
      <xdr:rowOff>162561</xdr:rowOff>
    </xdr:to>
    <xdr:sp macro="" textlink="">
      <xdr:nvSpPr>
        <xdr:cNvPr id="343" name="フローチャート: 判断 342"/>
        <xdr:cNvSpPr/>
      </xdr:nvSpPr>
      <xdr:spPr>
        <a:xfrm>
          <a:off x="8699500" y="144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45720</xdr:rowOff>
    </xdr:from>
    <xdr:to>
      <xdr:col>41</xdr:col>
      <xdr:colOff>101600</xdr:colOff>
      <xdr:row>84</xdr:row>
      <xdr:rowOff>147320</xdr:rowOff>
    </xdr:to>
    <xdr:sp macro="" textlink="">
      <xdr:nvSpPr>
        <xdr:cNvPr id="344" name="フローチャート: 判断 343"/>
        <xdr:cNvSpPr/>
      </xdr:nvSpPr>
      <xdr:spPr>
        <a:xfrm>
          <a:off x="7810500" y="1444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57150</xdr:rowOff>
    </xdr:from>
    <xdr:to>
      <xdr:col>36</xdr:col>
      <xdr:colOff>165100</xdr:colOff>
      <xdr:row>84</xdr:row>
      <xdr:rowOff>158750</xdr:rowOff>
    </xdr:to>
    <xdr:sp macro="" textlink="">
      <xdr:nvSpPr>
        <xdr:cNvPr id="345" name="フローチャート: 判断 344"/>
        <xdr:cNvSpPr/>
      </xdr:nvSpPr>
      <xdr:spPr>
        <a:xfrm>
          <a:off x="6921500" y="1445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36830</xdr:rowOff>
    </xdr:from>
    <xdr:to>
      <xdr:col>55</xdr:col>
      <xdr:colOff>50800</xdr:colOff>
      <xdr:row>86</xdr:row>
      <xdr:rowOff>138430</xdr:rowOff>
    </xdr:to>
    <xdr:sp macro="" textlink="">
      <xdr:nvSpPr>
        <xdr:cNvPr id="351" name="楕円 350"/>
        <xdr:cNvSpPr/>
      </xdr:nvSpPr>
      <xdr:spPr>
        <a:xfrm>
          <a:off x="104267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123207</xdr:rowOff>
    </xdr:from>
    <xdr:ext cx="469744" cy="259045"/>
    <xdr:sp macro="" textlink="">
      <xdr:nvSpPr>
        <xdr:cNvPr id="352" name="【福祉施設】&#10;一人当たり面積該当値テキスト"/>
        <xdr:cNvSpPr txBox="1"/>
      </xdr:nvSpPr>
      <xdr:spPr>
        <a:xfrm>
          <a:off x="10515600" y="1469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36830</xdr:rowOff>
    </xdr:from>
    <xdr:to>
      <xdr:col>50</xdr:col>
      <xdr:colOff>165100</xdr:colOff>
      <xdr:row>86</xdr:row>
      <xdr:rowOff>138430</xdr:rowOff>
    </xdr:to>
    <xdr:sp macro="" textlink="">
      <xdr:nvSpPr>
        <xdr:cNvPr id="353" name="楕円 352"/>
        <xdr:cNvSpPr/>
      </xdr:nvSpPr>
      <xdr:spPr>
        <a:xfrm>
          <a:off x="9588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87630</xdr:rowOff>
    </xdr:from>
    <xdr:to>
      <xdr:col>55</xdr:col>
      <xdr:colOff>0</xdr:colOff>
      <xdr:row>86</xdr:row>
      <xdr:rowOff>87630</xdr:rowOff>
    </xdr:to>
    <xdr:cxnSp macro="">
      <xdr:nvCxnSpPr>
        <xdr:cNvPr id="354" name="直線コネクタ 353"/>
        <xdr:cNvCxnSpPr/>
      </xdr:nvCxnSpPr>
      <xdr:spPr>
        <a:xfrm>
          <a:off x="9639300" y="14832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38100</xdr:rowOff>
    </xdr:from>
    <xdr:to>
      <xdr:col>46</xdr:col>
      <xdr:colOff>38100</xdr:colOff>
      <xdr:row>86</xdr:row>
      <xdr:rowOff>139700</xdr:rowOff>
    </xdr:to>
    <xdr:sp macro="" textlink="">
      <xdr:nvSpPr>
        <xdr:cNvPr id="355" name="楕円 354"/>
        <xdr:cNvSpPr/>
      </xdr:nvSpPr>
      <xdr:spPr>
        <a:xfrm>
          <a:off x="8699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87630</xdr:rowOff>
    </xdr:from>
    <xdr:to>
      <xdr:col>50</xdr:col>
      <xdr:colOff>114300</xdr:colOff>
      <xdr:row>86</xdr:row>
      <xdr:rowOff>88900</xdr:rowOff>
    </xdr:to>
    <xdr:cxnSp macro="">
      <xdr:nvCxnSpPr>
        <xdr:cNvPr id="356" name="直線コネクタ 355"/>
        <xdr:cNvCxnSpPr/>
      </xdr:nvCxnSpPr>
      <xdr:spPr>
        <a:xfrm flipV="1">
          <a:off x="8750300" y="148323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38100</xdr:rowOff>
    </xdr:from>
    <xdr:to>
      <xdr:col>41</xdr:col>
      <xdr:colOff>101600</xdr:colOff>
      <xdr:row>86</xdr:row>
      <xdr:rowOff>139700</xdr:rowOff>
    </xdr:to>
    <xdr:sp macro="" textlink="">
      <xdr:nvSpPr>
        <xdr:cNvPr id="357" name="楕円 356"/>
        <xdr:cNvSpPr/>
      </xdr:nvSpPr>
      <xdr:spPr>
        <a:xfrm>
          <a:off x="7810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88900</xdr:rowOff>
    </xdr:from>
    <xdr:to>
      <xdr:col>45</xdr:col>
      <xdr:colOff>177800</xdr:colOff>
      <xdr:row>86</xdr:row>
      <xdr:rowOff>88900</xdr:rowOff>
    </xdr:to>
    <xdr:cxnSp macro="">
      <xdr:nvCxnSpPr>
        <xdr:cNvPr id="358" name="直線コネクタ 357"/>
        <xdr:cNvCxnSpPr/>
      </xdr:nvCxnSpPr>
      <xdr:spPr>
        <a:xfrm>
          <a:off x="7861300" y="1483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39370</xdr:rowOff>
    </xdr:from>
    <xdr:to>
      <xdr:col>36</xdr:col>
      <xdr:colOff>165100</xdr:colOff>
      <xdr:row>86</xdr:row>
      <xdr:rowOff>140970</xdr:rowOff>
    </xdr:to>
    <xdr:sp macro="" textlink="">
      <xdr:nvSpPr>
        <xdr:cNvPr id="359" name="楕円 358"/>
        <xdr:cNvSpPr/>
      </xdr:nvSpPr>
      <xdr:spPr>
        <a:xfrm>
          <a:off x="69215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88900</xdr:rowOff>
    </xdr:from>
    <xdr:to>
      <xdr:col>41</xdr:col>
      <xdr:colOff>50800</xdr:colOff>
      <xdr:row>86</xdr:row>
      <xdr:rowOff>90170</xdr:rowOff>
    </xdr:to>
    <xdr:cxnSp macro="">
      <xdr:nvCxnSpPr>
        <xdr:cNvPr id="360" name="直線コネクタ 359"/>
        <xdr:cNvCxnSpPr/>
      </xdr:nvCxnSpPr>
      <xdr:spPr>
        <a:xfrm flipV="1">
          <a:off x="6972300" y="148336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146066</xdr:rowOff>
    </xdr:from>
    <xdr:ext cx="469744" cy="259045"/>
    <xdr:sp macro="" textlink="">
      <xdr:nvSpPr>
        <xdr:cNvPr id="361" name="n_1aveValue【福祉施設】&#10;一人当たり面積"/>
        <xdr:cNvSpPr txBox="1"/>
      </xdr:nvSpPr>
      <xdr:spPr>
        <a:xfrm>
          <a:off x="9391727" y="1420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7638</xdr:rowOff>
    </xdr:from>
    <xdr:ext cx="469744" cy="259045"/>
    <xdr:sp macro="" textlink="">
      <xdr:nvSpPr>
        <xdr:cNvPr id="362" name="n_2aveValue【福祉施設】&#10;一人当たり面積"/>
        <xdr:cNvSpPr txBox="1"/>
      </xdr:nvSpPr>
      <xdr:spPr>
        <a:xfrm>
          <a:off x="8515427" y="1423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163847</xdr:rowOff>
    </xdr:from>
    <xdr:ext cx="469744" cy="259045"/>
    <xdr:sp macro="" textlink="">
      <xdr:nvSpPr>
        <xdr:cNvPr id="363" name="n_3aveValue【福祉施設】&#10;一人当たり面積"/>
        <xdr:cNvSpPr txBox="1"/>
      </xdr:nvSpPr>
      <xdr:spPr>
        <a:xfrm>
          <a:off x="7626427" y="1422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3827</xdr:rowOff>
    </xdr:from>
    <xdr:ext cx="469744" cy="259045"/>
    <xdr:sp macro="" textlink="">
      <xdr:nvSpPr>
        <xdr:cNvPr id="364" name="n_4aveValue【福祉施設】&#10;一人当たり面積"/>
        <xdr:cNvSpPr txBox="1"/>
      </xdr:nvSpPr>
      <xdr:spPr>
        <a:xfrm>
          <a:off x="67374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129557</xdr:rowOff>
    </xdr:from>
    <xdr:ext cx="469744" cy="259045"/>
    <xdr:sp macro="" textlink="">
      <xdr:nvSpPr>
        <xdr:cNvPr id="365" name="n_1mainValue【福祉施設】&#10;一人当たり面積"/>
        <xdr:cNvSpPr txBox="1"/>
      </xdr:nvSpPr>
      <xdr:spPr>
        <a:xfrm>
          <a:off x="93917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130827</xdr:rowOff>
    </xdr:from>
    <xdr:ext cx="469744" cy="259045"/>
    <xdr:sp macro="" textlink="">
      <xdr:nvSpPr>
        <xdr:cNvPr id="366" name="n_2mainValue【福祉施設】&#10;一人当たり面積"/>
        <xdr:cNvSpPr txBox="1"/>
      </xdr:nvSpPr>
      <xdr:spPr>
        <a:xfrm>
          <a:off x="8515427"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130827</xdr:rowOff>
    </xdr:from>
    <xdr:ext cx="469744" cy="259045"/>
    <xdr:sp macro="" textlink="">
      <xdr:nvSpPr>
        <xdr:cNvPr id="367" name="n_3mainValue【福祉施設】&#10;一人当たり面積"/>
        <xdr:cNvSpPr txBox="1"/>
      </xdr:nvSpPr>
      <xdr:spPr>
        <a:xfrm>
          <a:off x="7626427"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132097</xdr:rowOff>
    </xdr:from>
    <xdr:ext cx="469744" cy="259045"/>
    <xdr:sp macro="" textlink="">
      <xdr:nvSpPr>
        <xdr:cNvPr id="368" name="n_4mainValue【福祉施設】&#10;一人当たり面積"/>
        <xdr:cNvSpPr txBox="1"/>
      </xdr:nvSpPr>
      <xdr:spPr>
        <a:xfrm>
          <a:off x="6737427" y="1487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9" name="正方形/長方形 3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0" name="正方形/長方形 3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1" name="正方形/長方形 3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2" name="正方形/長方形 3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3" name="正方形/長方形 3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4" name="正方形/長方形 3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5" name="正方形/長方形 3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正方形/長方形 3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7" name="テキスト ボックス 3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8" name="直線コネクタ 3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9" name="テキスト ボックス 37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0" name="直線コネクタ 37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1" name="テキスト ボックス 380"/>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2" name="直線コネクタ 38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3" name="テキスト ボックス 38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4" name="直線コネクタ 38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5" name="テキスト ボックス 38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6" name="直線コネクタ 38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7" name="テキスト ボックス 38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8" name="直線コネクタ 3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9" name="テキスト ボックス 38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71628</xdr:rowOff>
    </xdr:from>
    <xdr:to>
      <xdr:col>24</xdr:col>
      <xdr:colOff>62865</xdr:colOff>
      <xdr:row>108</xdr:row>
      <xdr:rowOff>76200</xdr:rowOff>
    </xdr:to>
    <xdr:cxnSp macro="">
      <xdr:nvCxnSpPr>
        <xdr:cNvPr id="391" name="直線コネクタ 390"/>
        <xdr:cNvCxnSpPr/>
      </xdr:nvCxnSpPr>
      <xdr:spPr>
        <a:xfrm flipV="1">
          <a:off x="4634865" y="17216628"/>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92"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93" name="直線コネクタ 392"/>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18305</xdr:rowOff>
    </xdr:from>
    <xdr:ext cx="405111" cy="259045"/>
    <xdr:sp macro="" textlink="">
      <xdr:nvSpPr>
        <xdr:cNvPr id="394" name="【市民会館】&#10;有形固定資産減価償却率最大値テキスト"/>
        <xdr:cNvSpPr txBox="1"/>
      </xdr:nvSpPr>
      <xdr:spPr>
        <a:xfrm>
          <a:off x="4673600" y="1699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71628</xdr:rowOff>
    </xdr:from>
    <xdr:to>
      <xdr:col>24</xdr:col>
      <xdr:colOff>152400</xdr:colOff>
      <xdr:row>100</xdr:row>
      <xdr:rowOff>71628</xdr:rowOff>
    </xdr:to>
    <xdr:cxnSp macro="">
      <xdr:nvCxnSpPr>
        <xdr:cNvPr id="395" name="直線コネクタ 394"/>
        <xdr:cNvCxnSpPr/>
      </xdr:nvCxnSpPr>
      <xdr:spPr>
        <a:xfrm>
          <a:off x="4546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15257</xdr:rowOff>
    </xdr:from>
    <xdr:ext cx="405111" cy="259045"/>
    <xdr:sp macro="" textlink="">
      <xdr:nvSpPr>
        <xdr:cNvPr id="396" name="【市民会館】&#10;有形固定資産減価償却率平均値テキスト"/>
        <xdr:cNvSpPr txBox="1"/>
      </xdr:nvSpPr>
      <xdr:spPr>
        <a:xfrm>
          <a:off x="4673600" y="1767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36830</xdr:rowOff>
    </xdr:from>
    <xdr:to>
      <xdr:col>24</xdr:col>
      <xdr:colOff>114300</xdr:colOff>
      <xdr:row>103</xdr:row>
      <xdr:rowOff>138430</xdr:rowOff>
    </xdr:to>
    <xdr:sp macro="" textlink="">
      <xdr:nvSpPr>
        <xdr:cNvPr id="397" name="フローチャート: 判断 396"/>
        <xdr:cNvSpPr/>
      </xdr:nvSpPr>
      <xdr:spPr>
        <a:xfrm>
          <a:off x="4584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144272</xdr:rowOff>
    </xdr:from>
    <xdr:to>
      <xdr:col>20</xdr:col>
      <xdr:colOff>38100</xdr:colOff>
      <xdr:row>103</xdr:row>
      <xdr:rowOff>74422</xdr:rowOff>
    </xdr:to>
    <xdr:sp macro="" textlink="">
      <xdr:nvSpPr>
        <xdr:cNvPr id="398" name="フローチャート: 判断 397"/>
        <xdr:cNvSpPr/>
      </xdr:nvSpPr>
      <xdr:spPr>
        <a:xfrm>
          <a:off x="3746500" y="1763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153415</xdr:rowOff>
    </xdr:from>
    <xdr:to>
      <xdr:col>15</xdr:col>
      <xdr:colOff>101600</xdr:colOff>
      <xdr:row>103</xdr:row>
      <xdr:rowOff>83565</xdr:rowOff>
    </xdr:to>
    <xdr:sp macro="" textlink="">
      <xdr:nvSpPr>
        <xdr:cNvPr id="399" name="フローチャート: 判断 398"/>
        <xdr:cNvSpPr/>
      </xdr:nvSpPr>
      <xdr:spPr>
        <a:xfrm>
          <a:off x="2857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137413</xdr:rowOff>
    </xdr:from>
    <xdr:to>
      <xdr:col>10</xdr:col>
      <xdr:colOff>165100</xdr:colOff>
      <xdr:row>103</xdr:row>
      <xdr:rowOff>67563</xdr:rowOff>
    </xdr:to>
    <xdr:sp macro="" textlink="">
      <xdr:nvSpPr>
        <xdr:cNvPr id="400" name="フローチャート: 判断 399"/>
        <xdr:cNvSpPr/>
      </xdr:nvSpPr>
      <xdr:spPr>
        <a:xfrm>
          <a:off x="19685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29972</xdr:rowOff>
    </xdr:from>
    <xdr:to>
      <xdr:col>6</xdr:col>
      <xdr:colOff>38100</xdr:colOff>
      <xdr:row>102</xdr:row>
      <xdr:rowOff>131572</xdr:rowOff>
    </xdr:to>
    <xdr:sp macro="" textlink="">
      <xdr:nvSpPr>
        <xdr:cNvPr id="401" name="フローチャート: 判断 400"/>
        <xdr:cNvSpPr/>
      </xdr:nvSpPr>
      <xdr:spPr>
        <a:xfrm>
          <a:off x="1079500" y="1751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2" name="テキスト ボックス 4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3" name="テキスト ボックス 4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4" name="テキスト ボックス 4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5" name="テキスト ボックス 4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6" name="テキスト ボックス 4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9398</xdr:rowOff>
    </xdr:from>
    <xdr:to>
      <xdr:col>24</xdr:col>
      <xdr:colOff>114300</xdr:colOff>
      <xdr:row>102</xdr:row>
      <xdr:rowOff>110998</xdr:rowOff>
    </xdr:to>
    <xdr:sp macro="" textlink="">
      <xdr:nvSpPr>
        <xdr:cNvPr id="407" name="楕円 406"/>
        <xdr:cNvSpPr/>
      </xdr:nvSpPr>
      <xdr:spPr>
        <a:xfrm>
          <a:off x="4584700" y="1749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32275</xdr:rowOff>
    </xdr:from>
    <xdr:ext cx="405111" cy="259045"/>
    <xdr:sp macro="" textlink="">
      <xdr:nvSpPr>
        <xdr:cNvPr id="408" name="【市民会館】&#10;有形固定資産減価償却率該当値テキスト"/>
        <xdr:cNvSpPr txBox="1"/>
      </xdr:nvSpPr>
      <xdr:spPr>
        <a:xfrm>
          <a:off x="4673600" y="173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128270</xdr:rowOff>
    </xdr:from>
    <xdr:to>
      <xdr:col>20</xdr:col>
      <xdr:colOff>38100</xdr:colOff>
      <xdr:row>101</xdr:row>
      <xdr:rowOff>58420</xdr:rowOff>
    </xdr:to>
    <xdr:sp macro="" textlink="">
      <xdr:nvSpPr>
        <xdr:cNvPr id="409" name="楕円 408"/>
        <xdr:cNvSpPr/>
      </xdr:nvSpPr>
      <xdr:spPr>
        <a:xfrm>
          <a:off x="3746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7620</xdr:rowOff>
    </xdr:from>
    <xdr:to>
      <xdr:col>24</xdr:col>
      <xdr:colOff>63500</xdr:colOff>
      <xdr:row>102</xdr:row>
      <xdr:rowOff>60198</xdr:rowOff>
    </xdr:to>
    <xdr:cxnSp macro="">
      <xdr:nvCxnSpPr>
        <xdr:cNvPr id="410" name="直線コネクタ 409"/>
        <xdr:cNvCxnSpPr/>
      </xdr:nvCxnSpPr>
      <xdr:spPr>
        <a:xfrm>
          <a:off x="3797300" y="17324070"/>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55118</xdr:rowOff>
    </xdr:from>
    <xdr:to>
      <xdr:col>15</xdr:col>
      <xdr:colOff>101600</xdr:colOff>
      <xdr:row>100</xdr:row>
      <xdr:rowOff>156718</xdr:rowOff>
    </xdr:to>
    <xdr:sp macro="" textlink="">
      <xdr:nvSpPr>
        <xdr:cNvPr id="411" name="楕円 410"/>
        <xdr:cNvSpPr/>
      </xdr:nvSpPr>
      <xdr:spPr>
        <a:xfrm>
          <a:off x="2857500" y="172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105918</xdr:rowOff>
    </xdr:from>
    <xdr:to>
      <xdr:col>19</xdr:col>
      <xdr:colOff>177800</xdr:colOff>
      <xdr:row>101</xdr:row>
      <xdr:rowOff>7620</xdr:rowOff>
    </xdr:to>
    <xdr:cxnSp macro="">
      <xdr:nvCxnSpPr>
        <xdr:cNvPr id="412" name="直線コネクタ 411"/>
        <xdr:cNvCxnSpPr/>
      </xdr:nvCxnSpPr>
      <xdr:spPr>
        <a:xfrm>
          <a:off x="2908300" y="1725091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155702</xdr:rowOff>
    </xdr:from>
    <xdr:to>
      <xdr:col>10</xdr:col>
      <xdr:colOff>165100</xdr:colOff>
      <xdr:row>100</xdr:row>
      <xdr:rowOff>85852</xdr:rowOff>
    </xdr:to>
    <xdr:sp macro="" textlink="">
      <xdr:nvSpPr>
        <xdr:cNvPr id="413" name="楕円 412"/>
        <xdr:cNvSpPr/>
      </xdr:nvSpPr>
      <xdr:spPr>
        <a:xfrm>
          <a:off x="1968500" y="1712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35052</xdr:rowOff>
    </xdr:from>
    <xdr:to>
      <xdr:col>15</xdr:col>
      <xdr:colOff>50800</xdr:colOff>
      <xdr:row>100</xdr:row>
      <xdr:rowOff>105918</xdr:rowOff>
    </xdr:to>
    <xdr:cxnSp macro="">
      <xdr:nvCxnSpPr>
        <xdr:cNvPr id="414" name="直線コネクタ 413"/>
        <xdr:cNvCxnSpPr/>
      </xdr:nvCxnSpPr>
      <xdr:spPr>
        <a:xfrm>
          <a:off x="2019300" y="1718005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84837</xdr:rowOff>
    </xdr:from>
    <xdr:to>
      <xdr:col>6</xdr:col>
      <xdr:colOff>38100</xdr:colOff>
      <xdr:row>100</xdr:row>
      <xdr:rowOff>14987</xdr:rowOff>
    </xdr:to>
    <xdr:sp macro="" textlink="">
      <xdr:nvSpPr>
        <xdr:cNvPr id="415" name="楕円 414"/>
        <xdr:cNvSpPr/>
      </xdr:nvSpPr>
      <xdr:spPr>
        <a:xfrm>
          <a:off x="1079500" y="1705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135637</xdr:rowOff>
    </xdr:from>
    <xdr:to>
      <xdr:col>10</xdr:col>
      <xdr:colOff>114300</xdr:colOff>
      <xdr:row>100</xdr:row>
      <xdr:rowOff>35052</xdr:rowOff>
    </xdr:to>
    <xdr:cxnSp macro="">
      <xdr:nvCxnSpPr>
        <xdr:cNvPr id="416" name="直線コネクタ 415"/>
        <xdr:cNvCxnSpPr/>
      </xdr:nvCxnSpPr>
      <xdr:spPr>
        <a:xfrm>
          <a:off x="1130300" y="17109187"/>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65549</xdr:rowOff>
    </xdr:from>
    <xdr:ext cx="405111" cy="259045"/>
    <xdr:sp macro="" textlink="">
      <xdr:nvSpPr>
        <xdr:cNvPr id="417" name="n_1aveValue【市民会館】&#10;有形固定資産減価償却率"/>
        <xdr:cNvSpPr txBox="1"/>
      </xdr:nvSpPr>
      <xdr:spPr>
        <a:xfrm>
          <a:off x="3582044" y="1772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74692</xdr:rowOff>
    </xdr:from>
    <xdr:ext cx="405111" cy="259045"/>
    <xdr:sp macro="" textlink="">
      <xdr:nvSpPr>
        <xdr:cNvPr id="418" name="n_2aveValue【市民会館】&#10;有形固定資産減価償却率"/>
        <xdr:cNvSpPr txBox="1"/>
      </xdr:nvSpPr>
      <xdr:spPr>
        <a:xfrm>
          <a:off x="2705744" y="177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58690</xdr:rowOff>
    </xdr:from>
    <xdr:ext cx="405111" cy="259045"/>
    <xdr:sp macro="" textlink="">
      <xdr:nvSpPr>
        <xdr:cNvPr id="419" name="n_3aveValue【市民会館】&#10;有形固定資産減価償却率"/>
        <xdr:cNvSpPr txBox="1"/>
      </xdr:nvSpPr>
      <xdr:spPr>
        <a:xfrm>
          <a:off x="1816744" y="17718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122699</xdr:rowOff>
    </xdr:from>
    <xdr:ext cx="405111" cy="259045"/>
    <xdr:sp macro="" textlink="">
      <xdr:nvSpPr>
        <xdr:cNvPr id="420" name="n_4aveValue【市民会館】&#10;有形固定資産減価償却率"/>
        <xdr:cNvSpPr txBox="1"/>
      </xdr:nvSpPr>
      <xdr:spPr>
        <a:xfrm>
          <a:off x="927744" y="1761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74947</xdr:rowOff>
    </xdr:from>
    <xdr:ext cx="405111" cy="259045"/>
    <xdr:sp macro="" textlink="">
      <xdr:nvSpPr>
        <xdr:cNvPr id="421" name="n_1mainValue【市民会館】&#10;有形固定資産減価償却率"/>
        <xdr:cNvSpPr txBox="1"/>
      </xdr:nvSpPr>
      <xdr:spPr>
        <a:xfrm>
          <a:off x="35820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1795</xdr:rowOff>
    </xdr:from>
    <xdr:ext cx="405111" cy="259045"/>
    <xdr:sp macro="" textlink="">
      <xdr:nvSpPr>
        <xdr:cNvPr id="422" name="n_2mainValue【市民会館】&#10;有形固定資産減価償却率"/>
        <xdr:cNvSpPr txBox="1"/>
      </xdr:nvSpPr>
      <xdr:spPr>
        <a:xfrm>
          <a:off x="2705744" y="1697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102379</xdr:rowOff>
    </xdr:from>
    <xdr:ext cx="405111" cy="259045"/>
    <xdr:sp macro="" textlink="">
      <xdr:nvSpPr>
        <xdr:cNvPr id="423" name="n_3mainValue【市民会館】&#10;有形固定資産減価償却率"/>
        <xdr:cNvSpPr txBox="1"/>
      </xdr:nvSpPr>
      <xdr:spPr>
        <a:xfrm>
          <a:off x="1816744" y="1690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31514</xdr:rowOff>
    </xdr:from>
    <xdr:ext cx="405111" cy="259045"/>
    <xdr:sp macro="" textlink="">
      <xdr:nvSpPr>
        <xdr:cNvPr id="424" name="n_4mainValue【市民会館】&#10;有形固定資産減価償却率"/>
        <xdr:cNvSpPr txBox="1"/>
      </xdr:nvSpPr>
      <xdr:spPr>
        <a:xfrm>
          <a:off x="927744" y="1683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5" name="正方形/長方形 4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6" name="正方形/長方形 4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7" name="正方形/長方形 4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8" name="正方形/長方形 4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9" name="正方形/長方形 4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0" name="正方形/長方形 4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1" name="正方形/長方形 4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2" name="正方形/長方形 43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3" name="テキスト ボックス 43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4" name="直線コネクタ 43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5" name="直線コネクタ 43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6" name="テキスト ボックス 43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7" name="直線コネクタ 43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8" name="テキスト ボックス 43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9" name="直線コネクタ 43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0" name="テキスト ボックス 43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1" name="直線コネクタ 44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2" name="テキスト ボックス 44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3" name="直線コネクタ 44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4" name="テキスト ボックス 44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5" name="直線コネクタ 44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6" name="テキスト ボックス 44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112395</xdr:rowOff>
    </xdr:to>
    <xdr:cxnSp macro="">
      <xdr:nvCxnSpPr>
        <xdr:cNvPr id="448" name="直線コネクタ 447"/>
        <xdr:cNvCxnSpPr/>
      </xdr:nvCxnSpPr>
      <xdr:spPr>
        <a:xfrm flipV="1">
          <a:off x="10476865" y="1740979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116222</xdr:rowOff>
    </xdr:from>
    <xdr:ext cx="469744" cy="259045"/>
    <xdr:sp macro="" textlink="">
      <xdr:nvSpPr>
        <xdr:cNvPr id="449" name="【市民会館】&#10;一人当たり面積最小値テキスト"/>
        <xdr:cNvSpPr txBox="1"/>
      </xdr:nvSpPr>
      <xdr:spPr>
        <a:xfrm>
          <a:off x="10515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450" name="直線コネクタ 449"/>
        <xdr:cNvCxnSpPr/>
      </xdr:nvCxnSpPr>
      <xdr:spPr>
        <a:xfrm>
          <a:off x="10388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51" name="【市民会館】&#10;一人当たり面積最大値テキスト"/>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52" name="直線コネクタ 451"/>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133366</xdr:rowOff>
    </xdr:from>
    <xdr:ext cx="469744" cy="259045"/>
    <xdr:sp macro="" textlink="">
      <xdr:nvSpPr>
        <xdr:cNvPr id="453" name="【市民会館】&#10;一人当たり面積平均値テキスト"/>
        <xdr:cNvSpPr txBox="1"/>
      </xdr:nvSpPr>
      <xdr:spPr>
        <a:xfrm>
          <a:off x="10515600" y="1813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54" name="フローチャート: 判断 453"/>
        <xdr:cNvSpPr/>
      </xdr:nvSpPr>
      <xdr:spPr>
        <a:xfrm>
          <a:off x="104267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6350</xdr:rowOff>
    </xdr:from>
    <xdr:to>
      <xdr:col>50</xdr:col>
      <xdr:colOff>165100</xdr:colOff>
      <xdr:row>106</xdr:row>
      <xdr:rowOff>107950</xdr:rowOff>
    </xdr:to>
    <xdr:sp macro="" textlink="">
      <xdr:nvSpPr>
        <xdr:cNvPr id="455" name="フローチャート: 判断 454"/>
        <xdr:cNvSpPr/>
      </xdr:nvSpPr>
      <xdr:spPr>
        <a:xfrm>
          <a:off x="9588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56" name="フローチャート: 判断 455"/>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168275</xdr:rowOff>
    </xdr:from>
    <xdr:to>
      <xdr:col>41</xdr:col>
      <xdr:colOff>101600</xdr:colOff>
      <xdr:row>106</xdr:row>
      <xdr:rowOff>98425</xdr:rowOff>
    </xdr:to>
    <xdr:sp macro="" textlink="">
      <xdr:nvSpPr>
        <xdr:cNvPr id="457" name="フローチャート: 判断 456"/>
        <xdr:cNvSpPr/>
      </xdr:nvSpPr>
      <xdr:spPr>
        <a:xfrm>
          <a:off x="78105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111125</xdr:rowOff>
    </xdr:from>
    <xdr:to>
      <xdr:col>36</xdr:col>
      <xdr:colOff>165100</xdr:colOff>
      <xdr:row>106</xdr:row>
      <xdr:rowOff>41275</xdr:rowOff>
    </xdr:to>
    <xdr:sp macro="" textlink="">
      <xdr:nvSpPr>
        <xdr:cNvPr id="458" name="フローチャート: 判断 457"/>
        <xdr:cNvSpPr/>
      </xdr:nvSpPr>
      <xdr:spPr>
        <a:xfrm>
          <a:off x="6921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9" name="テキスト ボックス 4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0" name="テキスト ボックス 4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1" name="テキスト ボックス 4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2" name="テキスト ボックス 4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3" name="テキスト ボックス 4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109220</xdr:rowOff>
    </xdr:from>
    <xdr:to>
      <xdr:col>55</xdr:col>
      <xdr:colOff>50800</xdr:colOff>
      <xdr:row>106</xdr:row>
      <xdr:rowOff>39370</xdr:rowOff>
    </xdr:to>
    <xdr:sp macro="" textlink="">
      <xdr:nvSpPr>
        <xdr:cNvPr id="464" name="楕円 463"/>
        <xdr:cNvSpPr/>
      </xdr:nvSpPr>
      <xdr:spPr>
        <a:xfrm>
          <a:off x="104267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132097</xdr:rowOff>
    </xdr:from>
    <xdr:ext cx="469744" cy="259045"/>
    <xdr:sp macro="" textlink="">
      <xdr:nvSpPr>
        <xdr:cNvPr id="465" name="【市民会館】&#10;一人当たり面積該当値テキスト"/>
        <xdr:cNvSpPr txBox="1"/>
      </xdr:nvSpPr>
      <xdr:spPr>
        <a:xfrm>
          <a:off x="10515600"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116839</xdr:rowOff>
    </xdr:from>
    <xdr:to>
      <xdr:col>50</xdr:col>
      <xdr:colOff>165100</xdr:colOff>
      <xdr:row>106</xdr:row>
      <xdr:rowOff>46989</xdr:rowOff>
    </xdr:to>
    <xdr:sp macro="" textlink="">
      <xdr:nvSpPr>
        <xdr:cNvPr id="466" name="楕円 465"/>
        <xdr:cNvSpPr/>
      </xdr:nvSpPr>
      <xdr:spPr>
        <a:xfrm>
          <a:off x="9588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160020</xdr:rowOff>
    </xdr:from>
    <xdr:to>
      <xdr:col>55</xdr:col>
      <xdr:colOff>0</xdr:colOff>
      <xdr:row>105</xdr:row>
      <xdr:rowOff>167639</xdr:rowOff>
    </xdr:to>
    <xdr:cxnSp macro="">
      <xdr:nvCxnSpPr>
        <xdr:cNvPr id="467" name="直線コネクタ 466"/>
        <xdr:cNvCxnSpPr/>
      </xdr:nvCxnSpPr>
      <xdr:spPr>
        <a:xfrm flipV="1">
          <a:off x="9639300" y="181622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68" name="楕円 467"/>
        <xdr:cNvSpPr/>
      </xdr:nvSpPr>
      <xdr:spPr>
        <a:xfrm>
          <a:off x="8699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167639</xdr:rowOff>
    </xdr:from>
    <xdr:to>
      <xdr:col>50</xdr:col>
      <xdr:colOff>114300</xdr:colOff>
      <xdr:row>106</xdr:row>
      <xdr:rowOff>3811</xdr:rowOff>
    </xdr:to>
    <xdr:cxnSp macro="">
      <xdr:nvCxnSpPr>
        <xdr:cNvPr id="469" name="直線コネクタ 468"/>
        <xdr:cNvCxnSpPr/>
      </xdr:nvCxnSpPr>
      <xdr:spPr>
        <a:xfrm flipV="1">
          <a:off x="8750300" y="181698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133986</xdr:rowOff>
    </xdr:from>
    <xdr:to>
      <xdr:col>41</xdr:col>
      <xdr:colOff>101600</xdr:colOff>
      <xdr:row>106</xdr:row>
      <xdr:rowOff>64136</xdr:rowOff>
    </xdr:to>
    <xdr:sp macro="" textlink="">
      <xdr:nvSpPr>
        <xdr:cNvPr id="470" name="楕円 469"/>
        <xdr:cNvSpPr/>
      </xdr:nvSpPr>
      <xdr:spPr>
        <a:xfrm>
          <a:off x="7810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3811</xdr:rowOff>
    </xdr:from>
    <xdr:to>
      <xdr:col>45</xdr:col>
      <xdr:colOff>177800</xdr:colOff>
      <xdr:row>106</xdr:row>
      <xdr:rowOff>13336</xdr:rowOff>
    </xdr:to>
    <xdr:cxnSp macro="">
      <xdr:nvCxnSpPr>
        <xdr:cNvPr id="471" name="直線コネクタ 470"/>
        <xdr:cNvCxnSpPr/>
      </xdr:nvCxnSpPr>
      <xdr:spPr>
        <a:xfrm flipV="1">
          <a:off x="7861300" y="181775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72" name="楕円 471"/>
        <xdr:cNvSpPr/>
      </xdr:nvSpPr>
      <xdr:spPr>
        <a:xfrm>
          <a:off x="6921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13336</xdr:rowOff>
    </xdr:from>
    <xdr:to>
      <xdr:col>41</xdr:col>
      <xdr:colOff>50800</xdr:colOff>
      <xdr:row>106</xdr:row>
      <xdr:rowOff>22861</xdr:rowOff>
    </xdr:to>
    <xdr:cxnSp macro="">
      <xdr:nvCxnSpPr>
        <xdr:cNvPr id="473" name="直線コネクタ 472"/>
        <xdr:cNvCxnSpPr/>
      </xdr:nvCxnSpPr>
      <xdr:spPr>
        <a:xfrm flipV="1">
          <a:off x="6972300" y="181870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99077</xdr:rowOff>
    </xdr:from>
    <xdr:ext cx="469744" cy="259045"/>
    <xdr:sp macro="" textlink="">
      <xdr:nvSpPr>
        <xdr:cNvPr id="474" name="n_1aveValue【市民会館】&#10;一人当たり面積"/>
        <xdr:cNvSpPr txBox="1"/>
      </xdr:nvSpPr>
      <xdr:spPr>
        <a:xfrm>
          <a:off x="93917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75" name="n_2aveValue【市民会館】&#10;一人当たり面積"/>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89552</xdr:rowOff>
    </xdr:from>
    <xdr:ext cx="469744" cy="259045"/>
    <xdr:sp macro="" textlink="">
      <xdr:nvSpPr>
        <xdr:cNvPr id="476" name="n_3aveValue【市民会館】&#10;一人当たり面積"/>
        <xdr:cNvSpPr txBox="1"/>
      </xdr:nvSpPr>
      <xdr:spPr>
        <a:xfrm>
          <a:off x="7626427" y="182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57802</xdr:rowOff>
    </xdr:from>
    <xdr:ext cx="469744" cy="259045"/>
    <xdr:sp macro="" textlink="">
      <xdr:nvSpPr>
        <xdr:cNvPr id="477" name="n_4aveValue【市民会館】&#10;一人当たり面積"/>
        <xdr:cNvSpPr txBox="1"/>
      </xdr:nvSpPr>
      <xdr:spPr>
        <a:xfrm>
          <a:off x="67374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63516</xdr:rowOff>
    </xdr:from>
    <xdr:ext cx="469744" cy="259045"/>
    <xdr:sp macro="" textlink="">
      <xdr:nvSpPr>
        <xdr:cNvPr id="478" name="n_1mainValue【市民会館】&#10;一人当たり面積"/>
        <xdr:cNvSpPr txBox="1"/>
      </xdr:nvSpPr>
      <xdr:spPr>
        <a:xfrm>
          <a:off x="9391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71138</xdr:rowOff>
    </xdr:from>
    <xdr:ext cx="469744" cy="259045"/>
    <xdr:sp macro="" textlink="">
      <xdr:nvSpPr>
        <xdr:cNvPr id="479" name="n_2mainValue【市民会館】&#10;一人当たり面積"/>
        <xdr:cNvSpPr txBox="1"/>
      </xdr:nvSpPr>
      <xdr:spPr>
        <a:xfrm>
          <a:off x="8515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80663</xdr:rowOff>
    </xdr:from>
    <xdr:ext cx="469744" cy="259045"/>
    <xdr:sp macro="" textlink="">
      <xdr:nvSpPr>
        <xdr:cNvPr id="480" name="n_3mainValue【市民会館】&#10;一人当たり面積"/>
        <xdr:cNvSpPr txBox="1"/>
      </xdr:nvSpPr>
      <xdr:spPr>
        <a:xfrm>
          <a:off x="7626427" y="1791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64788</xdr:rowOff>
    </xdr:from>
    <xdr:ext cx="469744" cy="259045"/>
    <xdr:sp macro="" textlink="">
      <xdr:nvSpPr>
        <xdr:cNvPr id="481" name="n_4mainValue【市民会館】&#10;一人当たり面積"/>
        <xdr:cNvSpPr txBox="1"/>
      </xdr:nvSpPr>
      <xdr:spPr>
        <a:xfrm>
          <a:off x="6737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2" name="正方形/長方形 4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3" name="正方形/長方形 4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4" name="正方形/長方形 4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5" name="正方形/長方形 4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6" name="正方形/長方形 4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7" name="正方形/長方形 4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8" name="正方形/長方形 4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正方形/長方形 4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0" name="テキスト ボックス 4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1" name="直線コネクタ 4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2" name="テキスト ボックス 49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3" name="直線コネクタ 4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4" name="テキスト ボックス 49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5" name="直線コネクタ 4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6" name="テキスト ボックス 4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7" name="直線コネクタ 4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8" name="テキスト ボックス 4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9" name="直線コネクタ 4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0" name="テキスト ボックス 4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1" name="直線コネクタ 5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2" name="テキスト ボックス 50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3" name="直線コネクタ 5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4" name="テキスト ボックス 50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146685</xdr:rowOff>
    </xdr:from>
    <xdr:to>
      <xdr:col>85</xdr:col>
      <xdr:colOff>126364</xdr:colOff>
      <xdr:row>41</xdr:row>
      <xdr:rowOff>93345</xdr:rowOff>
    </xdr:to>
    <xdr:cxnSp macro="">
      <xdr:nvCxnSpPr>
        <xdr:cNvPr id="506" name="直線コネクタ 505"/>
        <xdr:cNvCxnSpPr/>
      </xdr:nvCxnSpPr>
      <xdr:spPr>
        <a:xfrm flipV="1">
          <a:off x="16318864" y="5975985"/>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97172</xdr:rowOff>
    </xdr:from>
    <xdr:ext cx="405111" cy="259045"/>
    <xdr:sp macro="" textlink="">
      <xdr:nvSpPr>
        <xdr:cNvPr id="507" name="【一般廃棄物処理施設】&#10;有形固定資産減価償却率最小値テキスト"/>
        <xdr:cNvSpPr txBox="1"/>
      </xdr:nvSpPr>
      <xdr:spPr>
        <a:xfrm>
          <a:off x="16357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93345</xdr:rowOff>
    </xdr:from>
    <xdr:to>
      <xdr:col>86</xdr:col>
      <xdr:colOff>25400</xdr:colOff>
      <xdr:row>41</xdr:row>
      <xdr:rowOff>93345</xdr:rowOff>
    </xdr:to>
    <xdr:cxnSp macro="">
      <xdr:nvCxnSpPr>
        <xdr:cNvPr id="508" name="直線コネクタ 507"/>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93362</xdr:rowOff>
    </xdr:from>
    <xdr:ext cx="405111" cy="259045"/>
    <xdr:sp macro="" textlink="">
      <xdr:nvSpPr>
        <xdr:cNvPr id="509" name="【一般廃棄物処理施設】&#10;有形固定資産減価償却率最大値テキスト"/>
        <xdr:cNvSpPr txBox="1"/>
      </xdr:nvSpPr>
      <xdr:spPr>
        <a:xfrm>
          <a:off x="16357600" y="575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146685</xdr:rowOff>
    </xdr:from>
    <xdr:to>
      <xdr:col>86</xdr:col>
      <xdr:colOff>25400</xdr:colOff>
      <xdr:row>34</xdr:row>
      <xdr:rowOff>146685</xdr:rowOff>
    </xdr:to>
    <xdr:cxnSp macro="">
      <xdr:nvCxnSpPr>
        <xdr:cNvPr id="510" name="直線コネクタ 509"/>
        <xdr:cNvCxnSpPr/>
      </xdr:nvCxnSpPr>
      <xdr:spPr>
        <a:xfrm>
          <a:off x="16230600" y="597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67327</xdr:rowOff>
    </xdr:from>
    <xdr:ext cx="405111" cy="259045"/>
    <xdr:sp macro="" textlink="">
      <xdr:nvSpPr>
        <xdr:cNvPr id="511" name="【一般廃棄物処理施設】&#10;有形固定資産減価償却率平均値テキスト"/>
        <xdr:cNvSpPr txBox="1"/>
      </xdr:nvSpPr>
      <xdr:spPr>
        <a:xfrm>
          <a:off x="16357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512" name="フローチャート: 判断 511"/>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97790</xdr:rowOff>
    </xdr:from>
    <xdr:to>
      <xdr:col>81</xdr:col>
      <xdr:colOff>101600</xdr:colOff>
      <xdr:row>39</xdr:row>
      <xdr:rowOff>27940</xdr:rowOff>
    </xdr:to>
    <xdr:sp macro="" textlink="">
      <xdr:nvSpPr>
        <xdr:cNvPr id="513" name="フローチャート: 判断 512"/>
        <xdr:cNvSpPr/>
      </xdr:nvSpPr>
      <xdr:spPr>
        <a:xfrm>
          <a:off x="15430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97790</xdr:rowOff>
    </xdr:from>
    <xdr:to>
      <xdr:col>76</xdr:col>
      <xdr:colOff>165100</xdr:colOff>
      <xdr:row>39</xdr:row>
      <xdr:rowOff>27940</xdr:rowOff>
    </xdr:to>
    <xdr:sp macro="" textlink="">
      <xdr:nvSpPr>
        <xdr:cNvPr id="514" name="フローチャート: 判断 513"/>
        <xdr:cNvSpPr/>
      </xdr:nvSpPr>
      <xdr:spPr>
        <a:xfrm>
          <a:off x="14541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27305</xdr:rowOff>
    </xdr:from>
    <xdr:to>
      <xdr:col>72</xdr:col>
      <xdr:colOff>38100</xdr:colOff>
      <xdr:row>38</xdr:row>
      <xdr:rowOff>128905</xdr:rowOff>
    </xdr:to>
    <xdr:sp macro="" textlink="">
      <xdr:nvSpPr>
        <xdr:cNvPr id="515" name="フローチャート: 判断 514"/>
        <xdr:cNvSpPr/>
      </xdr:nvSpPr>
      <xdr:spPr>
        <a:xfrm>
          <a:off x="13652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xdr:rowOff>
    </xdr:from>
    <xdr:to>
      <xdr:col>67</xdr:col>
      <xdr:colOff>101600</xdr:colOff>
      <xdr:row>38</xdr:row>
      <xdr:rowOff>115570</xdr:rowOff>
    </xdr:to>
    <xdr:sp macro="" textlink="">
      <xdr:nvSpPr>
        <xdr:cNvPr id="516" name="フローチャート: 判断 515"/>
        <xdr:cNvSpPr/>
      </xdr:nvSpPr>
      <xdr:spPr>
        <a:xfrm>
          <a:off x="1276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7" name="テキスト ボックス 5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8" name="テキスト ボックス 5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9" name="テキスト ボックス 5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0" name="テキスト ボックス 5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1" name="テキスト ボックス 5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114935</xdr:rowOff>
    </xdr:from>
    <xdr:to>
      <xdr:col>85</xdr:col>
      <xdr:colOff>177800</xdr:colOff>
      <xdr:row>39</xdr:row>
      <xdr:rowOff>45085</xdr:rowOff>
    </xdr:to>
    <xdr:sp macro="" textlink="">
      <xdr:nvSpPr>
        <xdr:cNvPr id="522" name="楕円 521"/>
        <xdr:cNvSpPr/>
      </xdr:nvSpPr>
      <xdr:spPr>
        <a:xfrm>
          <a:off x="162687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93362</xdr:rowOff>
    </xdr:from>
    <xdr:ext cx="405111" cy="259045"/>
    <xdr:sp macro="" textlink="">
      <xdr:nvSpPr>
        <xdr:cNvPr id="523" name="【一般廃棄物処理施設】&#10;有形固定資産減価償却率該当値テキスト"/>
        <xdr:cNvSpPr txBox="1"/>
      </xdr:nvSpPr>
      <xdr:spPr>
        <a:xfrm>
          <a:off x="163576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71120</xdr:rowOff>
    </xdr:from>
    <xdr:to>
      <xdr:col>81</xdr:col>
      <xdr:colOff>101600</xdr:colOff>
      <xdr:row>39</xdr:row>
      <xdr:rowOff>1270</xdr:rowOff>
    </xdr:to>
    <xdr:sp macro="" textlink="">
      <xdr:nvSpPr>
        <xdr:cNvPr id="524" name="楕円 523"/>
        <xdr:cNvSpPr/>
      </xdr:nvSpPr>
      <xdr:spPr>
        <a:xfrm>
          <a:off x="1543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121920</xdr:rowOff>
    </xdr:from>
    <xdr:to>
      <xdr:col>85</xdr:col>
      <xdr:colOff>127000</xdr:colOff>
      <xdr:row>38</xdr:row>
      <xdr:rowOff>165735</xdr:rowOff>
    </xdr:to>
    <xdr:cxnSp macro="">
      <xdr:nvCxnSpPr>
        <xdr:cNvPr id="525" name="直線コネクタ 524"/>
        <xdr:cNvCxnSpPr/>
      </xdr:nvCxnSpPr>
      <xdr:spPr>
        <a:xfrm>
          <a:off x="15481300" y="663702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31115</xdr:rowOff>
    </xdr:from>
    <xdr:to>
      <xdr:col>76</xdr:col>
      <xdr:colOff>165100</xdr:colOff>
      <xdr:row>38</xdr:row>
      <xdr:rowOff>132715</xdr:rowOff>
    </xdr:to>
    <xdr:sp macro="" textlink="">
      <xdr:nvSpPr>
        <xdr:cNvPr id="526" name="楕円 525"/>
        <xdr:cNvSpPr/>
      </xdr:nvSpPr>
      <xdr:spPr>
        <a:xfrm>
          <a:off x="14541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81915</xdr:rowOff>
    </xdr:from>
    <xdr:to>
      <xdr:col>81</xdr:col>
      <xdr:colOff>50800</xdr:colOff>
      <xdr:row>38</xdr:row>
      <xdr:rowOff>121920</xdr:rowOff>
    </xdr:to>
    <xdr:cxnSp macro="">
      <xdr:nvCxnSpPr>
        <xdr:cNvPr id="527" name="直線コネクタ 526"/>
        <xdr:cNvCxnSpPr/>
      </xdr:nvCxnSpPr>
      <xdr:spPr>
        <a:xfrm>
          <a:off x="14592300" y="65970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162560</xdr:rowOff>
    </xdr:from>
    <xdr:to>
      <xdr:col>72</xdr:col>
      <xdr:colOff>38100</xdr:colOff>
      <xdr:row>38</xdr:row>
      <xdr:rowOff>92710</xdr:rowOff>
    </xdr:to>
    <xdr:sp macro="" textlink="">
      <xdr:nvSpPr>
        <xdr:cNvPr id="528" name="楕円 527"/>
        <xdr:cNvSpPr/>
      </xdr:nvSpPr>
      <xdr:spPr>
        <a:xfrm>
          <a:off x="13652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41910</xdr:rowOff>
    </xdr:from>
    <xdr:to>
      <xdr:col>76</xdr:col>
      <xdr:colOff>114300</xdr:colOff>
      <xdr:row>38</xdr:row>
      <xdr:rowOff>81915</xdr:rowOff>
    </xdr:to>
    <xdr:cxnSp macro="">
      <xdr:nvCxnSpPr>
        <xdr:cNvPr id="529" name="直線コネクタ 528"/>
        <xdr:cNvCxnSpPr/>
      </xdr:nvCxnSpPr>
      <xdr:spPr>
        <a:xfrm>
          <a:off x="13703300" y="65570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135890</xdr:rowOff>
    </xdr:from>
    <xdr:to>
      <xdr:col>67</xdr:col>
      <xdr:colOff>101600</xdr:colOff>
      <xdr:row>38</xdr:row>
      <xdr:rowOff>66040</xdr:rowOff>
    </xdr:to>
    <xdr:sp macro="" textlink="">
      <xdr:nvSpPr>
        <xdr:cNvPr id="530" name="楕円 529"/>
        <xdr:cNvSpPr/>
      </xdr:nvSpPr>
      <xdr:spPr>
        <a:xfrm>
          <a:off x="12763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15240</xdr:rowOff>
    </xdr:from>
    <xdr:to>
      <xdr:col>71</xdr:col>
      <xdr:colOff>177800</xdr:colOff>
      <xdr:row>38</xdr:row>
      <xdr:rowOff>41910</xdr:rowOff>
    </xdr:to>
    <xdr:cxnSp macro="">
      <xdr:nvCxnSpPr>
        <xdr:cNvPr id="531" name="直線コネクタ 530"/>
        <xdr:cNvCxnSpPr/>
      </xdr:nvCxnSpPr>
      <xdr:spPr>
        <a:xfrm>
          <a:off x="12814300" y="65303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19067</xdr:rowOff>
    </xdr:from>
    <xdr:ext cx="405111" cy="259045"/>
    <xdr:sp macro="" textlink="">
      <xdr:nvSpPr>
        <xdr:cNvPr id="532" name="n_1aveValue【一般廃棄物処理施設】&#10;有形固定資産減価償却率"/>
        <xdr:cNvSpPr txBox="1"/>
      </xdr:nvSpPr>
      <xdr:spPr>
        <a:xfrm>
          <a:off x="152660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19067</xdr:rowOff>
    </xdr:from>
    <xdr:ext cx="405111" cy="259045"/>
    <xdr:sp macro="" textlink="">
      <xdr:nvSpPr>
        <xdr:cNvPr id="533" name="n_2aveValue【一般廃棄物処理施設】&#10;有形固定資産減価償却率"/>
        <xdr:cNvSpPr txBox="1"/>
      </xdr:nvSpPr>
      <xdr:spPr>
        <a:xfrm>
          <a:off x="14389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120032</xdr:rowOff>
    </xdr:from>
    <xdr:ext cx="405111" cy="259045"/>
    <xdr:sp macro="" textlink="">
      <xdr:nvSpPr>
        <xdr:cNvPr id="534" name="n_3aveValue【一般廃棄物処理施設】&#10;有形固定資産減価償却率"/>
        <xdr:cNvSpPr txBox="1"/>
      </xdr:nvSpPr>
      <xdr:spPr>
        <a:xfrm>
          <a:off x="13500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106697</xdr:rowOff>
    </xdr:from>
    <xdr:ext cx="405111" cy="259045"/>
    <xdr:sp macro="" textlink="">
      <xdr:nvSpPr>
        <xdr:cNvPr id="535" name="n_4aveValue【一般廃棄物処理施設】&#10;有形固定資産減価償却率"/>
        <xdr:cNvSpPr txBox="1"/>
      </xdr:nvSpPr>
      <xdr:spPr>
        <a:xfrm>
          <a:off x="12611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17797</xdr:rowOff>
    </xdr:from>
    <xdr:ext cx="405111" cy="259045"/>
    <xdr:sp macro="" textlink="">
      <xdr:nvSpPr>
        <xdr:cNvPr id="536" name="n_1mainValue【一般廃棄物処理施設】&#10;有形固定資産減価償却率"/>
        <xdr:cNvSpPr txBox="1"/>
      </xdr:nvSpPr>
      <xdr:spPr>
        <a:xfrm>
          <a:off x="15266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149242</xdr:rowOff>
    </xdr:from>
    <xdr:ext cx="405111" cy="259045"/>
    <xdr:sp macro="" textlink="">
      <xdr:nvSpPr>
        <xdr:cNvPr id="537" name="n_2mainValue【一般廃棄物処理施設】&#10;有形固定資産減価償却率"/>
        <xdr:cNvSpPr txBox="1"/>
      </xdr:nvSpPr>
      <xdr:spPr>
        <a:xfrm>
          <a:off x="14389744"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538" name="n_3mainValue【一般廃棄物処理施設】&#10;有形固定資産減価償却率"/>
        <xdr:cNvSpPr txBox="1"/>
      </xdr:nvSpPr>
      <xdr:spPr>
        <a:xfrm>
          <a:off x="13500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82567</xdr:rowOff>
    </xdr:from>
    <xdr:ext cx="405111" cy="259045"/>
    <xdr:sp macro="" textlink="">
      <xdr:nvSpPr>
        <xdr:cNvPr id="539" name="n_4mainValue【一般廃棄物処理施設】&#10;有形固定資産減価償却率"/>
        <xdr:cNvSpPr txBox="1"/>
      </xdr:nvSpPr>
      <xdr:spPr>
        <a:xfrm>
          <a:off x="12611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0" name="正方形/長方形 5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1" name="正方形/長方形 5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2" name="正方形/長方形 5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3" name="正方形/長方形 5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4" name="正方形/長方形 5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5" name="正方形/長方形 5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6" name="正方形/長方形 5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7" name="正方形/長方形 5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8" name="テキスト ボックス 5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9" name="直線コネクタ 5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0" name="直線コネクタ 54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1" name="テキスト ボックス 55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2" name="直線コネクタ 55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3" name="テキスト ボックス 55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4" name="直線コネクタ 55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5" name="テキスト ボックス 55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6" name="直線コネクタ 55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7" name="テキスト ボックス 55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8" name="直線コネクタ 55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9" name="テキスト ボックス 55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0" name="直線コネクタ 5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1" name="テキスト ボックス 56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68287</xdr:rowOff>
    </xdr:from>
    <xdr:to>
      <xdr:col>116</xdr:col>
      <xdr:colOff>62864</xdr:colOff>
      <xdr:row>41</xdr:row>
      <xdr:rowOff>168104</xdr:rowOff>
    </xdr:to>
    <xdr:cxnSp macro="">
      <xdr:nvCxnSpPr>
        <xdr:cNvPr id="563" name="直線コネクタ 562"/>
        <xdr:cNvCxnSpPr/>
      </xdr:nvCxnSpPr>
      <xdr:spPr>
        <a:xfrm flipV="1">
          <a:off x="22160864" y="5726137"/>
          <a:ext cx="0" cy="147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481</xdr:rowOff>
    </xdr:from>
    <xdr:ext cx="534377" cy="259045"/>
    <xdr:sp macro="" textlink="">
      <xdr:nvSpPr>
        <xdr:cNvPr id="564" name="【一般廃棄物処理施設】&#10;一人当たり有形固定資産（償却資産）額最小値テキスト"/>
        <xdr:cNvSpPr txBox="1"/>
      </xdr:nvSpPr>
      <xdr:spPr>
        <a:xfrm>
          <a:off x="22199600" y="7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168104</xdr:rowOff>
    </xdr:from>
    <xdr:to>
      <xdr:col>116</xdr:col>
      <xdr:colOff>152400</xdr:colOff>
      <xdr:row>41</xdr:row>
      <xdr:rowOff>168104</xdr:rowOff>
    </xdr:to>
    <xdr:cxnSp macro="">
      <xdr:nvCxnSpPr>
        <xdr:cNvPr id="565" name="直線コネクタ 564"/>
        <xdr:cNvCxnSpPr/>
      </xdr:nvCxnSpPr>
      <xdr:spPr>
        <a:xfrm>
          <a:off x="22072600" y="719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14964</xdr:rowOff>
    </xdr:from>
    <xdr:ext cx="599010" cy="259045"/>
    <xdr:sp macro="" textlink="">
      <xdr:nvSpPr>
        <xdr:cNvPr id="566" name="【一般廃棄物処理施設】&#10;一人当たり有形固定資産（償却資産）額最大値テキスト"/>
        <xdr:cNvSpPr txBox="1"/>
      </xdr:nvSpPr>
      <xdr:spPr>
        <a:xfrm>
          <a:off x="22199600" y="550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68287</xdr:rowOff>
    </xdr:from>
    <xdr:to>
      <xdr:col>116</xdr:col>
      <xdr:colOff>152400</xdr:colOff>
      <xdr:row>33</xdr:row>
      <xdr:rowOff>68287</xdr:rowOff>
    </xdr:to>
    <xdr:cxnSp macro="">
      <xdr:nvCxnSpPr>
        <xdr:cNvPr id="567" name="直線コネクタ 566"/>
        <xdr:cNvCxnSpPr/>
      </xdr:nvCxnSpPr>
      <xdr:spPr>
        <a:xfrm>
          <a:off x="22072600" y="572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167419</xdr:rowOff>
    </xdr:from>
    <xdr:ext cx="599010" cy="259045"/>
    <xdr:sp macro="" textlink="">
      <xdr:nvSpPr>
        <xdr:cNvPr id="568" name="【一般廃棄物処理施設】&#10;一人当たり有形固定資産（償却資産）額平均値テキスト"/>
        <xdr:cNvSpPr txBox="1"/>
      </xdr:nvSpPr>
      <xdr:spPr>
        <a:xfrm>
          <a:off x="22199600" y="6511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144542</xdr:rowOff>
    </xdr:from>
    <xdr:to>
      <xdr:col>116</xdr:col>
      <xdr:colOff>114300</xdr:colOff>
      <xdr:row>39</xdr:row>
      <xdr:rowOff>74692</xdr:rowOff>
    </xdr:to>
    <xdr:sp macro="" textlink="">
      <xdr:nvSpPr>
        <xdr:cNvPr id="569" name="フローチャート: 判断 568"/>
        <xdr:cNvSpPr/>
      </xdr:nvSpPr>
      <xdr:spPr>
        <a:xfrm>
          <a:off x="22110700" y="665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154509</xdr:rowOff>
    </xdr:from>
    <xdr:to>
      <xdr:col>112</xdr:col>
      <xdr:colOff>38100</xdr:colOff>
      <xdr:row>39</xdr:row>
      <xdr:rowOff>84659</xdr:rowOff>
    </xdr:to>
    <xdr:sp macro="" textlink="">
      <xdr:nvSpPr>
        <xdr:cNvPr id="570" name="フローチャート: 判断 569"/>
        <xdr:cNvSpPr/>
      </xdr:nvSpPr>
      <xdr:spPr>
        <a:xfrm>
          <a:off x="21272500" y="66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163600</xdr:rowOff>
    </xdr:from>
    <xdr:to>
      <xdr:col>107</xdr:col>
      <xdr:colOff>101600</xdr:colOff>
      <xdr:row>39</xdr:row>
      <xdr:rowOff>93750</xdr:rowOff>
    </xdr:to>
    <xdr:sp macro="" textlink="">
      <xdr:nvSpPr>
        <xdr:cNvPr id="571" name="フローチャート: 判断 570"/>
        <xdr:cNvSpPr/>
      </xdr:nvSpPr>
      <xdr:spPr>
        <a:xfrm>
          <a:off x="20383500" y="667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21167</xdr:rowOff>
    </xdr:from>
    <xdr:to>
      <xdr:col>102</xdr:col>
      <xdr:colOff>165100</xdr:colOff>
      <xdr:row>39</xdr:row>
      <xdr:rowOff>122767</xdr:rowOff>
    </xdr:to>
    <xdr:sp macro="" textlink="">
      <xdr:nvSpPr>
        <xdr:cNvPr id="572" name="フローチャート: 判断 571"/>
        <xdr:cNvSpPr/>
      </xdr:nvSpPr>
      <xdr:spPr>
        <a:xfrm>
          <a:off x="19494500" y="670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67055</xdr:rowOff>
    </xdr:from>
    <xdr:to>
      <xdr:col>98</xdr:col>
      <xdr:colOff>38100</xdr:colOff>
      <xdr:row>39</xdr:row>
      <xdr:rowOff>168655</xdr:rowOff>
    </xdr:to>
    <xdr:sp macro="" textlink="">
      <xdr:nvSpPr>
        <xdr:cNvPr id="573" name="フローチャート: 判断 572"/>
        <xdr:cNvSpPr/>
      </xdr:nvSpPr>
      <xdr:spPr>
        <a:xfrm>
          <a:off x="18605500" y="675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4" name="テキスト ボックス 5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5" name="テキスト ボックス 5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6" name="テキスト ボックス 5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7" name="テキスト ボックス 5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8" name="テキスト ボックス 5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108770</xdr:rowOff>
    </xdr:from>
    <xdr:to>
      <xdr:col>116</xdr:col>
      <xdr:colOff>114300</xdr:colOff>
      <xdr:row>41</xdr:row>
      <xdr:rowOff>38920</xdr:rowOff>
    </xdr:to>
    <xdr:sp macro="" textlink="">
      <xdr:nvSpPr>
        <xdr:cNvPr id="579" name="楕円 578"/>
        <xdr:cNvSpPr/>
      </xdr:nvSpPr>
      <xdr:spPr>
        <a:xfrm>
          <a:off x="22110700" y="69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87197</xdr:rowOff>
    </xdr:from>
    <xdr:ext cx="534377" cy="259045"/>
    <xdr:sp macro="" textlink="">
      <xdr:nvSpPr>
        <xdr:cNvPr id="580" name="【一般廃棄物処理施設】&#10;一人当たり有形固定資産（償却資産）額該当値テキスト"/>
        <xdr:cNvSpPr txBox="1"/>
      </xdr:nvSpPr>
      <xdr:spPr>
        <a:xfrm>
          <a:off x="22199600" y="694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114181</xdr:rowOff>
    </xdr:from>
    <xdr:to>
      <xdr:col>112</xdr:col>
      <xdr:colOff>38100</xdr:colOff>
      <xdr:row>41</xdr:row>
      <xdr:rowOff>44331</xdr:rowOff>
    </xdr:to>
    <xdr:sp macro="" textlink="">
      <xdr:nvSpPr>
        <xdr:cNvPr id="581" name="楕円 580"/>
        <xdr:cNvSpPr/>
      </xdr:nvSpPr>
      <xdr:spPr>
        <a:xfrm>
          <a:off x="21272500" y="697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159570</xdr:rowOff>
    </xdr:from>
    <xdr:to>
      <xdr:col>116</xdr:col>
      <xdr:colOff>63500</xdr:colOff>
      <xdr:row>40</xdr:row>
      <xdr:rowOff>164981</xdr:rowOff>
    </xdr:to>
    <xdr:cxnSp macro="">
      <xdr:nvCxnSpPr>
        <xdr:cNvPr id="582" name="直線コネクタ 581"/>
        <xdr:cNvCxnSpPr/>
      </xdr:nvCxnSpPr>
      <xdr:spPr>
        <a:xfrm flipV="1">
          <a:off x="21323300" y="7017570"/>
          <a:ext cx="8382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118406</xdr:rowOff>
    </xdr:from>
    <xdr:to>
      <xdr:col>107</xdr:col>
      <xdr:colOff>101600</xdr:colOff>
      <xdr:row>41</xdr:row>
      <xdr:rowOff>48556</xdr:rowOff>
    </xdr:to>
    <xdr:sp macro="" textlink="">
      <xdr:nvSpPr>
        <xdr:cNvPr id="583" name="楕円 582"/>
        <xdr:cNvSpPr/>
      </xdr:nvSpPr>
      <xdr:spPr>
        <a:xfrm>
          <a:off x="20383500" y="69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164981</xdr:rowOff>
    </xdr:from>
    <xdr:to>
      <xdr:col>111</xdr:col>
      <xdr:colOff>177800</xdr:colOff>
      <xdr:row>40</xdr:row>
      <xdr:rowOff>169206</xdr:rowOff>
    </xdr:to>
    <xdr:cxnSp macro="">
      <xdr:nvCxnSpPr>
        <xdr:cNvPr id="584" name="直線コネクタ 583"/>
        <xdr:cNvCxnSpPr/>
      </xdr:nvCxnSpPr>
      <xdr:spPr>
        <a:xfrm flipV="1">
          <a:off x="20434300" y="7022981"/>
          <a:ext cx="889000" cy="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122963</xdr:rowOff>
    </xdr:from>
    <xdr:to>
      <xdr:col>102</xdr:col>
      <xdr:colOff>165100</xdr:colOff>
      <xdr:row>41</xdr:row>
      <xdr:rowOff>53113</xdr:rowOff>
    </xdr:to>
    <xdr:sp macro="" textlink="">
      <xdr:nvSpPr>
        <xdr:cNvPr id="585" name="楕円 584"/>
        <xdr:cNvSpPr/>
      </xdr:nvSpPr>
      <xdr:spPr>
        <a:xfrm>
          <a:off x="19494500" y="698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169206</xdr:rowOff>
    </xdr:from>
    <xdr:to>
      <xdr:col>107</xdr:col>
      <xdr:colOff>50800</xdr:colOff>
      <xdr:row>41</xdr:row>
      <xdr:rowOff>2313</xdr:rowOff>
    </xdr:to>
    <xdr:cxnSp macro="">
      <xdr:nvCxnSpPr>
        <xdr:cNvPr id="586" name="直線コネクタ 585"/>
        <xdr:cNvCxnSpPr/>
      </xdr:nvCxnSpPr>
      <xdr:spPr>
        <a:xfrm flipV="1">
          <a:off x="19545300" y="7027206"/>
          <a:ext cx="889000" cy="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130720</xdr:rowOff>
    </xdr:from>
    <xdr:to>
      <xdr:col>98</xdr:col>
      <xdr:colOff>38100</xdr:colOff>
      <xdr:row>41</xdr:row>
      <xdr:rowOff>60870</xdr:rowOff>
    </xdr:to>
    <xdr:sp macro="" textlink="">
      <xdr:nvSpPr>
        <xdr:cNvPr id="587" name="楕円 586"/>
        <xdr:cNvSpPr/>
      </xdr:nvSpPr>
      <xdr:spPr>
        <a:xfrm>
          <a:off x="18605500" y="698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2313</xdr:rowOff>
    </xdr:from>
    <xdr:to>
      <xdr:col>102</xdr:col>
      <xdr:colOff>114300</xdr:colOff>
      <xdr:row>41</xdr:row>
      <xdr:rowOff>10070</xdr:rowOff>
    </xdr:to>
    <xdr:cxnSp macro="">
      <xdr:nvCxnSpPr>
        <xdr:cNvPr id="588" name="直線コネクタ 587"/>
        <xdr:cNvCxnSpPr/>
      </xdr:nvCxnSpPr>
      <xdr:spPr>
        <a:xfrm flipV="1">
          <a:off x="18656300" y="7031763"/>
          <a:ext cx="889000" cy="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101187</xdr:rowOff>
    </xdr:from>
    <xdr:ext cx="599010" cy="259045"/>
    <xdr:sp macro="" textlink="">
      <xdr:nvSpPr>
        <xdr:cNvPr id="589" name="n_1aveValue【一般廃棄物処理施設】&#10;一人当たり有形固定資産（償却資産）額"/>
        <xdr:cNvSpPr txBox="1"/>
      </xdr:nvSpPr>
      <xdr:spPr>
        <a:xfrm>
          <a:off x="21011095" y="64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110277</xdr:rowOff>
    </xdr:from>
    <xdr:ext cx="599010" cy="259045"/>
    <xdr:sp macro="" textlink="">
      <xdr:nvSpPr>
        <xdr:cNvPr id="590" name="n_2aveValue【一般廃棄物処理施設】&#10;一人当たり有形固定資産（償却資産）額"/>
        <xdr:cNvSpPr txBox="1"/>
      </xdr:nvSpPr>
      <xdr:spPr>
        <a:xfrm>
          <a:off x="20134795" y="645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139294</xdr:rowOff>
    </xdr:from>
    <xdr:ext cx="599010" cy="259045"/>
    <xdr:sp macro="" textlink="">
      <xdr:nvSpPr>
        <xdr:cNvPr id="591" name="n_3aveValue【一般廃棄物処理施設】&#10;一人当たり有形固定資産（償却資産）額"/>
        <xdr:cNvSpPr txBox="1"/>
      </xdr:nvSpPr>
      <xdr:spPr>
        <a:xfrm>
          <a:off x="19245795" y="648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13732</xdr:rowOff>
    </xdr:from>
    <xdr:ext cx="599010" cy="259045"/>
    <xdr:sp macro="" textlink="">
      <xdr:nvSpPr>
        <xdr:cNvPr id="592" name="n_4aveValue【一般廃棄物処理施設】&#10;一人当たり有形固定資産（償却資産）額"/>
        <xdr:cNvSpPr txBox="1"/>
      </xdr:nvSpPr>
      <xdr:spPr>
        <a:xfrm>
          <a:off x="18356795" y="652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35458</xdr:rowOff>
    </xdr:from>
    <xdr:ext cx="534377" cy="259045"/>
    <xdr:sp macro="" textlink="">
      <xdr:nvSpPr>
        <xdr:cNvPr id="593" name="n_1mainValue【一般廃棄物処理施設】&#10;一人当たり有形固定資産（償却資産）額"/>
        <xdr:cNvSpPr txBox="1"/>
      </xdr:nvSpPr>
      <xdr:spPr>
        <a:xfrm>
          <a:off x="21043411" y="706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39683</xdr:rowOff>
    </xdr:from>
    <xdr:ext cx="534377" cy="259045"/>
    <xdr:sp macro="" textlink="">
      <xdr:nvSpPr>
        <xdr:cNvPr id="594" name="n_2mainValue【一般廃棄物処理施設】&#10;一人当たり有形固定資産（償却資産）額"/>
        <xdr:cNvSpPr txBox="1"/>
      </xdr:nvSpPr>
      <xdr:spPr>
        <a:xfrm>
          <a:off x="20167111" y="706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44240</xdr:rowOff>
    </xdr:from>
    <xdr:ext cx="534377" cy="259045"/>
    <xdr:sp macro="" textlink="">
      <xdr:nvSpPr>
        <xdr:cNvPr id="595" name="n_3mainValue【一般廃棄物処理施設】&#10;一人当たり有形固定資産（償却資産）額"/>
        <xdr:cNvSpPr txBox="1"/>
      </xdr:nvSpPr>
      <xdr:spPr>
        <a:xfrm>
          <a:off x="19278111" y="707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51997</xdr:rowOff>
    </xdr:from>
    <xdr:ext cx="534377" cy="259045"/>
    <xdr:sp macro="" textlink="">
      <xdr:nvSpPr>
        <xdr:cNvPr id="596" name="n_4mainValue【一般廃棄物処理施設】&#10;一人当たり有形固定資産（償却資産）額"/>
        <xdr:cNvSpPr txBox="1"/>
      </xdr:nvSpPr>
      <xdr:spPr>
        <a:xfrm>
          <a:off x="18389111" y="708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7" name="正方形/長方形 5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8" name="正方形/長方形 5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9" name="正方形/長方形 5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0" name="正方形/長方形 5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1" name="正方形/長方形 6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2" name="正方形/長方形 6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3" name="正方形/長方形 6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正方形/長方形 6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5" name="テキスト ボックス 6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6" name="直線コネクタ 6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7" name="テキスト ボックス 60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8" name="直線コネクタ 60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09" name="テキスト ボックス 608"/>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0" name="直線コネクタ 60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1" name="テキスト ボックス 61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2" name="直線コネクタ 61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3" name="テキスト ボックス 61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4" name="直線コネクタ 61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5" name="テキスト ボックス 61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6" name="直線コネクタ 6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7" name="テキスト ボックス 61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63</xdr:row>
      <xdr:rowOff>169164</xdr:rowOff>
    </xdr:to>
    <xdr:cxnSp macro="">
      <xdr:nvCxnSpPr>
        <xdr:cNvPr id="619" name="直線コネクタ 618"/>
        <xdr:cNvCxnSpPr/>
      </xdr:nvCxnSpPr>
      <xdr:spPr>
        <a:xfrm flipV="1">
          <a:off x="16318864" y="9473184"/>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620" name="【保健センター・保健所】&#10;有形固定資産減価償却率最小値テキスト"/>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621" name="直線コネクタ 620"/>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622" name="【保健センター・保健所】&#10;有形固定資産減価償却率最大値テキスト"/>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623" name="直線コネクタ 622"/>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55643</xdr:rowOff>
    </xdr:from>
    <xdr:ext cx="405111" cy="259045"/>
    <xdr:sp macro="" textlink="">
      <xdr:nvSpPr>
        <xdr:cNvPr id="624" name="【保健センター・保健所】&#10;有形固定資産減価償却率平均値テキスト"/>
        <xdr:cNvSpPr txBox="1"/>
      </xdr:nvSpPr>
      <xdr:spPr>
        <a:xfrm>
          <a:off x="16357600" y="9828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625" name="フローチャート: 判断 624"/>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159512</xdr:rowOff>
    </xdr:from>
    <xdr:to>
      <xdr:col>81</xdr:col>
      <xdr:colOff>101600</xdr:colOff>
      <xdr:row>57</xdr:row>
      <xdr:rowOff>89662</xdr:rowOff>
    </xdr:to>
    <xdr:sp macro="" textlink="">
      <xdr:nvSpPr>
        <xdr:cNvPr id="626" name="フローチャート: 判断 625"/>
        <xdr:cNvSpPr/>
      </xdr:nvSpPr>
      <xdr:spPr>
        <a:xfrm>
          <a:off x="15430500" y="976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125222</xdr:rowOff>
    </xdr:from>
    <xdr:to>
      <xdr:col>76</xdr:col>
      <xdr:colOff>165100</xdr:colOff>
      <xdr:row>57</xdr:row>
      <xdr:rowOff>55372</xdr:rowOff>
    </xdr:to>
    <xdr:sp macro="" textlink="">
      <xdr:nvSpPr>
        <xdr:cNvPr id="627" name="フローチャート: 判断 626"/>
        <xdr:cNvSpPr/>
      </xdr:nvSpPr>
      <xdr:spPr>
        <a:xfrm>
          <a:off x="14541500" y="972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109220</xdr:rowOff>
    </xdr:from>
    <xdr:to>
      <xdr:col>72</xdr:col>
      <xdr:colOff>38100</xdr:colOff>
      <xdr:row>57</xdr:row>
      <xdr:rowOff>39370</xdr:rowOff>
    </xdr:to>
    <xdr:sp macro="" textlink="">
      <xdr:nvSpPr>
        <xdr:cNvPr id="628" name="フローチャート: 判断 627"/>
        <xdr:cNvSpPr/>
      </xdr:nvSpPr>
      <xdr:spPr>
        <a:xfrm>
          <a:off x="13652500" y="971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52070</xdr:rowOff>
    </xdr:from>
    <xdr:to>
      <xdr:col>67</xdr:col>
      <xdr:colOff>101600</xdr:colOff>
      <xdr:row>56</xdr:row>
      <xdr:rowOff>153670</xdr:rowOff>
    </xdr:to>
    <xdr:sp macro="" textlink="">
      <xdr:nvSpPr>
        <xdr:cNvPr id="629" name="フローチャート: 判断 628"/>
        <xdr:cNvSpPr/>
      </xdr:nvSpPr>
      <xdr:spPr>
        <a:xfrm>
          <a:off x="12763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0" name="テキスト ボックス 6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1" name="テキスト ボックス 6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2" name="テキスト ボックス 6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3" name="テキスト ボックス 6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4" name="テキスト ボックス 6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88646</xdr:rowOff>
    </xdr:from>
    <xdr:to>
      <xdr:col>85</xdr:col>
      <xdr:colOff>177800</xdr:colOff>
      <xdr:row>57</xdr:row>
      <xdr:rowOff>18796</xdr:rowOff>
    </xdr:to>
    <xdr:sp macro="" textlink="">
      <xdr:nvSpPr>
        <xdr:cNvPr id="635" name="楕円 634"/>
        <xdr:cNvSpPr/>
      </xdr:nvSpPr>
      <xdr:spPr>
        <a:xfrm>
          <a:off x="16268700" y="96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111523</xdr:rowOff>
    </xdr:from>
    <xdr:ext cx="405111" cy="259045"/>
    <xdr:sp macro="" textlink="">
      <xdr:nvSpPr>
        <xdr:cNvPr id="636" name="【保健センター・保健所】&#10;有形固定資産減価償却率該当値テキスト"/>
        <xdr:cNvSpPr txBox="1"/>
      </xdr:nvSpPr>
      <xdr:spPr>
        <a:xfrm>
          <a:off x="16357600" y="954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40640</xdr:rowOff>
    </xdr:from>
    <xdr:to>
      <xdr:col>81</xdr:col>
      <xdr:colOff>101600</xdr:colOff>
      <xdr:row>56</xdr:row>
      <xdr:rowOff>142240</xdr:rowOff>
    </xdr:to>
    <xdr:sp macro="" textlink="">
      <xdr:nvSpPr>
        <xdr:cNvPr id="637" name="楕円 636"/>
        <xdr:cNvSpPr/>
      </xdr:nvSpPr>
      <xdr:spPr>
        <a:xfrm>
          <a:off x="15430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91440</xdr:rowOff>
    </xdr:from>
    <xdr:to>
      <xdr:col>85</xdr:col>
      <xdr:colOff>127000</xdr:colOff>
      <xdr:row>56</xdr:row>
      <xdr:rowOff>139446</xdr:rowOff>
    </xdr:to>
    <xdr:cxnSp macro="">
      <xdr:nvCxnSpPr>
        <xdr:cNvPr id="638" name="直線コネクタ 637"/>
        <xdr:cNvCxnSpPr/>
      </xdr:nvCxnSpPr>
      <xdr:spPr>
        <a:xfrm>
          <a:off x="15481300" y="969264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38354</xdr:rowOff>
    </xdr:from>
    <xdr:to>
      <xdr:col>76</xdr:col>
      <xdr:colOff>165100</xdr:colOff>
      <xdr:row>56</xdr:row>
      <xdr:rowOff>139954</xdr:rowOff>
    </xdr:to>
    <xdr:sp macro="" textlink="">
      <xdr:nvSpPr>
        <xdr:cNvPr id="639" name="楕円 638"/>
        <xdr:cNvSpPr/>
      </xdr:nvSpPr>
      <xdr:spPr>
        <a:xfrm>
          <a:off x="14541500" y="96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89154</xdr:rowOff>
    </xdr:from>
    <xdr:to>
      <xdr:col>81</xdr:col>
      <xdr:colOff>50800</xdr:colOff>
      <xdr:row>56</xdr:row>
      <xdr:rowOff>91440</xdr:rowOff>
    </xdr:to>
    <xdr:cxnSp macro="">
      <xdr:nvCxnSpPr>
        <xdr:cNvPr id="640" name="直線コネクタ 639"/>
        <xdr:cNvCxnSpPr/>
      </xdr:nvCxnSpPr>
      <xdr:spPr>
        <a:xfrm>
          <a:off x="14592300" y="96903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161798</xdr:rowOff>
    </xdr:from>
    <xdr:to>
      <xdr:col>72</xdr:col>
      <xdr:colOff>38100</xdr:colOff>
      <xdr:row>56</xdr:row>
      <xdr:rowOff>91948</xdr:rowOff>
    </xdr:to>
    <xdr:sp macro="" textlink="">
      <xdr:nvSpPr>
        <xdr:cNvPr id="641" name="楕円 640"/>
        <xdr:cNvSpPr/>
      </xdr:nvSpPr>
      <xdr:spPr>
        <a:xfrm>
          <a:off x="13652500" y="959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41148</xdr:rowOff>
    </xdr:from>
    <xdr:to>
      <xdr:col>76</xdr:col>
      <xdr:colOff>114300</xdr:colOff>
      <xdr:row>56</xdr:row>
      <xdr:rowOff>89154</xdr:rowOff>
    </xdr:to>
    <xdr:cxnSp macro="">
      <xdr:nvCxnSpPr>
        <xdr:cNvPr id="642" name="直線コネクタ 641"/>
        <xdr:cNvCxnSpPr/>
      </xdr:nvCxnSpPr>
      <xdr:spPr>
        <a:xfrm>
          <a:off x="13703300" y="964234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116078</xdr:rowOff>
    </xdr:from>
    <xdr:to>
      <xdr:col>67</xdr:col>
      <xdr:colOff>101600</xdr:colOff>
      <xdr:row>56</xdr:row>
      <xdr:rowOff>46228</xdr:rowOff>
    </xdr:to>
    <xdr:sp macro="" textlink="">
      <xdr:nvSpPr>
        <xdr:cNvPr id="643" name="楕円 642"/>
        <xdr:cNvSpPr/>
      </xdr:nvSpPr>
      <xdr:spPr>
        <a:xfrm>
          <a:off x="12763500" y="954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166878</xdr:rowOff>
    </xdr:from>
    <xdr:to>
      <xdr:col>71</xdr:col>
      <xdr:colOff>177800</xdr:colOff>
      <xdr:row>56</xdr:row>
      <xdr:rowOff>41148</xdr:rowOff>
    </xdr:to>
    <xdr:cxnSp macro="">
      <xdr:nvCxnSpPr>
        <xdr:cNvPr id="644" name="直線コネクタ 643"/>
        <xdr:cNvCxnSpPr/>
      </xdr:nvCxnSpPr>
      <xdr:spPr>
        <a:xfrm>
          <a:off x="12814300" y="9596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80789</xdr:rowOff>
    </xdr:from>
    <xdr:ext cx="405111" cy="259045"/>
    <xdr:sp macro="" textlink="">
      <xdr:nvSpPr>
        <xdr:cNvPr id="645" name="n_1aveValue【保健センター・保健所】&#10;有形固定資産減価償却率"/>
        <xdr:cNvSpPr txBox="1"/>
      </xdr:nvSpPr>
      <xdr:spPr>
        <a:xfrm>
          <a:off x="15266044" y="9853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46499</xdr:rowOff>
    </xdr:from>
    <xdr:ext cx="405111" cy="259045"/>
    <xdr:sp macro="" textlink="">
      <xdr:nvSpPr>
        <xdr:cNvPr id="646" name="n_2aveValue【保健センター・保健所】&#10;有形固定資産減価償却率"/>
        <xdr:cNvSpPr txBox="1"/>
      </xdr:nvSpPr>
      <xdr:spPr>
        <a:xfrm>
          <a:off x="14389744" y="981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30497</xdr:rowOff>
    </xdr:from>
    <xdr:ext cx="405111" cy="259045"/>
    <xdr:sp macro="" textlink="">
      <xdr:nvSpPr>
        <xdr:cNvPr id="647" name="n_3aveValue【保健センター・保健所】&#10;有形固定資産減価償却率"/>
        <xdr:cNvSpPr txBox="1"/>
      </xdr:nvSpPr>
      <xdr:spPr>
        <a:xfrm>
          <a:off x="13500744" y="980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144797</xdr:rowOff>
    </xdr:from>
    <xdr:ext cx="405111" cy="259045"/>
    <xdr:sp macro="" textlink="">
      <xdr:nvSpPr>
        <xdr:cNvPr id="648" name="n_4aveValue【保健センター・保健所】&#10;有形固定資産減価償却率"/>
        <xdr:cNvSpPr txBox="1"/>
      </xdr:nvSpPr>
      <xdr:spPr>
        <a:xfrm>
          <a:off x="12611744" y="974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158767</xdr:rowOff>
    </xdr:from>
    <xdr:ext cx="405111" cy="259045"/>
    <xdr:sp macro="" textlink="">
      <xdr:nvSpPr>
        <xdr:cNvPr id="649" name="n_1mainValue【保健センター・保健所】&#10;有形固定資産減価償却率"/>
        <xdr:cNvSpPr txBox="1"/>
      </xdr:nvSpPr>
      <xdr:spPr>
        <a:xfrm>
          <a:off x="152660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156481</xdr:rowOff>
    </xdr:from>
    <xdr:ext cx="405111" cy="259045"/>
    <xdr:sp macro="" textlink="">
      <xdr:nvSpPr>
        <xdr:cNvPr id="650" name="n_2mainValue【保健センター・保健所】&#10;有形固定資産減価償却率"/>
        <xdr:cNvSpPr txBox="1"/>
      </xdr:nvSpPr>
      <xdr:spPr>
        <a:xfrm>
          <a:off x="14389744" y="941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108475</xdr:rowOff>
    </xdr:from>
    <xdr:ext cx="405111" cy="259045"/>
    <xdr:sp macro="" textlink="">
      <xdr:nvSpPr>
        <xdr:cNvPr id="651" name="n_3mainValue【保健センター・保健所】&#10;有形固定資産減価償却率"/>
        <xdr:cNvSpPr txBox="1"/>
      </xdr:nvSpPr>
      <xdr:spPr>
        <a:xfrm>
          <a:off x="13500744" y="936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62755</xdr:rowOff>
    </xdr:from>
    <xdr:ext cx="405111" cy="259045"/>
    <xdr:sp macro="" textlink="">
      <xdr:nvSpPr>
        <xdr:cNvPr id="652" name="n_4mainValue【保健センター・保健所】&#10;有形固定資産減価償却率"/>
        <xdr:cNvSpPr txBox="1"/>
      </xdr:nvSpPr>
      <xdr:spPr>
        <a:xfrm>
          <a:off x="12611744" y="932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3" name="正方形/長方形 6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4" name="正方形/長方形 6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5" name="正方形/長方形 6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6" name="正方形/長方形 6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7" name="正方形/長方形 6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8" name="正方形/長方形 6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9" name="正方形/長方形 6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0" name="正方形/長方形 6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1" name="テキスト ボックス 6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2" name="直線コネクタ 6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3" name="直線コネクタ 6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4" name="テキスト ボックス 6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5" name="直線コネクタ 6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6" name="テキスト ボックス 6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7" name="直線コネクタ 6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8" name="テキスト ボックス 6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9" name="直線コネクタ 6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0" name="テキスト ボックス 6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1" name="直線コネクタ 6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2" name="テキスト ボックス 6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xdr:rowOff>
    </xdr:from>
    <xdr:to>
      <xdr:col>116</xdr:col>
      <xdr:colOff>62864</xdr:colOff>
      <xdr:row>63</xdr:row>
      <xdr:rowOff>98298</xdr:rowOff>
    </xdr:to>
    <xdr:cxnSp macro="">
      <xdr:nvCxnSpPr>
        <xdr:cNvPr id="674" name="直線コネクタ 673"/>
        <xdr:cNvCxnSpPr/>
      </xdr:nvCxnSpPr>
      <xdr:spPr>
        <a:xfrm flipV="1">
          <a:off x="22160864" y="9610344"/>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102125</xdr:rowOff>
    </xdr:from>
    <xdr:ext cx="469744" cy="259045"/>
    <xdr:sp macro="" textlink="">
      <xdr:nvSpPr>
        <xdr:cNvPr id="675" name="【保健センター・保健所】&#10;一人当たり面積最小値テキスト"/>
        <xdr:cNvSpPr txBox="1"/>
      </xdr:nvSpPr>
      <xdr:spPr>
        <a:xfrm>
          <a:off x="22199600" y="1090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98298</xdr:rowOff>
    </xdr:from>
    <xdr:to>
      <xdr:col>116</xdr:col>
      <xdr:colOff>152400</xdr:colOff>
      <xdr:row>63</xdr:row>
      <xdr:rowOff>98298</xdr:rowOff>
    </xdr:to>
    <xdr:cxnSp macro="">
      <xdr:nvCxnSpPr>
        <xdr:cNvPr id="676" name="直線コネクタ 675"/>
        <xdr:cNvCxnSpPr/>
      </xdr:nvCxnSpPr>
      <xdr:spPr>
        <a:xfrm>
          <a:off x="22072600" y="1089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127271</xdr:rowOff>
    </xdr:from>
    <xdr:ext cx="469744" cy="259045"/>
    <xdr:sp macro="" textlink="">
      <xdr:nvSpPr>
        <xdr:cNvPr id="677" name="【保健センター・保健所】&#10;一人当たり面積最大値テキスト"/>
        <xdr:cNvSpPr txBox="1"/>
      </xdr:nvSpPr>
      <xdr:spPr>
        <a:xfrm>
          <a:off x="22199600" y="938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xdr:rowOff>
    </xdr:from>
    <xdr:to>
      <xdr:col>116</xdr:col>
      <xdr:colOff>152400</xdr:colOff>
      <xdr:row>56</xdr:row>
      <xdr:rowOff>9144</xdr:rowOff>
    </xdr:to>
    <xdr:cxnSp macro="">
      <xdr:nvCxnSpPr>
        <xdr:cNvPr id="678" name="直線コネクタ 677"/>
        <xdr:cNvCxnSpPr/>
      </xdr:nvCxnSpPr>
      <xdr:spPr>
        <a:xfrm>
          <a:off x="22072600" y="961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23639</xdr:rowOff>
    </xdr:from>
    <xdr:ext cx="469744" cy="259045"/>
    <xdr:sp macro="" textlink="">
      <xdr:nvSpPr>
        <xdr:cNvPr id="679" name="【保健センター・保健所】&#10;一人当たり面積平均値テキスト"/>
        <xdr:cNvSpPr txBox="1"/>
      </xdr:nvSpPr>
      <xdr:spPr>
        <a:xfrm>
          <a:off x="22199600" y="10653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80" name="フローチャート: 判断 679"/>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681" name="フローチャート: 判断 680"/>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82" name="フローチャート: 判断 681"/>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xdr:rowOff>
    </xdr:from>
    <xdr:to>
      <xdr:col>102</xdr:col>
      <xdr:colOff>165100</xdr:colOff>
      <xdr:row>62</xdr:row>
      <xdr:rowOff>114808</xdr:rowOff>
    </xdr:to>
    <xdr:sp macro="" textlink="">
      <xdr:nvSpPr>
        <xdr:cNvPr id="683" name="フローチャート: 判断 682"/>
        <xdr:cNvSpPr/>
      </xdr:nvSpPr>
      <xdr:spPr>
        <a:xfrm>
          <a:off x="19494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164084</xdr:rowOff>
    </xdr:from>
    <xdr:to>
      <xdr:col>98</xdr:col>
      <xdr:colOff>38100</xdr:colOff>
      <xdr:row>62</xdr:row>
      <xdr:rowOff>94234</xdr:rowOff>
    </xdr:to>
    <xdr:sp macro="" textlink="">
      <xdr:nvSpPr>
        <xdr:cNvPr id="684" name="フローチャート: 判断 683"/>
        <xdr:cNvSpPr/>
      </xdr:nvSpPr>
      <xdr:spPr>
        <a:xfrm>
          <a:off x="18605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5" name="テキスト ボックス 6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6" name="テキスト ボックス 6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7" name="テキスト ボックス 6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8" name="テキスト ボックス 6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9" name="テキスト ボックス 6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148082</xdr:rowOff>
    </xdr:from>
    <xdr:to>
      <xdr:col>116</xdr:col>
      <xdr:colOff>114300</xdr:colOff>
      <xdr:row>61</xdr:row>
      <xdr:rowOff>78232</xdr:rowOff>
    </xdr:to>
    <xdr:sp macro="" textlink="">
      <xdr:nvSpPr>
        <xdr:cNvPr id="690" name="楕円 689"/>
        <xdr:cNvSpPr/>
      </xdr:nvSpPr>
      <xdr:spPr>
        <a:xfrm>
          <a:off x="221107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170959</xdr:rowOff>
    </xdr:from>
    <xdr:ext cx="469744" cy="259045"/>
    <xdr:sp macro="" textlink="">
      <xdr:nvSpPr>
        <xdr:cNvPr id="691" name="【保健センター・保健所】&#10;一人当たり面積該当値テキスト"/>
        <xdr:cNvSpPr txBox="1"/>
      </xdr:nvSpPr>
      <xdr:spPr>
        <a:xfrm>
          <a:off x="22199600" y="1028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154940</xdr:rowOff>
    </xdr:from>
    <xdr:to>
      <xdr:col>112</xdr:col>
      <xdr:colOff>38100</xdr:colOff>
      <xdr:row>61</xdr:row>
      <xdr:rowOff>85090</xdr:rowOff>
    </xdr:to>
    <xdr:sp macro="" textlink="">
      <xdr:nvSpPr>
        <xdr:cNvPr id="692" name="楕円 691"/>
        <xdr:cNvSpPr/>
      </xdr:nvSpPr>
      <xdr:spPr>
        <a:xfrm>
          <a:off x="2127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27432</xdr:rowOff>
    </xdr:from>
    <xdr:to>
      <xdr:col>116</xdr:col>
      <xdr:colOff>63500</xdr:colOff>
      <xdr:row>61</xdr:row>
      <xdr:rowOff>34290</xdr:rowOff>
    </xdr:to>
    <xdr:cxnSp macro="">
      <xdr:nvCxnSpPr>
        <xdr:cNvPr id="693" name="直線コネクタ 692"/>
        <xdr:cNvCxnSpPr/>
      </xdr:nvCxnSpPr>
      <xdr:spPr>
        <a:xfrm flipV="1">
          <a:off x="21323300" y="1048588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161798</xdr:rowOff>
    </xdr:from>
    <xdr:to>
      <xdr:col>107</xdr:col>
      <xdr:colOff>101600</xdr:colOff>
      <xdr:row>61</xdr:row>
      <xdr:rowOff>91948</xdr:rowOff>
    </xdr:to>
    <xdr:sp macro="" textlink="">
      <xdr:nvSpPr>
        <xdr:cNvPr id="694" name="楕円 693"/>
        <xdr:cNvSpPr/>
      </xdr:nvSpPr>
      <xdr:spPr>
        <a:xfrm>
          <a:off x="20383500" y="104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34290</xdr:rowOff>
    </xdr:from>
    <xdr:to>
      <xdr:col>111</xdr:col>
      <xdr:colOff>177800</xdr:colOff>
      <xdr:row>61</xdr:row>
      <xdr:rowOff>41148</xdr:rowOff>
    </xdr:to>
    <xdr:cxnSp macro="">
      <xdr:nvCxnSpPr>
        <xdr:cNvPr id="695" name="直線コネクタ 694"/>
        <xdr:cNvCxnSpPr/>
      </xdr:nvCxnSpPr>
      <xdr:spPr>
        <a:xfrm flipV="1">
          <a:off x="20434300" y="1049274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170942</xdr:rowOff>
    </xdr:from>
    <xdr:to>
      <xdr:col>102</xdr:col>
      <xdr:colOff>165100</xdr:colOff>
      <xdr:row>61</xdr:row>
      <xdr:rowOff>101092</xdr:rowOff>
    </xdr:to>
    <xdr:sp macro="" textlink="">
      <xdr:nvSpPr>
        <xdr:cNvPr id="696" name="楕円 695"/>
        <xdr:cNvSpPr/>
      </xdr:nvSpPr>
      <xdr:spPr>
        <a:xfrm>
          <a:off x="194945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41148</xdr:rowOff>
    </xdr:from>
    <xdr:to>
      <xdr:col>107</xdr:col>
      <xdr:colOff>50800</xdr:colOff>
      <xdr:row>61</xdr:row>
      <xdr:rowOff>50292</xdr:rowOff>
    </xdr:to>
    <xdr:cxnSp macro="">
      <xdr:nvCxnSpPr>
        <xdr:cNvPr id="697" name="直線コネクタ 696"/>
        <xdr:cNvCxnSpPr/>
      </xdr:nvCxnSpPr>
      <xdr:spPr>
        <a:xfrm flipV="1">
          <a:off x="19545300" y="1049959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10922</xdr:rowOff>
    </xdr:from>
    <xdr:to>
      <xdr:col>98</xdr:col>
      <xdr:colOff>38100</xdr:colOff>
      <xdr:row>61</xdr:row>
      <xdr:rowOff>112522</xdr:rowOff>
    </xdr:to>
    <xdr:sp macro="" textlink="">
      <xdr:nvSpPr>
        <xdr:cNvPr id="698" name="楕円 697"/>
        <xdr:cNvSpPr/>
      </xdr:nvSpPr>
      <xdr:spPr>
        <a:xfrm>
          <a:off x="18605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50292</xdr:rowOff>
    </xdr:from>
    <xdr:to>
      <xdr:col>102</xdr:col>
      <xdr:colOff>114300</xdr:colOff>
      <xdr:row>61</xdr:row>
      <xdr:rowOff>61722</xdr:rowOff>
    </xdr:to>
    <xdr:cxnSp macro="">
      <xdr:nvCxnSpPr>
        <xdr:cNvPr id="699" name="直線コネクタ 698"/>
        <xdr:cNvCxnSpPr/>
      </xdr:nvCxnSpPr>
      <xdr:spPr>
        <a:xfrm flipV="1">
          <a:off x="18656300" y="1050874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101363</xdr:rowOff>
    </xdr:from>
    <xdr:ext cx="469744" cy="259045"/>
    <xdr:sp macro="" textlink="">
      <xdr:nvSpPr>
        <xdr:cNvPr id="700" name="n_1aveValue【保健センター・保健所】&#10;一人当たり面積"/>
        <xdr:cNvSpPr txBox="1"/>
      </xdr:nvSpPr>
      <xdr:spPr>
        <a:xfrm>
          <a:off x="210757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73931</xdr:rowOff>
    </xdr:from>
    <xdr:ext cx="469744" cy="259045"/>
    <xdr:sp macro="" textlink="">
      <xdr:nvSpPr>
        <xdr:cNvPr id="701" name="n_2aveValue【保健センター・保健所】&#10;一人当たり面積"/>
        <xdr:cNvSpPr txBox="1"/>
      </xdr:nvSpPr>
      <xdr:spPr>
        <a:xfrm>
          <a:off x="20199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105935</xdr:rowOff>
    </xdr:from>
    <xdr:ext cx="469744" cy="259045"/>
    <xdr:sp macro="" textlink="">
      <xdr:nvSpPr>
        <xdr:cNvPr id="702" name="n_3aveValue【保健センター・保健所】&#10;一人当たり面積"/>
        <xdr:cNvSpPr txBox="1"/>
      </xdr:nvSpPr>
      <xdr:spPr>
        <a:xfrm>
          <a:off x="193104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85361</xdr:rowOff>
    </xdr:from>
    <xdr:ext cx="469744" cy="259045"/>
    <xdr:sp macro="" textlink="">
      <xdr:nvSpPr>
        <xdr:cNvPr id="703" name="n_4aveValue【保健センター・保健所】&#10;一人当たり面積"/>
        <xdr:cNvSpPr txBox="1"/>
      </xdr:nvSpPr>
      <xdr:spPr>
        <a:xfrm>
          <a:off x="18421427"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101617</xdr:rowOff>
    </xdr:from>
    <xdr:ext cx="469744" cy="259045"/>
    <xdr:sp macro="" textlink="">
      <xdr:nvSpPr>
        <xdr:cNvPr id="704" name="n_1mainValue【保健センター・保健所】&#10;一人当たり面積"/>
        <xdr:cNvSpPr txBox="1"/>
      </xdr:nvSpPr>
      <xdr:spPr>
        <a:xfrm>
          <a:off x="210757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108475</xdr:rowOff>
    </xdr:from>
    <xdr:ext cx="469744" cy="259045"/>
    <xdr:sp macro="" textlink="">
      <xdr:nvSpPr>
        <xdr:cNvPr id="705" name="n_2mainValue【保健センター・保健所】&#10;一人当たり面積"/>
        <xdr:cNvSpPr txBox="1"/>
      </xdr:nvSpPr>
      <xdr:spPr>
        <a:xfrm>
          <a:off x="20199427" y="1022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117619</xdr:rowOff>
    </xdr:from>
    <xdr:ext cx="469744" cy="259045"/>
    <xdr:sp macro="" textlink="">
      <xdr:nvSpPr>
        <xdr:cNvPr id="706" name="n_3mainValue【保健センター・保健所】&#10;一人当たり面積"/>
        <xdr:cNvSpPr txBox="1"/>
      </xdr:nvSpPr>
      <xdr:spPr>
        <a:xfrm>
          <a:off x="19310427" y="1023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129049</xdr:rowOff>
    </xdr:from>
    <xdr:ext cx="469744" cy="259045"/>
    <xdr:sp macro="" textlink="">
      <xdr:nvSpPr>
        <xdr:cNvPr id="707" name="n_4mainValue【保健センター・保健所】&#10;一人当たり面積"/>
        <xdr:cNvSpPr txBox="1"/>
      </xdr:nvSpPr>
      <xdr:spPr>
        <a:xfrm>
          <a:off x="18421427" y="1024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8" name="正方形/長方形 7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9" name="正方形/長方形 7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0" name="正方形/長方形 7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1" name="正方形/長方形 7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2" name="正方形/長方形 7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3" name="正方形/長方形 7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4" name="正方形/長方形 7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5" name="正方形/長方形 7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6" name="テキスト ボックス 7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7" name="直線コネクタ 7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8" name="テキスト ボックス 71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9" name="直線コネクタ 71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0" name="テキスト ボックス 71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1" name="直線コネクタ 72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2" name="テキスト ボックス 72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3" name="直線コネクタ 72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4" name="テキスト ボックス 72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5" name="直線コネクタ 72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6" name="テキスト ボックス 72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7" name="直線コネクタ 72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8" name="テキスト ボックス 72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9" name="直線コネクタ 72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0" name="テキスト ボックス 72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1" name="直線コネクタ 7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733" name="直線コネクタ 732"/>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5" name="直線コネクタ 73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736"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37" name="直線コネクタ 736"/>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52632</xdr:rowOff>
    </xdr:from>
    <xdr:ext cx="405111" cy="259045"/>
    <xdr:sp macro="" textlink="">
      <xdr:nvSpPr>
        <xdr:cNvPr id="738" name="【消防施設】&#10;有形固定資産減価償却率平均値テキスト"/>
        <xdr:cNvSpPr txBox="1"/>
      </xdr:nvSpPr>
      <xdr:spPr>
        <a:xfrm>
          <a:off x="16357600" y="1394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29755</xdr:rowOff>
    </xdr:from>
    <xdr:to>
      <xdr:col>85</xdr:col>
      <xdr:colOff>177800</xdr:colOff>
      <xdr:row>82</xdr:row>
      <xdr:rowOff>131355</xdr:rowOff>
    </xdr:to>
    <xdr:sp macro="" textlink="">
      <xdr:nvSpPr>
        <xdr:cNvPr id="739" name="フローチャート: 判断 738"/>
        <xdr:cNvSpPr/>
      </xdr:nvSpPr>
      <xdr:spPr>
        <a:xfrm>
          <a:off x="16268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134257</xdr:rowOff>
    </xdr:from>
    <xdr:to>
      <xdr:col>81</xdr:col>
      <xdr:colOff>101600</xdr:colOff>
      <xdr:row>83</xdr:row>
      <xdr:rowOff>64407</xdr:rowOff>
    </xdr:to>
    <xdr:sp macro="" textlink="">
      <xdr:nvSpPr>
        <xdr:cNvPr id="740" name="フローチャート: 判断 739"/>
        <xdr:cNvSpPr/>
      </xdr:nvSpPr>
      <xdr:spPr>
        <a:xfrm>
          <a:off x="15430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129358</xdr:rowOff>
    </xdr:from>
    <xdr:to>
      <xdr:col>76</xdr:col>
      <xdr:colOff>165100</xdr:colOff>
      <xdr:row>83</xdr:row>
      <xdr:rowOff>59508</xdr:rowOff>
    </xdr:to>
    <xdr:sp macro="" textlink="">
      <xdr:nvSpPr>
        <xdr:cNvPr id="741" name="フローチャート: 判断 740"/>
        <xdr:cNvSpPr/>
      </xdr:nvSpPr>
      <xdr:spPr>
        <a:xfrm>
          <a:off x="14541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363</xdr:rowOff>
    </xdr:from>
    <xdr:to>
      <xdr:col>72</xdr:col>
      <xdr:colOff>38100</xdr:colOff>
      <xdr:row>83</xdr:row>
      <xdr:rowOff>101963</xdr:rowOff>
    </xdr:to>
    <xdr:sp macro="" textlink="">
      <xdr:nvSpPr>
        <xdr:cNvPr id="742" name="フローチャート: 判断 741"/>
        <xdr:cNvSpPr/>
      </xdr:nvSpPr>
      <xdr:spPr>
        <a:xfrm>
          <a:off x="13652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119562</xdr:rowOff>
    </xdr:from>
    <xdr:to>
      <xdr:col>67</xdr:col>
      <xdr:colOff>101600</xdr:colOff>
      <xdr:row>83</xdr:row>
      <xdr:rowOff>49712</xdr:rowOff>
    </xdr:to>
    <xdr:sp macro="" textlink="">
      <xdr:nvSpPr>
        <xdr:cNvPr id="743" name="フローチャート: 判断 742"/>
        <xdr:cNvSpPr/>
      </xdr:nvSpPr>
      <xdr:spPr>
        <a:xfrm>
          <a:off x="12763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4" name="テキスト ボックス 7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5" name="テキスト ボックス 7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6" name="テキスト ボックス 7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7" name="テキスト ボックス 7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8" name="テキスト ボックス 7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49" name="楕円 748"/>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50" name="【消防施設】&#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51" name="楕円 750"/>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52" name="直線コネクタ 751"/>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53" name="楕円 752"/>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754" name="直線コネクタ 753"/>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755" name="楕円 754"/>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756" name="直線コネクタ 755"/>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80934</xdr:rowOff>
    </xdr:from>
    <xdr:ext cx="405111" cy="259045"/>
    <xdr:sp macro="" textlink="">
      <xdr:nvSpPr>
        <xdr:cNvPr id="757" name="n_1aveValue【消防施設】&#10;有形固定資産減価償却率"/>
        <xdr:cNvSpPr txBox="1"/>
      </xdr:nvSpPr>
      <xdr:spPr>
        <a:xfrm>
          <a:off x="152660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76035</xdr:rowOff>
    </xdr:from>
    <xdr:ext cx="405111" cy="259045"/>
    <xdr:sp macro="" textlink="">
      <xdr:nvSpPr>
        <xdr:cNvPr id="758" name="n_2aveValue【消防施設】&#10;有形固定資産減価償却率"/>
        <xdr:cNvSpPr txBox="1"/>
      </xdr:nvSpPr>
      <xdr:spPr>
        <a:xfrm>
          <a:off x="14389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118490</xdr:rowOff>
    </xdr:from>
    <xdr:ext cx="405111" cy="259045"/>
    <xdr:sp macro="" textlink="">
      <xdr:nvSpPr>
        <xdr:cNvPr id="759" name="n_3aveValue【消防施設】&#10;有形固定資産減価償却率"/>
        <xdr:cNvSpPr txBox="1"/>
      </xdr:nvSpPr>
      <xdr:spPr>
        <a:xfrm>
          <a:off x="13500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66239</xdr:rowOff>
    </xdr:from>
    <xdr:ext cx="405111" cy="259045"/>
    <xdr:sp macro="" textlink="">
      <xdr:nvSpPr>
        <xdr:cNvPr id="760" name="n_4aveValue【消防施設】&#10;有形固定資産減価償却率"/>
        <xdr:cNvSpPr txBox="1"/>
      </xdr:nvSpPr>
      <xdr:spPr>
        <a:xfrm>
          <a:off x="12611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61" name="n_1mainValue【消防施設】&#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62" name="n_2mainValue【消防施設】&#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763" name="n_3mainValue【消防施設】&#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4" name="正方形/長方形 7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5" name="正方形/長方形 7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6" name="正方形/長方形 7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7" name="正方形/長方形 7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8" name="正方形/長方形 7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9" name="正方形/長方形 7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0" name="正方形/長方形 7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1" name="正方形/長方形 77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2" name="テキスト ボックス 77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3" name="直線コネクタ 77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4" name="直線コネクタ 77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5" name="テキスト ボックス 77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6" name="直線コネクタ 77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7" name="テキスト ボックス 77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8" name="直線コネクタ 77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9" name="テキスト ボックス 77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0" name="直線コネクタ 77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1" name="テキスト ボックス 78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2" name="直線コネクタ 78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3" name="テキスト ボックス 78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4" name="直線コネクタ 78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5" name="テキスト ボックス 78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6" name="直線コネクタ 7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7" name="テキスト ボックス 7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xdr:rowOff>
    </xdr:from>
    <xdr:to>
      <xdr:col>116</xdr:col>
      <xdr:colOff>62864</xdr:colOff>
      <xdr:row>86</xdr:row>
      <xdr:rowOff>155666</xdr:rowOff>
    </xdr:to>
    <xdr:cxnSp macro="">
      <xdr:nvCxnSpPr>
        <xdr:cNvPr id="789" name="直線コネクタ 788"/>
        <xdr:cNvCxnSpPr/>
      </xdr:nvCxnSpPr>
      <xdr:spPr>
        <a:xfrm flipV="1">
          <a:off x="22160864" y="13385074"/>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790"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791" name="直線コネクタ 790"/>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130101</xdr:rowOff>
    </xdr:from>
    <xdr:ext cx="469744" cy="259045"/>
    <xdr:sp macro="" textlink="">
      <xdr:nvSpPr>
        <xdr:cNvPr id="792" name="【消防施設】&#10;一人当たり面積最大値テキスト"/>
        <xdr:cNvSpPr txBox="1"/>
      </xdr:nvSpPr>
      <xdr:spPr>
        <a:xfrm>
          <a:off x="221996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xdr:rowOff>
    </xdr:from>
    <xdr:to>
      <xdr:col>116</xdr:col>
      <xdr:colOff>152400</xdr:colOff>
      <xdr:row>78</xdr:row>
      <xdr:rowOff>11974</xdr:rowOff>
    </xdr:to>
    <xdr:cxnSp macro="">
      <xdr:nvCxnSpPr>
        <xdr:cNvPr id="793" name="直線コネクタ 792"/>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54264</xdr:rowOff>
    </xdr:from>
    <xdr:ext cx="469744" cy="259045"/>
    <xdr:sp macro="" textlink="">
      <xdr:nvSpPr>
        <xdr:cNvPr id="794" name="【消防施設】&#10;一人当たり面積平均値テキスト"/>
        <xdr:cNvSpPr txBox="1"/>
      </xdr:nvSpPr>
      <xdr:spPr>
        <a:xfrm>
          <a:off x="22199600" y="1411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31387</xdr:rowOff>
    </xdr:from>
    <xdr:to>
      <xdr:col>116</xdr:col>
      <xdr:colOff>114300</xdr:colOff>
      <xdr:row>83</xdr:row>
      <xdr:rowOff>132987</xdr:rowOff>
    </xdr:to>
    <xdr:sp macro="" textlink="">
      <xdr:nvSpPr>
        <xdr:cNvPr id="795" name="フローチャート: 判断 794"/>
        <xdr:cNvSpPr/>
      </xdr:nvSpPr>
      <xdr:spPr>
        <a:xfrm>
          <a:off x="22110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96" name="フローチャート: 判断 795"/>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96701</xdr:rowOff>
    </xdr:from>
    <xdr:to>
      <xdr:col>107</xdr:col>
      <xdr:colOff>101600</xdr:colOff>
      <xdr:row>84</xdr:row>
      <xdr:rowOff>26851</xdr:rowOff>
    </xdr:to>
    <xdr:sp macro="" textlink="">
      <xdr:nvSpPr>
        <xdr:cNvPr id="797" name="フローチャート: 判断 796"/>
        <xdr:cNvSpPr/>
      </xdr:nvSpPr>
      <xdr:spPr>
        <a:xfrm>
          <a:off x="20383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129358</xdr:rowOff>
    </xdr:from>
    <xdr:to>
      <xdr:col>102</xdr:col>
      <xdr:colOff>165100</xdr:colOff>
      <xdr:row>84</xdr:row>
      <xdr:rowOff>59508</xdr:rowOff>
    </xdr:to>
    <xdr:sp macro="" textlink="">
      <xdr:nvSpPr>
        <xdr:cNvPr id="798" name="フローチャート: 判断 797"/>
        <xdr:cNvSpPr/>
      </xdr:nvSpPr>
      <xdr:spPr>
        <a:xfrm>
          <a:off x="19494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80373</xdr:rowOff>
    </xdr:from>
    <xdr:to>
      <xdr:col>98</xdr:col>
      <xdr:colOff>38100</xdr:colOff>
      <xdr:row>84</xdr:row>
      <xdr:rowOff>10523</xdr:rowOff>
    </xdr:to>
    <xdr:sp macro="" textlink="">
      <xdr:nvSpPr>
        <xdr:cNvPr id="799" name="フローチャート: 判断 798"/>
        <xdr:cNvSpPr/>
      </xdr:nvSpPr>
      <xdr:spPr>
        <a:xfrm>
          <a:off x="18605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0" name="テキスト ボックス 7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1" name="テキスト ボックス 8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2" name="テキスト ボックス 8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3" name="テキスト ボックス 8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4" name="テキスト ボックス 8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52614</xdr:rowOff>
    </xdr:from>
    <xdr:to>
      <xdr:col>116</xdr:col>
      <xdr:colOff>114300</xdr:colOff>
      <xdr:row>86</xdr:row>
      <xdr:rowOff>154214</xdr:rowOff>
    </xdr:to>
    <xdr:sp macro="" textlink="">
      <xdr:nvSpPr>
        <xdr:cNvPr id="805" name="楕円 804"/>
        <xdr:cNvSpPr/>
      </xdr:nvSpPr>
      <xdr:spPr>
        <a:xfrm>
          <a:off x="221107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138991</xdr:rowOff>
    </xdr:from>
    <xdr:ext cx="469744" cy="259045"/>
    <xdr:sp macro="" textlink="">
      <xdr:nvSpPr>
        <xdr:cNvPr id="806" name="【消防施設】&#10;一人当たり面積該当値テキスト"/>
        <xdr:cNvSpPr txBox="1"/>
      </xdr:nvSpPr>
      <xdr:spPr>
        <a:xfrm>
          <a:off x="22199600" y="147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55880</xdr:rowOff>
    </xdr:from>
    <xdr:to>
      <xdr:col>112</xdr:col>
      <xdr:colOff>38100</xdr:colOff>
      <xdr:row>86</xdr:row>
      <xdr:rowOff>157480</xdr:rowOff>
    </xdr:to>
    <xdr:sp macro="" textlink="">
      <xdr:nvSpPr>
        <xdr:cNvPr id="807" name="楕円 806"/>
        <xdr:cNvSpPr/>
      </xdr:nvSpPr>
      <xdr:spPr>
        <a:xfrm>
          <a:off x="21272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103414</xdr:rowOff>
    </xdr:from>
    <xdr:to>
      <xdr:col>116</xdr:col>
      <xdr:colOff>63500</xdr:colOff>
      <xdr:row>86</xdr:row>
      <xdr:rowOff>106680</xdr:rowOff>
    </xdr:to>
    <xdr:cxnSp macro="">
      <xdr:nvCxnSpPr>
        <xdr:cNvPr id="808" name="直線コネクタ 807"/>
        <xdr:cNvCxnSpPr/>
      </xdr:nvCxnSpPr>
      <xdr:spPr>
        <a:xfrm flipV="1">
          <a:off x="21323300" y="1484811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55880</xdr:rowOff>
    </xdr:from>
    <xdr:to>
      <xdr:col>107</xdr:col>
      <xdr:colOff>101600</xdr:colOff>
      <xdr:row>86</xdr:row>
      <xdr:rowOff>157480</xdr:rowOff>
    </xdr:to>
    <xdr:sp macro="" textlink="">
      <xdr:nvSpPr>
        <xdr:cNvPr id="809" name="楕円 808"/>
        <xdr:cNvSpPr/>
      </xdr:nvSpPr>
      <xdr:spPr>
        <a:xfrm>
          <a:off x="20383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106680</xdr:rowOff>
    </xdr:from>
    <xdr:to>
      <xdr:col>111</xdr:col>
      <xdr:colOff>177800</xdr:colOff>
      <xdr:row>86</xdr:row>
      <xdr:rowOff>106680</xdr:rowOff>
    </xdr:to>
    <xdr:cxnSp macro="">
      <xdr:nvCxnSpPr>
        <xdr:cNvPr id="810" name="直線コネクタ 809"/>
        <xdr:cNvCxnSpPr/>
      </xdr:nvCxnSpPr>
      <xdr:spPr>
        <a:xfrm>
          <a:off x="20434300" y="1485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55880</xdr:rowOff>
    </xdr:from>
    <xdr:to>
      <xdr:col>102</xdr:col>
      <xdr:colOff>165100</xdr:colOff>
      <xdr:row>86</xdr:row>
      <xdr:rowOff>157480</xdr:rowOff>
    </xdr:to>
    <xdr:sp macro="" textlink="">
      <xdr:nvSpPr>
        <xdr:cNvPr id="811" name="楕円 810"/>
        <xdr:cNvSpPr/>
      </xdr:nvSpPr>
      <xdr:spPr>
        <a:xfrm>
          <a:off x="19494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106680</xdr:rowOff>
    </xdr:from>
    <xdr:to>
      <xdr:col>107</xdr:col>
      <xdr:colOff>50800</xdr:colOff>
      <xdr:row>86</xdr:row>
      <xdr:rowOff>106680</xdr:rowOff>
    </xdr:to>
    <xdr:cxnSp macro="">
      <xdr:nvCxnSpPr>
        <xdr:cNvPr id="812" name="直線コネクタ 811"/>
        <xdr:cNvCxnSpPr/>
      </xdr:nvCxnSpPr>
      <xdr:spPr>
        <a:xfrm>
          <a:off x="19545300" y="1485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813" name="n_1aveValue【消防施設】&#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43378</xdr:rowOff>
    </xdr:from>
    <xdr:ext cx="469744" cy="259045"/>
    <xdr:sp macro="" textlink="">
      <xdr:nvSpPr>
        <xdr:cNvPr id="814" name="n_2aveValue【消防施設】&#10;一人当たり面積"/>
        <xdr:cNvSpPr txBox="1"/>
      </xdr:nvSpPr>
      <xdr:spPr>
        <a:xfrm>
          <a:off x="20199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76035</xdr:rowOff>
    </xdr:from>
    <xdr:ext cx="469744" cy="259045"/>
    <xdr:sp macro="" textlink="">
      <xdr:nvSpPr>
        <xdr:cNvPr id="815" name="n_3aveValue【消防施設】&#10;一人当たり面積"/>
        <xdr:cNvSpPr txBox="1"/>
      </xdr:nvSpPr>
      <xdr:spPr>
        <a:xfrm>
          <a:off x="19310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27050</xdr:rowOff>
    </xdr:from>
    <xdr:ext cx="469744" cy="259045"/>
    <xdr:sp macro="" textlink="">
      <xdr:nvSpPr>
        <xdr:cNvPr id="816" name="n_4aveValue【消防施設】&#10;一人当たり面積"/>
        <xdr:cNvSpPr txBox="1"/>
      </xdr:nvSpPr>
      <xdr:spPr>
        <a:xfrm>
          <a:off x="18421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148607</xdr:rowOff>
    </xdr:from>
    <xdr:ext cx="469744" cy="259045"/>
    <xdr:sp macro="" textlink="">
      <xdr:nvSpPr>
        <xdr:cNvPr id="817" name="n_1mainValue【消防施設】&#10;一人当たり面積"/>
        <xdr:cNvSpPr txBox="1"/>
      </xdr:nvSpPr>
      <xdr:spPr>
        <a:xfrm>
          <a:off x="210757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148607</xdr:rowOff>
    </xdr:from>
    <xdr:ext cx="469744" cy="259045"/>
    <xdr:sp macro="" textlink="">
      <xdr:nvSpPr>
        <xdr:cNvPr id="818" name="n_2mainValue【消防施設】&#10;一人当たり面積"/>
        <xdr:cNvSpPr txBox="1"/>
      </xdr:nvSpPr>
      <xdr:spPr>
        <a:xfrm>
          <a:off x="20199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148607</xdr:rowOff>
    </xdr:from>
    <xdr:ext cx="469744" cy="259045"/>
    <xdr:sp macro="" textlink="">
      <xdr:nvSpPr>
        <xdr:cNvPr id="819" name="n_3mainValue【消防施設】&#10;一人当たり面積"/>
        <xdr:cNvSpPr txBox="1"/>
      </xdr:nvSpPr>
      <xdr:spPr>
        <a:xfrm>
          <a:off x="19310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0" name="正方形/長方形 8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1" name="正方形/長方形 8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2" name="正方形/長方形 8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3" name="正方形/長方形 8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4" name="正方形/長方形 8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5" name="正方形/長方形 8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6" name="正方形/長方形 8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正方形/長方形 8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8" name="テキスト ボックス 8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9" name="直線コネクタ 8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0" name="テキスト ボックス 82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1" name="直線コネクタ 83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2" name="テキスト ボックス 83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3" name="直線コネクタ 83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4" name="テキスト ボックス 83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5" name="直線コネクタ 83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6" name="テキスト ボックス 83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7" name="直線コネクタ 83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8" name="テキスト ボックス 83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9" name="直線コネクタ 83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0" name="テキスト ボックス 83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1" name="直線コネクタ 84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2" name="テキスト ボックス 84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3" name="直線コネクタ 8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56606</xdr:rowOff>
    </xdr:from>
    <xdr:to>
      <xdr:col>85</xdr:col>
      <xdr:colOff>126364</xdr:colOff>
      <xdr:row>109</xdr:row>
      <xdr:rowOff>30480</xdr:rowOff>
    </xdr:to>
    <xdr:cxnSp macro="">
      <xdr:nvCxnSpPr>
        <xdr:cNvPr id="845" name="直線コネクタ 844"/>
        <xdr:cNvCxnSpPr/>
      </xdr:nvCxnSpPr>
      <xdr:spPr>
        <a:xfrm flipV="1">
          <a:off x="16318864" y="17201606"/>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46"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47" name="直線コネクタ 846"/>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3283</xdr:rowOff>
    </xdr:from>
    <xdr:ext cx="340478" cy="259045"/>
    <xdr:sp macro="" textlink="">
      <xdr:nvSpPr>
        <xdr:cNvPr id="848" name="【庁舎】&#10;有形固定資産減価償却率最大値テキスト"/>
        <xdr:cNvSpPr txBox="1"/>
      </xdr:nvSpPr>
      <xdr:spPr>
        <a:xfrm>
          <a:off x="16357600" y="1697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56606</xdr:rowOff>
    </xdr:from>
    <xdr:to>
      <xdr:col>86</xdr:col>
      <xdr:colOff>25400</xdr:colOff>
      <xdr:row>100</xdr:row>
      <xdr:rowOff>56606</xdr:rowOff>
    </xdr:to>
    <xdr:cxnSp macro="">
      <xdr:nvCxnSpPr>
        <xdr:cNvPr id="849" name="直線コネクタ 848"/>
        <xdr:cNvCxnSpPr/>
      </xdr:nvCxnSpPr>
      <xdr:spPr>
        <a:xfrm>
          <a:off x="16230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111596</xdr:rowOff>
    </xdr:from>
    <xdr:ext cx="405111" cy="259045"/>
    <xdr:sp macro="" textlink="">
      <xdr:nvSpPr>
        <xdr:cNvPr id="850" name="【庁舎】&#10;有形固定資産減価償却率平均値テキスト"/>
        <xdr:cNvSpPr txBox="1"/>
      </xdr:nvSpPr>
      <xdr:spPr>
        <a:xfrm>
          <a:off x="163576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133169</xdr:rowOff>
    </xdr:from>
    <xdr:to>
      <xdr:col>85</xdr:col>
      <xdr:colOff>177800</xdr:colOff>
      <xdr:row>105</xdr:row>
      <xdr:rowOff>63319</xdr:rowOff>
    </xdr:to>
    <xdr:sp macro="" textlink="">
      <xdr:nvSpPr>
        <xdr:cNvPr id="851" name="フローチャート: 判断 850"/>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852" name="フローチャート: 判断 851"/>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853" name="フローチャート: 判断 852"/>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854" name="フローチャート: 判断 853"/>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855" name="フローチャート: 判断 854"/>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6" name="テキスト ボックス 8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7" name="テキスト ボックス 8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8" name="テキスト ボックス 8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9" name="テキスト ボックス 8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0" name="テキスト ボックス 8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66221</xdr:rowOff>
    </xdr:from>
    <xdr:to>
      <xdr:col>85</xdr:col>
      <xdr:colOff>177800</xdr:colOff>
      <xdr:row>104</xdr:row>
      <xdr:rowOff>167821</xdr:rowOff>
    </xdr:to>
    <xdr:sp macro="" textlink="">
      <xdr:nvSpPr>
        <xdr:cNvPr id="861" name="楕円 860"/>
        <xdr:cNvSpPr/>
      </xdr:nvSpPr>
      <xdr:spPr>
        <a:xfrm>
          <a:off x="162687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89098</xdr:rowOff>
    </xdr:from>
    <xdr:ext cx="405111" cy="259045"/>
    <xdr:sp macro="" textlink="">
      <xdr:nvSpPr>
        <xdr:cNvPr id="862" name="【庁舎】&#10;有形固定資産減価償却率該当値テキスト"/>
        <xdr:cNvSpPr txBox="1"/>
      </xdr:nvSpPr>
      <xdr:spPr>
        <a:xfrm>
          <a:off x="16357600" y="17748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79284</xdr:rowOff>
    </xdr:from>
    <xdr:to>
      <xdr:col>81</xdr:col>
      <xdr:colOff>101600</xdr:colOff>
      <xdr:row>105</xdr:row>
      <xdr:rowOff>9434</xdr:rowOff>
    </xdr:to>
    <xdr:sp macro="" textlink="">
      <xdr:nvSpPr>
        <xdr:cNvPr id="863" name="楕円 862"/>
        <xdr:cNvSpPr/>
      </xdr:nvSpPr>
      <xdr:spPr>
        <a:xfrm>
          <a:off x="15430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117021</xdr:rowOff>
    </xdr:from>
    <xdr:to>
      <xdr:col>85</xdr:col>
      <xdr:colOff>127000</xdr:colOff>
      <xdr:row>104</xdr:row>
      <xdr:rowOff>130084</xdr:rowOff>
    </xdr:to>
    <xdr:cxnSp macro="">
      <xdr:nvCxnSpPr>
        <xdr:cNvPr id="864" name="直線コネクタ 863"/>
        <xdr:cNvCxnSpPr/>
      </xdr:nvCxnSpPr>
      <xdr:spPr>
        <a:xfrm flipV="1">
          <a:off x="15481300" y="1794782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41729</xdr:rowOff>
    </xdr:from>
    <xdr:to>
      <xdr:col>76</xdr:col>
      <xdr:colOff>165100</xdr:colOff>
      <xdr:row>104</xdr:row>
      <xdr:rowOff>143329</xdr:rowOff>
    </xdr:to>
    <xdr:sp macro="" textlink="">
      <xdr:nvSpPr>
        <xdr:cNvPr id="865" name="楕円 864"/>
        <xdr:cNvSpPr/>
      </xdr:nvSpPr>
      <xdr:spPr>
        <a:xfrm>
          <a:off x="14541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92529</xdr:rowOff>
    </xdr:from>
    <xdr:to>
      <xdr:col>81</xdr:col>
      <xdr:colOff>50800</xdr:colOff>
      <xdr:row>104</xdr:row>
      <xdr:rowOff>130084</xdr:rowOff>
    </xdr:to>
    <xdr:cxnSp macro="">
      <xdr:nvCxnSpPr>
        <xdr:cNvPr id="866" name="直線コネクタ 865"/>
        <xdr:cNvCxnSpPr/>
      </xdr:nvCxnSpPr>
      <xdr:spPr>
        <a:xfrm>
          <a:off x="14592300" y="1792332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9071</xdr:rowOff>
    </xdr:from>
    <xdr:to>
      <xdr:col>72</xdr:col>
      <xdr:colOff>38100</xdr:colOff>
      <xdr:row>104</xdr:row>
      <xdr:rowOff>110671</xdr:rowOff>
    </xdr:to>
    <xdr:sp macro="" textlink="">
      <xdr:nvSpPr>
        <xdr:cNvPr id="867" name="楕円 866"/>
        <xdr:cNvSpPr/>
      </xdr:nvSpPr>
      <xdr:spPr>
        <a:xfrm>
          <a:off x="13652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59871</xdr:rowOff>
    </xdr:from>
    <xdr:to>
      <xdr:col>76</xdr:col>
      <xdr:colOff>114300</xdr:colOff>
      <xdr:row>104</xdr:row>
      <xdr:rowOff>92529</xdr:rowOff>
    </xdr:to>
    <xdr:cxnSp macro="">
      <xdr:nvCxnSpPr>
        <xdr:cNvPr id="868" name="直線コネクタ 867"/>
        <xdr:cNvCxnSpPr/>
      </xdr:nvCxnSpPr>
      <xdr:spPr>
        <a:xfrm>
          <a:off x="13703300" y="178906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25400</xdr:rowOff>
    </xdr:from>
    <xdr:to>
      <xdr:col>67</xdr:col>
      <xdr:colOff>101600</xdr:colOff>
      <xdr:row>104</xdr:row>
      <xdr:rowOff>127000</xdr:rowOff>
    </xdr:to>
    <xdr:sp macro="" textlink="">
      <xdr:nvSpPr>
        <xdr:cNvPr id="869" name="楕円 868"/>
        <xdr:cNvSpPr/>
      </xdr:nvSpPr>
      <xdr:spPr>
        <a:xfrm>
          <a:off x="1276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59871</xdr:rowOff>
    </xdr:from>
    <xdr:to>
      <xdr:col>71</xdr:col>
      <xdr:colOff>177800</xdr:colOff>
      <xdr:row>104</xdr:row>
      <xdr:rowOff>76200</xdr:rowOff>
    </xdr:to>
    <xdr:cxnSp macro="">
      <xdr:nvCxnSpPr>
        <xdr:cNvPr id="870" name="直線コネクタ 869"/>
        <xdr:cNvCxnSpPr/>
      </xdr:nvCxnSpPr>
      <xdr:spPr>
        <a:xfrm flipV="1">
          <a:off x="12814300" y="178906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106697</xdr:rowOff>
    </xdr:from>
    <xdr:ext cx="405111" cy="259045"/>
    <xdr:sp macro="" textlink="">
      <xdr:nvSpPr>
        <xdr:cNvPr id="871" name="n_1aveValue【庁舎】&#10;有形固定資産減価償却率"/>
        <xdr:cNvSpPr txBox="1"/>
      </xdr:nvSpPr>
      <xdr:spPr>
        <a:xfrm>
          <a:off x="15266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101798</xdr:rowOff>
    </xdr:from>
    <xdr:ext cx="405111" cy="259045"/>
    <xdr:sp macro="" textlink="">
      <xdr:nvSpPr>
        <xdr:cNvPr id="872" name="n_2aveValue【庁舎】&#10;有形固定資産減価償却率"/>
        <xdr:cNvSpPr txBox="1"/>
      </xdr:nvSpPr>
      <xdr:spPr>
        <a:xfrm>
          <a:off x="14389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873" name="n_3aveValue【庁舎】&#10;有形固定資産減価償却率"/>
        <xdr:cNvSpPr txBox="1"/>
      </xdr:nvSpPr>
      <xdr:spPr>
        <a:xfrm>
          <a:off x="13500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874" name="n_4aveValue【庁舎】&#10;有形固定資産減価償却率"/>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25961</xdr:rowOff>
    </xdr:from>
    <xdr:ext cx="405111" cy="259045"/>
    <xdr:sp macro="" textlink="">
      <xdr:nvSpPr>
        <xdr:cNvPr id="875" name="n_1mainValue【庁舎】&#10;有形固定資産減価償却率"/>
        <xdr:cNvSpPr txBox="1"/>
      </xdr:nvSpPr>
      <xdr:spPr>
        <a:xfrm>
          <a:off x="15266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159856</xdr:rowOff>
    </xdr:from>
    <xdr:ext cx="405111" cy="259045"/>
    <xdr:sp macro="" textlink="">
      <xdr:nvSpPr>
        <xdr:cNvPr id="876" name="n_2mainValue【庁舎】&#10;有形固定資産減価償却率"/>
        <xdr:cNvSpPr txBox="1"/>
      </xdr:nvSpPr>
      <xdr:spPr>
        <a:xfrm>
          <a:off x="14389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127198</xdr:rowOff>
    </xdr:from>
    <xdr:ext cx="405111" cy="259045"/>
    <xdr:sp macro="" textlink="">
      <xdr:nvSpPr>
        <xdr:cNvPr id="877" name="n_3mainValue【庁舎】&#10;有形固定資産減価償却率"/>
        <xdr:cNvSpPr txBox="1"/>
      </xdr:nvSpPr>
      <xdr:spPr>
        <a:xfrm>
          <a:off x="13500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878" name="n_4mainValue【庁舎】&#10;有形固定資産減価償却率"/>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9" name="正方形/長方形 8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0" name="正方形/長方形 8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1" name="正方形/長方形 8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2" name="正方形/長方形 8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3" name="正方形/長方形 8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4" name="正方形/長方形 8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5" name="正方形/長方形 8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6" name="正方形/長方形 88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7" name="テキスト ボックス 8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8" name="直線コネクタ 8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89" name="直線コネクタ 88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0" name="テキスト ボックス 88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1" name="直線コネクタ 89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2" name="テキスト ボックス 89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3" name="直線コネクタ 89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4" name="テキスト ボックス 89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5" name="直線コネクタ 89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6" name="テキスト ボックス 89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7" name="直線コネクタ 89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98" name="テキスト ボックス 89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9" name="直線コネクタ 8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0" name="テキスト ボックス 8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85725</xdr:rowOff>
    </xdr:to>
    <xdr:cxnSp macro="">
      <xdr:nvCxnSpPr>
        <xdr:cNvPr id="902" name="直線コネクタ 901"/>
        <xdr:cNvCxnSpPr/>
      </xdr:nvCxnSpPr>
      <xdr:spPr>
        <a:xfrm flipV="1">
          <a:off x="22160864" y="170402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903" name="【庁舎】&#10;一人当たり面積最小値テキスト"/>
        <xdr:cNvSpPr txBox="1"/>
      </xdr:nvSpPr>
      <xdr:spPr>
        <a:xfrm>
          <a:off x="22199600"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85725</xdr:rowOff>
    </xdr:from>
    <xdr:to>
      <xdr:col>116</xdr:col>
      <xdr:colOff>152400</xdr:colOff>
      <xdr:row>107</xdr:row>
      <xdr:rowOff>85725</xdr:rowOff>
    </xdr:to>
    <xdr:cxnSp macro="">
      <xdr:nvCxnSpPr>
        <xdr:cNvPr id="904" name="直線コネクタ 903"/>
        <xdr:cNvCxnSpPr/>
      </xdr:nvCxnSpPr>
      <xdr:spPr>
        <a:xfrm>
          <a:off x="22072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905"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906" name="直線コネクタ 905"/>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160672</xdr:rowOff>
    </xdr:from>
    <xdr:ext cx="469744" cy="259045"/>
    <xdr:sp macro="" textlink="">
      <xdr:nvSpPr>
        <xdr:cNvPr id="907" name="【庁舎】&#10;一人当たり面積平均値テキスト"/>
        <xdr:cNvSpPr txBox="1"/>
      </xdr:nvSpPr>
      <xdr:spPr>
        <a:xfrm>
          <a:off x="22199600" y="17648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137795</xdr:rowOff>
    </xdr:from>
    <xdr:to>
      <xdr:col>116</xdr:col>
      <xdr:colOff>114300</xdr:colOff>
      <xdr:row>104</xdr:row>
      <xdr:rowOff>67945</xdr:rowOff>
    </xdr:to>
    <xdr:sp macro="" textlink="">
      <xdr:nvSpPr>
        <xdr:cNvPr id="908" name="フローチャート: 判断 907"/>
        <xdr:cNvSpPr/>
      </xdr:nvSpPr>
      <xdr:spPr>
        <a:xfrm>
          <a:off x="22110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65405</xdr:rowOff>
    </xdr:from>
    <xdr:to>
      <xdr:col>112</xdr:col>
      <xdr:colOff>38100</xdr:colOff>
      <xdr:row>103</xdr:row>
      <xdr:rowOff>167005</xdr:rowOff>
    </xdr:to>
    <xdr:sp macro="" textlink="">
      <xdr:nvSpPr>
        <xdr:cNvPr id="909" name="フローチャート: 判断 908"/>
        <xdr:cNvSpPr/>
      </xdr:nvSpPr>
      <xdr:spPr>
        <a:xfrm>
          <a:off x="21272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133986</xdr:rowOff>
    </xdr:from>
    <xdr:to>
      <xdr:col>107</xdr:col>
      <xdr:colOff>101600</xdr:colOff>
      <xdr:row>104</xdr:row>
      <xdr:rowOff>64136</xdr:rowOff>
    </xdr:to>
    <xdr:sp macro="" textlink="">
      <xdr:nvSpPr>
        <xdr:cNvPr id="910" name="フローチャート: 判断 909"/>
        <xdr:cNvSpPr/>
      </xdr:nvSpPr>
      <xdr:spPr>
        <a:xfrm>
          <a:off x="20383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111125</xdr:rowOff>
    </xdr:from>
    <xdr:to>
      <xdr:col>102</xdr:col>
      <xdr:colOff>165100</xdr:colOff>
      <xdr:row>104</xdr:row>
      <xdr:rowOff>41275</xdr:rowOff>
    </xdr:to>
    <xdr:sp macro="" textlink="">
      <xdr:nvSpPr>
        <xdr:cNvPr id="911" name="フローチャート: 判断 910"/>
        <xdr:cNvSpPr/>
      </xdr:nvSpPr>
      <xdr:spPr>
        <a:xfrm>
          <a:off x="19494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4445</xdr:rowOff>
    </xdr:from>
    <xdr:to>
      <xdr:col>98</xdr:col>
      <xdr:colOff>38100</xdr:colOff>
      <xdr:row>104</xdr:row>
      <xdr:rowOff>106045</xdr:rowOff>
    </xdr:to>
    <xdr:sp macro="" textlink="">
      <xdr:nvSpPr>
        <xdr:cNvPr id="912" name="フローチャート: 判断 911"/>
        <xdr:cNvSpPr/>
      </xdr:nvSpPr>
      <xdr:spPr>
        <a:xfrm>
          <a:off x="18605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3" name="テキスト ボックス 9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4" name="テキスト ボックス 9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5" name="テキスト ボックス 9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6" name="テキスト ボックス 9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7" name="テキスト ボックス 9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918" name="楕円 917"/>
        <xdr:cNvSpPr/>
      </xdr:nvSpPr>
      <xdr:spPr>
        <a:xfrm>
          <a:off x="221107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158132</xdr:rowOff>
    </xdr:from>
    <xdr:ext cx="469744" cy="259045"/>
    <xdr:sp macro="" textlink="">
      <xdr:nvSpPr>
        <xdr:cNvPr id="919" name="【庁舎】&#10;一人当たり面積該当値テキスト"/>
        <xdr:cNvSpPr txBox="1"/>
      </xdr:nvSpPr>
      <xdr:spPr>
        <a:xfrm>
          <a:off x="22199600" y="1798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15875</xdr:rowOff>
    </xdr:from>
    <xdr:to>
      <xdr:col>112</xdr:col>
      <xdr:colOff>38100</xdr:colOff>
      <xdr:row>105</xdr:row>
      <xdr:rowOff>117475</xdr:rowOff>
    </xdr:to>
    <xdr:sp macro="" textlink="">
      <xdr:nvSpPr>
        <xdr:cNvPr id="920" name="楕円 919"/>
        <xdr:cNvSpPr/>
      </xdr:nvSpPr>
      <xdr:spPr>
        <a:xfrm>
          <a:off x="21272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59055</xdr:rowOff>
    </xdr:from>
    <xdr:to>
      <xdr:col>116</xdr:col>
      <xdr:colOff>63500</xdr:colOff>
      <xdr:row>105</xdr:row>
      <xdr:rowOff>66675</xdr:rowOff>
    </xdr:to>
    <xdr:cxnSp macro="">
      <xdr:nvCxnSpPr>
        <xdr:cNvPr id="921" name="直線コネクタ 920"/>
        <xdr:cNvCxnSpPr/>
      </xdr:nvCxnSpPr>
      <xdr:spPr>
        <a:xfrm flipV="1">
          <a:off x="21323300" y="1806130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25400</xdr:rowOff>
    </xdr:from>
    <xdr:to>
      <xdr:col>107</xdr:col>
      <xdr:colOff>101600</xdr:colOff>
      <xdr:row>105</xdr:row>
      <xdr:rowOff>127000</xdr:rowOff>
    </xdr:to>
    <xdr:sp macro="" textlink="">
      <xdr:nvSpPr>
        <xdr:cNvPr id="922" name="楕円 921"/>
        <xdr:cNvSpPr/>
      </xdr:nvSpPr>
      <xdr:spPr>
        <a:xfrm>
          <a:off x="20383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66675</xdr:rowOff>
    </xdr:from>
    <xdr:to>
      <xdr:col>111</xdr:col>
      <xdr:colOff>177800</xdr:colOff>
      <xdr:row>105</xdr:row>
      <xdr:rowOff>76200</xdr:rowOff>
    </xdr:to>
    <xdr:cxnSp macro="">
      <xdr:nvCxnSpPr>
        <xdr:cNvPr id="923" name="直線コネクタ 922"/>
        <xdr:cNvCxnSpPr/>
      </xdr:nvCxnSpPr>
      <xdr:spPr>
        <a:xfrm flipV="1">
          <a:off x="20434300" y="180689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924" name="楕円 923"/>
        <xdr:cNvSpPr/>
      </xdr:nvSpPr>
      <xdr:spPr>
        <a:xfrm>
          <a:off x="19494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76200</xdr:rowOff>
    </xdr:from>
    <xdr:to>
      <xdr:col>107</xdr:col>
      <xdr:colOff>50800</xdr:colOff>
      <xdr:row>105</xdr:row>
      <xdr:rowOff>87630</xdr:rowOff>
    </xdr:to>
    <xdr:cxnSp macro="">
      <xdr:nvCxnSpPr>
        <xdr:cNvPr id="925" name="直線コネクタ 924"/>
        <xdr:cNvCxnSpPr/>
      </xdr:nvCxnSpPr>
      <xdr:spPr>
        <a:xfrm flipV="1">
          <a:off x="19545300" y="180784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50164</xdr:rowOff>
    </xdr:from>
    <xdr:to>
      <xdr:col>98</xdr:col>
      <xdr:colOff>38100</xdr:colOff>
      <xdr:row>105</xdr:row>
      <xdr:rowOff>151764</xdr:rowOff>
    </xdr:to>
    <xdr:sp macro="" textlink="">
      <xdr:nvSpPr>
        <xdr:cNvPr id="926" name="楕円 925"/>
        <xdr:cNvSpPr/>
      </xdr:nvSpPr>
      <xdr:spPr>
        <a:xfrm>
          <a:off x="18605500" y="18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87630</xdr:rowOff>
    </xdr:from>
    <xdr:to>
      <xdr:col>102</xdr:col>
      <xdr:colOff>114300</xdr:colOff>
      <xdr:row>105</xdr:row>
      <xdr:rowOff>100964</xdr:rowOff>
    </xdr:to>
    <xdr:cxnSp macro="">
      <xdr:nvCxnSpPr>
        <xdr:cNvPr id="927" name="直線コネクタ 926"/>
        <xdr:cNvCxnSpPr/>
      </xdr:nvCxnSpPr>
      <xdr:spPr>
        <a:xfrm flipV="1">
          <a:off x="18656300" y="1808988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12082</xdr:rowOff>
    </xdr:from>
    <xdr:ext cx="469744" cy="259045"/>
    <xdr:sp macro="" textlink="">
      <xdr:nvSpPr>
        <xdr:cNvPr id="928" name="n_1aveValue【庁舎】&#10;一人当たり面積"/>
        <xdr:cNvSpPr txBox="1"/>
      </xdr:nvSpPr>
      <xdr:spPr>
        <a:xfrm>
          <a:off x="21075727"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80663</xdr:rowOff>
    </xdr:from>
    <xdr:ext cx="469744" cy="259045"/>
    <xdr:sp macro="" textlink="">
      <xdr:nvSpPr>
        <xdr:cNvPr id="929" name="n_2aveValue【庁舎】&#10;一人当たり面積"/>
        <xdr:cNvSpPr txBox="1"/>
      </xdr:nvSpPr>
      <xdr:spPr>
        <a:xfrm>
          <a:off x="20199427" y="175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57802</xdr:rowOff>
    </xdr:from>
    <xdr:ext cx="469744" cy="259045"/>
    <xdr:sp macro="" textlink="">
      <xdr:nvSpPr>
        <xdr:cNvPr id="930" name="n_3aveValue【庁舎】&#10;一人当たり面積"/>
        <xdr:cNvSpPr txBox="1"/>
      </xdr:nvSpPr>
      <xdr:spPr>
        <a:xfrm>
          <a:off x="19310427" y="1754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122572</xdr:rowOff>
    </xdr:from>
    <xdr:ext cx="469744" cy="259045"/>
    <xdr:sp macro="" textlink="">
      <xdr:nvSpPr>
        <xdr:cNvPr id="931" name="n_4aveValue【庁舎】&#10;一人当たり面積"/>
        <xdr:cNvSpPr txBox="1"/>
      </xdr:nvSpPr>
      <xdr:spPr>
        <a:xfrm>
          <a:off x="18421427" y="1761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108602</xdr:rowOff>
    </xdr:from>
    <xdr:ext cx="469744" cy="259045"/>
    <xdr:sp macro="" textlink="">
      <xdr:nvSpPr>
        <xdr:cNvPr id="932" name="n_1mainValue【庁舎】&#10;一人当たり面積"/>
        <xdr:cNvSpPr txBox="1"/>
      </xdr:nvSpPr>
      <xdr:spPr>
        <a:xfrm>
          <a:off x="21075727" y="1811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118127</xdr:rowOff>
    </xdr:from>
    <xdr:ext cx="469744" cy="259045"/>
    <xdr:sp macro="" textlink="">
      <xdr:nvSpPr>
        <xdr:cNvPr id="933" name="n_2mainValue【庁舎】&#10;一人当たり面積"/>
        <xdr:cNvSpPr txBox="1"/>
      </xdr:nvSpPr>
      <xdr:spPr>
        <a:xfrm>
          <a:off x="201994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129557</xdr:rowOff>
    </xdr:from>
    <xdr:ext cx="469744" cy="259045"/>
    <xdr:sp macro="" textlink="">
      <xdr:nvSpPr>
        <xdr:cNvPr id="934" name="n_3mainValue【庁舎】&#10;一人当たり面積"/>
        <xdr:cNvSpPr txBox="1"/>
      </xdr:nvSpPr>
      <xdr:spPr>
        <a:xfrm>
          <a:off x="19310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142891</xdr:rowOff>
    </xdr:from>
    <xdr:ext cx="469744" cy="259045"/>
    <xdr:sp macro="" textlink="">
      <xdr:nvSpPr>
        <xdr:cNvPr id="935" name="n_4mainValue【庁舎】&#10;一人当たり面積"/>
        <xdr:cNvSpPr txBox="1"/>
      </xdr:nvSpPr>
      <xdr:spPr>
        <a:xfrm>
          <a:off x="18421427" y="1814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6" name="正方形/長方形 9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7" name="正方形/長方形 9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8" name="テキスト ボックス 9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類似団体平均と比較して有形固定資産減価償却率が上回っているものは図書館、一般廃棄物処理施設、体育館・プール、福祉施設、消防施設、下回っているもの保健センター・保健所、市民会館、庁舎であ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人当たり面積・有形固定資産が下回っているものは図書館、一般廃棄物処理施設、体育館・プール、福祉施設、消防施設、庁舎、上回っているものは保健センター・保健所、市民会館である。本町の資産は全体的に老朽化が進んでいるため、将来的な財政負担を抑えるために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引き続き施設の長寿命化、更新、除却等の更なる検討が必要である。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4892;&#25919;&#32076;&#21942;G/05_&#36001;&#25919;&#29366;&#27841;&#35519;&#26619;&#38306;&#20418;/08_&#36001;&#25919;&#29366;&#27841;&#36039;&#26009;&#38598;/01_&#20196;&#21644;&#65298;&#24180;&#24230;/2&#22238;&#30446;/03_&#25552;&#20986;/&#12304;&#36001;&#25919;&#29366;&#27841;&#36039;&#26009;&#38598;&#12305;_014290_&#26647;&#23665;&#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86.7</v>
          </cell>
          <cell r="BX51">
            <v>79.7</v>
          </cell>
          <cell r="CF51">
            <v>74.400000000000006</v>
          </cell>
          <cell r="CN51">
            <v>62.9</v>
          </cell>
          <cell r="CV51">
            <v>54.1</v>
          </cell>
        </row>
        <row r="53">
          <cell r="BP53">
            <v>57.8</v>
          </cell>
          <cell r="BX53">
            <v>57.2</v>
          </cell>
          <cell r="CF53">
            <v>58.3</v>
          </cell>
          <cell r="CN53">
            <v>59.8</v>
          </cell>
          <cell r="CV53">
            <v>65.2</v>
          </cell>
        </row>
        <row r="55">
          <cell r="AN55" t="str">
            <v>類似団体内平均値</v>
          </cell>
          <cell r="BP55">
            <v>51.4</v>
          </cell>
          <cell r="BX55">
            <v>46.8</v>
          </cell>
          <cell r="CF55">
            <v>48.4</v>
          </cell>
          <cell r="CN55">
            <v>43</v>
          </cell>
          <cell r="CV55">
            <v>32.4</v>
          </cell>
        </row>
        <row r="57">
          <cell r="BP57">
            <v>59.8</v>
          </cell>
          <cell r="BX57">
            <v>61.7</v>
          </cell>
          <cell r="CF57">
            <v>61.8</v>
          </cell>
          <cell r="CN57">
            <v>62.8</v>
          </cell>
          <cell r="CV57">
            <v>64.2</v>
          </cell>
        </row>
        <row r="72">
          <cell r="BP72" t="str">
            <v>H28</v>
          </cell>
          <cell r="BX72" t="str">
            <v>H29</v>
          </cell>
          <cell r="CF72" t="str">
            <v>H30</v>
          </cell>
          <cell r="CN72" t="str">
            <v>R01</v>
          </cell>
          <cell r="CV72" t="str">
            <v>R02</v>
          </cell>
        </row>
        <row r="73">
          <cell r="AN73" t="str">
            <v>当該団体値</v>
          </cell>
          <cell r="BP73">
            <v>86.7</v>
          </cell>
          <cell r="BX73">
            <v>79.7</v>
          </cell>
          <cell r="CF73">
            <v>74.400000000000006</v>
          </cell>
          <cell r="CN73">
            <v>62.9</v>
          </cell>
          <cell r="CV73">
            <v>54.1</v>
          </cell>
        </row>
        <row r="75">
          <cell r="BP75">
            <v>13.3</v>
          </cell>
          <cell r="BX75">
            <v>11.4</v>
          </cell>
          <cell r="CF75">
            <v>10.6</v>
          </cell>
          <cell r="CN75">
            <v>11.4</v>
          </cell>
          <cell r="CV75">
            <v>11.7</v>
          </cell>
        </row>
        <row r="77">
          <cell r="AN77" t="str">
            <v>類似団体内平均値</v>
          </cell>
          <cell r="BP77">
            <v>51.4</v>
          </cell>
          <cell r="BX77">
            <v>46.8</v>
          </cell>
          <cell r="CF77">
            <v>48.4</v>
          </cell>
          <cell r="CN77">
            <v>43</v>
          </cell>
          <cell r="CV77">
            <v>32.4</v>
          </cell>
        </row>
        <row r="79">
          <cell r="BP79">
            <v>10.199999999999999</v>
          </cell>
          <cell r="BX79">
            <v>9.9</v>
          </cell>
          <cell r="CF79">
            <v>9.9</v>
          </cell>
          <cell r="CN79">
            <v>9.9</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3" t="s">
        <v>78</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4" t="s">
        <v>80</v>
      </c>
      <c r="C3" s="405"/>
      <c r="D3" s="405"/>
      <c r="E3" s="406"/>
      <c r="F3" s="406"/>
      <c r="G3" s="406"/>
      <c r="H3" s="406"/>
      <c r="I3" s="406"/>
      <c r="J3" s="406"/>
      <c r="K3" s="406"/>
      <c r="L3" s="406" t="s">
        <v>81</v>
      </c>
      <c r="M3" s="406"/>
      <c r="N3" s="406"/>
      <c r="O3" s="406"/>
      <c r="P3" s="406"/>
      <c r="Q3" s="406"/>
      <c r="R3" s="413"/>
      <c r="S3" s="413"/>
      <c r="T3" s="413"/>
      <c r="U3" s="413"/>
      <c r="V3" s="414"/>
      <c r="W3" s="388" t="s">
        <v>82</v>
      </c>
      <c r="X3" s="389"/>
      <c r="Y3" s="389"/>
      <c r="Z3" s="389"/>
      <c r="AA3" s="389"/>
      <c r="AB3" s="405"/>
      <c r="AC3" s="413" t="s">
        <v>83</v>
      </c>
      <c r="AD3" s="389"/>
      <c r="AE3" s="389"/>
      <c r="AF3" s="389"/>
      <c r="AG3" s="389"/>
      <c r="AH3" s="389"/>
      <c r="AI3" s="389"/>
      <c r="AJ3" s="389"/>
      <c r="AK3" s="389"/>
      <c r="AL3" s="390"/>
      <c r="AM3" s="388" t="s">
        <v>84</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85</v>
      </c>
      <c r="BO3" s="389"/>
      <c r="BP3" s="389"/>
      <c r="BQ3" s="389"/>
      <c r="BR3" s="389"/>
      <c r="BS3" s="389"/>
      <c r="BT3" s="389"/>
      <c r="BU3" s="390"/>
      <c r="BV3" s="388" t="s">
        <v>86</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87</v>
      </c>
      <c r="CU3" s="389"/>
      <c r="CV3" s="389"/>
      <c r="CW3" s="389"/>
      <c r="CX3" s="389"/>
      <c r="CY3" s="389"/>
      <c r="CZ3" s="389"/>
      <c r="DA3" s="390"/>
      <c r="DB3" s="388" t="s">
        <v>88</v>
      </c>
      <c r="DC3" s="389"/>
      <c r="DD3" s="389"/>
      <c r="DE3" s="389"/>
      <c r="DF3" s="389"/>
      <c r="DG3" s="389"/>
      <c r="DH3" s="389"/>
      <c r="DI3" s="390"/>
      <c r="DJ3" s="185"/>
      <c r="DK3" s="185"/>
      <c r="DL3" s="185"/>
      <c r="DM3" s="185"/>
      <c r="DN3" s="185"/>
      <c r="DO3" s="185"/>
    </row>
    <row r="4" spans="1:119" ht="18.75" customHeight="1" x14ac:dyDescent="0.15">
      <c r="A4" s="186"/>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89</v>
      </c>
      <c r="AZ4" s="392"/>
      <c r="BA4" s="392"/>
      <c r="BB4" s="392"/>
      <c r="BC4" s="392"/>
      <c r="BD4" s="392"/>
      <c r="BE4" s="392"/>
      <c r="BF4" s="392"/>
      <c r="BG4" s="392"/>
      <c r="BH4" s="392"/>
      <c r="BI4" s="392"/>
      <c r="BJ4" s="392"/>
      <c r="BK4" s="392"/>
      <c r="BL4" s="392"/>
      <c r="BM4" s="393"/>
      <c r="BN4" s="394">
        <v>11035794</v>
      </c>
      <c r="BO4" s="395"/>
      <c r="BP4" s="395"/>
      <c r="BQ4" s="395"/>
      <c r="BR4" s="395"/>
      <c r="BS4" s="395"/>
      <c r="BT4" s="395"/>
      <c r="BU4" s="396"/>
      <c r="BV4" s="394">
        <v>9219170</v>
      </c>
      <c r="BW4" s="395"/>
      <c r="BX4" s="395"/>
      <c r="BY4" s="395"/>
      <c r="BZ4" s="395"/>
      <c r="CA4" s="395"/>
      <c r="CB4" s="395"/>
      <c r="CC4" s="396"/>
      <c r="CD4" s="397" t="s">
        <v>90</v>
      </c>
      <c r="CE4" s="398"/>
      <c r="CF4" s="398"/>
      <c r="CG4" s="398"/>
      <c r="CH4" s="398"/>
      <c r="CI4" s="398"/>
      <c r="CJ4" s="398"/>
      <c r="CK4" s="398"/>
      <c r="CL4" s="398"/>
      <c r="CM4" s="398"/>
      <c r="CN4" s="398"/>
      <c r="CO4" s="398"/>
      <c r="CP4" s="398"/>
      <c r="CQ4" s="398"/>
      <c r="CR4" s="398"/>
      <c r="CS4" s="399"/>
      <c r="CT4" s="400">
        <v>4.7</v>
      </c>
      <c r="CU4" s="401"/>
      <c r="CV4" s="401"/>
      <c r="CW4" s="401"/>
      <c r="CX4" s="401"/>
      <c r="CY4" s="401"/>
      <c r="CZ4" s="401"/>
      <c r="DA4" s="402"/>
      <c r="DB4" s="400">
        <v>2.8</v>
      </c>
      <c r="DC4" s="401"/>
      <c r="DD4" s="401"/>
      <c r="DE4" s="401"/>
      <c r="DF4" s="401"/>
      <c r="DG4" s="401"/>
      <c r="DH4" s="401"/>
      <c r="DI4" s="402"/>
      <c r="DJ4" s="185"/>
      <c r="DK4" s="185"/>
      <c r="DL4" s="185"/>
      <c r="DM4" s="185"/>
      <c r="DN4" s="185"/>
      <c r="DO4" s="185"/>
    </row>
    <row r="5" spans="1:119" ht="18.75" customHeight="1" x14ac:dyDescent="0.15">
      <c r="A5" s="186"/>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91</v>
      </c>
      <c r="AN5" s="461"/>
      <c r="AO5" s="461"/>
      <c r="AP5" s="461"/>
      <c r="AQ5" s="461"/>
      <c r="AR5" s="461"/>
      <c r="AS5" s="461"/>
      <c r="AT5" s="462"/>
      <c r="AU5" s="463" t="s">
        <v>92</v>
      </c>
      <c r="AV5" s="464"/>
      <c r="AW5" s="464"/>
      <c r="AX5" s="464"/>
      <c r="AY5" s="465" t="s">
        <v>93</v>
      </c>
      <c r="AZ5" s="466"/>
      <c r="BA5" s="466"/>
      <c r="BB5" s="466"/>
      <c r="BC5" s="466"/>
      <c r="BD5" s="466"/>
      <c r="BE5" s="466"/>
      <c r="BF5" s="466"/>
      <c r="BG5" s="466"/>
      <c r="BH5" s="466"/>
      <c r="BI5" s="466"/>
      <c r="BJ5" s="466"/>
      <c r="BK5" s="466"/>
      <c r="BL5" s="466"/>
      <c r="BM5" s="467"/>
      <c r="BN5" s="431">
        <v>10641241</v>
      </c>
      <c r="BO5" s="432"/>
      <c r="BP5" s="432"/>
      <c r="BQ5" s="432"/>
      <c r="BR5" s="432"/>
      <c r="BS5" s="432"/>
      <c r="BT5" s="432"/>
      <c r="BU5" s="433"/>
      <c r="BV5" s="431">
        <v>9081770</v>
      </c>
      <c r="BW5" s="432"/>
      <c r="BX5" s="432"/>
      <c r="BY5" s="432"/>
      <c r="BZ5" s="432"/>
      <c r="CA5" s="432"/>
      <c r="CB5" s="432"/>
      <c r="CC5" s="433"/>
      <c r="CD5" s="434" t="s">
        <v>94</v>
      </c>
      <c r="CE5" s="435"/>
      <c r="CF5" s="435"/>
      <c r="CG5" s="435"/>
      <c r="CH5" s="435"/>
      <c r="CI5" s="435"/>
      <c r="CJ5" s="435"/>
      <c r="CK5" s="435"/>
      <c r="CL5" s="435"/>
      <c r="CM5" s="435"/>
      <c r="CN5" s="435"/>
      <c r="CO5" s="435"/>
      <c r="CP5" s="435"/>
      <c r="CQ5" s="435"/>
      <c r="CR5" s="435"/>
      <c r="CS5" s="436"/>
      <c r="CT5" s="428">
        <v>96.8</v>
      </c>
      <c r="CU5" s="429"/>
      <c r="CV5" s="429"/>
      <c r="CW5" s="429"/>
      <c r="CX5" s="429"/>
      <c r="CY5" s="429"/>
      <c r="CZ5" s="429"/>
      <c r="DA5" s="430"/>
      <c r="DB5" s="428">
        <v>99.3</v>
      </c>
      <c r="DC5" s="429"/>
      <c r="DD5" s="429"/>
      <c r="DE5" s="429"/>
      <c r="DF5" s="429"/>
      <c r="DG5" s="429"/>
      <c r="DH5" s="429"/>
      <c r="DI5" s="430"/>
      <c r="DJ5" s="185"/>
      <c r="DK5" s="185"/>
      <c r="DL5" s="185"/>
      <c r="DM5" s="185"/>
      <c r="DN5" s="185"/>
      <c r="DO5" s="185"/>
    </row>
    <row r="6" spans="1:119" ht="18.75" customHeight="1" x14ac:dyDescent="0.15">
      <c r="A6" s="186"/>
      <c r="B6" s="437" t="s">
        <v>95</v>
      </c>
      <c r="C6" s="438"/>
      <c r="D6" s="438"/>
      <c r="E6" s="439"/>
      <c r="F6" s="439"/>
      <c r="G6" s="439"/>
      <c r="H6" s="439"/>
      <c r="I6" s="439"/>
      <c r="J6" s="439"/>
      <c r="K6" s="439"/>
      <c r="L6" s="439" t="s">
        <v>96</v>
      </c>
      <c r="M6" s="439"/>
      <c r="N6" s="439"/>
      <c r="O6" s="439"/>
      <c r="P6" s="439"/>
      <c r="Q6" s="439"/>
      <c r="R6" s="443"/>
      <c r="S6" s="443"/>
      <c r="T6" s="443"/>
      <c r="U6" s="443"/>
      <c r="V6" s="444"/>
      <c r="W6" s="447" t="s">
        <v>97</v>
      </c>
      <c r="X6" s="448"/>
      <c r="Y6" s="448"/>
      <c r="Z6" s="448"/>
      <c r="AA6" s="448"/>
      <c r="AB6" s="438"/>
      <c r="AC6" s="451" t="s">
        <v>98</v>
      </c>
      <c r="AD6" s="452"/>
      <c r="AE6" s="452"/>
      <c r="AF6" s="452"/>
      <c r="AG6" s="452"/>
      <c r="AH6" s="452"/>
      <c r="AI6" s="452"/>
      <c r="AJ6" s="452"/>
      <c r="AK6" s="452"/>
      <c r="AL6" s="453"/>
      <c r="AM6" s="460" t="s">
        <v>99</v>
      </c>
      <c r="AN6" s="461"/>
      <c r="AO6" s="461"/>
      <c r="AP6" s="461"/>
      <c r="AQ6" s="461"/>
      <c r="AR6" s="461"/>
      <c r="AS6" s="461"/>
      <c r="AT6" s="462"/>
      <c r="AU6" s="463" t="s">
        <v>92</v>
      </c>
      <c r="AV6" s="464"/>
      <c r="AW6" s="464"/>
      <c r="AX6" s="464"/>
      <c r="AY6" s="465" t="s">
        <v>100</v>
      </c>
      <c r="AZ6" s="466"/>
      <c r="BA6" s="466"/>
      <c r="BB6" s="466"/>
      <c r="BC6" s="466"/>
      <c r="BD6" s="466"/>
      <c r="BE6" s="466"/>
      <c r="BF6" s="466"/>
      <c r="BG6" s="466"/>
      <c r="BH6" s="466"/>
      <c r="BI6" s="466"/>
      <c r="BJ6" s="466"/>
      <c r="BK6" s="466"/>
      <c r="BL6" s="466"/>
      <c r="BM6" s="467"/>
      <c r="BN6" s="431">
        <v>394553</v>
      </c>
      <c r="BO6" s="432"/>
      <c r="BP6" s="432"/>
      <c r="BQ6" s="432"/>
      <c r="BR6" s="432"/>
      <c r="BS6" s="432"/>
      <c r="BT6" s="432"/>
      <c r="BU6" s="433"/>
      <c r="BV6" s="431">
        <v>137400</v>
      </c>
      <c r="BW6" s="432"/>
      <c r="BX6" s="432"/>
      <c r="BY6" s="432"/>
      <c r="BZ6" s="432"/>
      <c r="CA6" s="432"/>
      <c r="CB6" s="432"/>
      <c r="CC6" s="433"/>
      <c r="CD6" s="434" t="s">
        <v>101</v>
      </c>
      <c r="CE6" s="435"/>
      <c r="CF6" s="435"/>
      <c r="CG6" s="435"/>
      <c r="CH6" s="435"/>
      <c r="CI6" s="435"/>
      <c r="CJ6" s="435"/>
      <c r="CK6" s="435"/>
      <c r="CL6" s="435"/>
      <c r="CM6" s="435"/>
      <c r="CN6" s="435"/>
      <c r="CO6" s="435"/>
      <c r="CP6" s="435"/>
      <c r="CQ6" s="435"/>
      <c r="CR6" s="435"/>
      <c r="CS6" s="436"/>
      <c r="CT6" s="468">
        <v>100.2</v>
      </c>
      <c r="CU6" s="469"/>
      <c r="CV6" s="469"/>
      <c r="CW6" s="469"/>
      <c r="CX6" s="469"/>
      <c r="CY6" s="469"/>
      <c r="CZ6" s="469"/>
      <c r="DA6" s="470"/>
      <c r="DB6" s="468">
        <v>102.8</v>
      </c>
      <c r="DC6" s="469"/>
      <c r="DD6" s="469"/>
      <c r="DE6" s="469"/>
      <c r="DF6" s="469"/>
      <c r="DG6" s="469"/>
      <c r="DH6" s="469"/>
      <c r="DI6" s="470"/>
      <c r="DJ6" s="185"/>
      <c r="DK6" s="185"/>
      <c r="DL6" s="185"/>
      <c r="DM6" s="185"/>
      <c r="DN6" s="185"/>
      <c r="DO6" s="185"/>
    </row>
    <row r="7" spans="1:119" ht="18.75" customHeight="1" x14ac:dyDescent="0.15">
      <c r="A7" s="186"/>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102</v>
      </c>
      <c r="AN7" s="461"/>
      <c r="AO7" s="461"/>
      <c r="AP7" s="461"/>
      <c r="AQ7" s="461"/>
      <c r="AR7" s="461"/>
      <c r="AS7" s="461"/>
      <c r="AT7" s="462"/>
      <c r="AU7" s="463" t="s">
        <v>103</v>
      </c>
      <c r="AV7" s="464"/>
      <c r="AW7" s="464"/>
      <c r="AX7" s="464"/>
      <c r="AY7" s="465" t="s">
        <v>104</v>
      </c>
      <c r="AZ7" s="466"/>
      <c r="BA7" s="466"/>
      <c r="BB7" s="466"/>
      <c r="BC7" s="466"/>
      <c r="BD7" s="466"/>
      <c r="BE7" s="466"/>
      <c r="BF7" s="466"/>
      <c r="BG7" s="466"/>
      <c r="BH7" s="466"/>
      <c r="BI7" s="466"/>
      <c r="BJ7" s="466"/>
      <c r="BK7" s="466"/>
      <c r="BL7" s="466"/>
      <c r="BM7" s="467"/>
      <c r="BN7" s="431">
        <v>167436</v>
      </c>
      <c r="BO7" s="432"/>
      <c r="BP7" s="432"/>
      <c r="BQ7" s="432"/>
      <c r="BR7" s="432"/>
      <c r="BS7" s="432"/>
      <c r="BT7" s="432"/>
      <c r="BU7" s="433"/>
      <c r="BV7" s="431">
        <v>2368</v>
      </c>
      <c r="BW7" s="432"/>
      <c r="BX7" s="432"/>
      <c r="BY7" s="432"/>
      <c r="BZ7" s="432"/>
      <c r="CA7" s="432"/>
      <c r="CB7" s="432"/>
      <c r="CC7" s="433"/>
      <c r="CD7" s="434" t="s">
        <v>105</v>
      </c>
      <c r="CE7" s="435"/>
      <c r="CF7" s="435"/>
      <c r="CG7" s="435"/>
      <c r="CH7" s="435"/>
      <c r="CI7" s="435"/>
      <c r="CJ7" s="435"/>
      <c r="CK7" s="435"/>
      <c r="CL7" s="435"/>
      <c r="CM7" s="435"/>
      <c r="CN7" s="435"/>
      <c r="CO7" s="435"/>
      <c r="CP7" s="435"/>
      <c r="CQ7" s="435"/>
      <c r="CR7" s="435"/>
      <c r="CS7" s="436"/>
      <c r="CT7" s="431">
        <v>4847319</v>
      </c>
      <c r="CU7" s="432"/>
      <c r="CV7" s="432"/>
      <c r="CW7" s="432"/>
      <c r="CX7" s="432"/>
      <c r="CY7" s="432"/>
      <c r="CZ7" s="432"/>
      <c r="DA7" s="433"/>
      <c r="DB7" s="431">
        <v>4784661</v>
      </c>
      <c r="DC7" s="432"/>
      <c r="DD7" s="432"/>
      <c r="DE7" s="432"/>
      <c r="DF7" s="432"/>
      <c r="DG7" s="432"/>
      <c r="DH7" s="432"/>
      <c r="DI7" s="433"/>
      <c r="DJ7" s="185"/>
      <c r="DK7" s="185"/>
      <c r="DL7" s="185"/>
      <c r="DM7" s="185"/>
      <c r="DN7" s="185"/>
      <c r="DO7" s="185"/>
    </row>
    <row r="8" spans="1:119" ht="18.75" customHeight="1" thickBot="1" x14ac:dyDescent="0.2">
      <c r="A8" s="186"/>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106</v>
      </c>
      <c r="AN8" s="461"/>
      <c r="AO8" s="461"/>
      <c r="AP8" s="461"/>
      <c r="AQ8" s="461"/>
      <c r="AR8" s="461"/>
      <c r="AS8" s="461"/>
      <c r="AT8" s="462"/>
      <c r="AU8" s="463" t="s">
        <v>103</v>
      </c>
      <c r="AV8" s="464"/>
      <c r="AW8" s="464"/>
      <c r="AX8" s="464"/>
      <c r="AY8" s="465" t="s">
        <v>107</v>
      </c>
      <c r="AZ8" s="466"/>
      <c r="BA8" s="466"/>
      <c r="BB8" s="466"/>
      <c r="BC8" s="466"/>
      <c r="BD8" s="466"/>
      <c r="BE8" s="466"/>
      <c r="BF8" s="466"/>
      <c r="BG8" s="466"/>
      <c r="BH8" s="466"/>
      <c r="BI8" s="466"/>
      <c r="BJ8" s="466"/>
      <c r="BK8" s="466"/>
      <c r="BL8" s="466"/>
      <c r="BM8" s="467"/>
      <c r="BN8" s="431">
        <v>227117</v>
      </c>
      <c r="BO8" s="432"/>
      <c r="BP8" s="432"/>
      <c r="BQ8" s="432"/>
      <c r="BR8" s="432"/>
      <c r="BS8" s="432"/>
      <c r="BT8" s="432"/>
      <c r="BU8" s="433"/>
      <c r="BV8" s="431">
        <v>135032</v>
      </c>
      <c r="BW8" s="432"/>
      <c r="BX8" s="432"/>
      <c r="BY8" s="432"/>
      <c r="BZ8" s="432"/>
      <c r="CA8" s="432"/>
      <c r="CB8" s="432"/>
      <c r="CC8" s="433"/>
      <c r="CD8" s="434" t="s">
        <v>108</v>
      </c>
      <c r="CE8" s="435"/>
      <c r="CF8" s="435"/>
      <c r="CG8" s="435"/>
      <c r="CH8" s="435"/>
      <c r="CI8" s="435"/>
      <c r="CJ8" s="435"/>
      <c r="CK8" s="435"/>
      <c r="CL8" s="435"/>
      <c r="CM8" s="435"/>
      <c r="CN8" s="435"/>
      <c r="CO8" s="435"/>
      <c r="CP8" s="435"/>
      <c r="CQ8" s="435"/>
      <c r="CR8" s="435"/>
      <c r="CS8" s="436"/>
      <c r="CT8" s="471">
        <v>0.3</v>
      </c>
      <c r="CU8" s="472"/>
      <c r="CV8" s="472"/>
      <c r="CW8" s="472"/>
      <c r="CX8" s="472"/>
      <c r="CY8" s="472"/>
      <c r="CZ8" s="472"/>
      <c r="DA8" s="473"/>
      <c r="DB8" s="471">
        <v>0.31</v>
      </c>
      <c r="DC8" s="472"/>
      <c r="DD8" s="472"/>
      <c r="DE8" s="472"/>
      <c r="DF8" s="472"/>
      <c r="DG8" s="472"/>
      <c r="DH8" s="472"/>
      <c r="DI8" s="473"/>
      <c r="DJ8" s="185"/>
      <c r="DK8" s="185"/>
      <c r="DL8" s="185"/>
      <c r="DM8" s="185"/>
      <c r="DN8" s="185"/>
      <c r="DO8" s="185"/>
    </row>
    <row r="9" spans="1:119" ht="18.75" customHeight="1" thickBot="1" x14ac:dyDescent="0.2">
      <c r="A9" s="186"/>
      <c r="B9" s="425" t="s">
        <v>109</v>
      </c>
      <c r="C9" s="426"/>
      <c r="D9" s="426"/>
      <c r="E9" s="426"/>
      <c r="F9" s="426"/>
      <c r="G9" s="426"/>
      <c r="H9" s="426"/>
      <c r="I9" s="426"/>
      <c r="J9" s="426"/>
      <c r="K9" s="474"/>
      <c r="L9" s="475" t="s">
        <v>110</v>
      </c>
      <c r="M9" s="476"/>
      <c r="N9" s="476"/>
      <c r="O9" s="476"/>
      <c r="P9" s="476"/>
      <c r="Q9" s="477"/>
      <c r="R9" s="478">
        <v>11272</v>
      </c>
      <c r="S9" s="479"/>
      <c r="T9" s="479"/>
      <c r="U9" s="479"/>
      <c r="V9" s="480"/>
      <c r="W9" s="388" t="s">
        <v>111</v>
      </c>
      <c r="X9" s="389"/>
      <c r="Y9" s="389"/>
      <c r="Z9" s="389"/>
      <c r="AA9" s="389"/>
      <c r="AB9" s="389"/>
      <c r="AC9" s="389"/>
      <c r="AD9" s="389"/>
      <c r="AE9" s="389"/>
      <c r="AF9" s="389"/>
      <c r="AG9" s="389"/>
      <c r="AH9" s="389"/>
      <c r="AI9" s="389"/>
      <c r="AJ9" s="389"/>
      <c r="AK9" s="389"/>
      <c r="AL9" s="390"/>
      <c r="AM9" s="460" t="s">
        <v>112</v>
      </c>
      <c r="AN9" s="461"/>
      <c r="AO9" s="461"/>
      <c r="AP9" s="461"/>
      <c r="AQ9" s="461"/>
      <c r="AR9" s="461"/>
      <c r="AS9" s="461"/>
      <c r="AT9" s="462"/>
      <c r="AU9" s="463" t="s">
        <v>113</v>
      </c>
      <c r="AV9" s="464"/>
      <c r="AW9" s="464"/>
      <c r="AX9" s="464"/>
      <c r="AY9" s="465" t="s">
        <v>114</v>
      </c>
      <c r="AZ9" s="466"/>
      <c r="BA9" s="466"/>
      <c r="BB9" s="466"/>
      <c r="BC9" s="466"/>
      <c r="BD9" s="466"/>
      <c r="BE9" s="466"/>
      <c r="BF9" s="466"/>
      <c r="BG9" s="466"/>
      <c r="BH9" s="466"/>
      <c r="BI9" s="466"/>
      <c r="BJ9" s="466"/>
      <c r="BK9" s="466"/>
      <c r="BL9" s="466"/>
      <c r="BM9" s="467"/>
      <c r="BN9" s="431">
        <v>92085</v>
      </c>
      <c r="BO9" s="432"/>
      <c r="BP9" s="432"/>
      <c r="BQ9" s="432"/>
      <c r="BR9" s="432"/>
      <c r="BS9" s="432"/>
      <c r="BT9" s="432"/>
      <c r="BU9" s="433"/>
      <c r="BV9" s="431">
        <v>-18683</v>
      </c>
      <c r="BW9" s="432"/>
      <c r="BX9" s="432"/>
      <c r="BY9" s="432"/>
      <c r="BZ9" s="432"/>
      <c r="CA9" s="432"/>
      <c r="CB9" s="432"/>
      <c r="CC9" s="433"/>
      <c r="CD9" s="434" t="s">
        <v>115</v>
      </c>
      <c r="CE9" s="435"/>
      <c r="CF9" s="435"/>
      <c r="CG9" s="435"/>
      <c r="CH9" s="435"/>
      <c r="CI9" s="435"/>
      <c r="CJ9" s="435"/>
      <c r="CK9" s="435"/>
      <c r="CL9" s="435"/>
      <c r="CM9" s="435"/>
      <c r="CN9" s="435"/>
      <c r="CO9" s="435"/>
      <c r="CP9" s="435"/>
      <c r="CQ9" s="435"/>
      <c r="CR9" s="435"/>
      <c r="CS9" s="436"/>
      <c r="CT9" s="428">
        <v>16.7</v>
      </c>
      <c r="CU9" s="429"/>
      <c r="CV9" s="429"/>
      <c r="CW9" s="429"/>
      <c r="CX9" s="429"/>
      <c r="CY9" s="429"/>
      <c r="CZ9" s="429"/>
      <c r="DA9" s="430"/>
      <c r="DB9" s="428">
        <v>18.3</v>
      </c>
      <c r="DC9" s="429"/>
      <c r="DD9" s="429"/>
      <c r="DE9" s="429"/>
      <c r="DF9" s="429"/>
      <c r="DG9" s="429"/>
      <c r="DH9" s="429"/>
      <c r="DI9" s="430"/>
      <c r="DJ9" s="185"/>
      <c r="DK9" s="185"/>
      <c r="DL9" s="185"/>
      <c r="DM9" s="185"/>
      <c r="DN9" s="185"/>
      <c r="DO9" s="185"/>
    </row>
    <row r="10" spans="1:119" ht="18.75" customHeight="1" thickBot="1" x14ac:dyDescent="0.2">
      <c r="A10" s="186"/>
      <c r="B10" s="425"/>
      <c r="C10" s="426"/>
      <c r="D10" s="426"/>
      <c r="E10" s="426"/>
      <c r="F10" s="426"/>
      <c r="G10" s="426"/>
      <c r="H10" s="426"/>
      <c r="I10" s="426"/>
      <c r="J10" s="426"/>
      <c r="K10" s="474"/>
      <c r="L10" s="481" t="s">
        <v>116</v>
      </c>
      <c r="M10" s="461"/>
      <c r="N10" s="461"/>
      <c r="O10" s="461"/>
      <c r="P10" s="461"/>
      <c r="Q10" s="462"/>
      <c r="R10" s="482">
        <v>12344</v>
      </c>
      <c r="S10" s="483"/>
      <c r="T10" s="483"/>
      <c r="U10" s="483"/>
      <c r="V10" s="484"/>
      <c r="W10" s="419"/>
      <c r="X10" s="420"/>
      <c r="Y10" s="420"/>
      <c r="Z10" s="420"/>
      <c r="AA10" s="420"/>
      <c r="AB10" s="420"/>
      <c r="AC10" s="420"/>
      <c r="AD10" s="420"/>
      <c r="AE10" s="420"/>
      <c r="AF10" s="420"/>
      <c r="AG10" s="420"/>
      <c r="AH10" s="420"/>
      <c r="AI10" s="420"/>
      <c r="AJ10" s="420"/>
      <c r="AK10" s="420"/>
      <c r="AL10" s="423"/>
      <c r="AM10" s="460" t="s">
        <v>117</v>
      </c>
      <c r="AN10" s="461"/>
      <c r="AO10" s="461"/>
      <c r="AP10" s="461"/>
      <c r="AQ10" s="461"/>
      <c r="AR10" s="461"/>
      <c r="AS10" s="461"/>
      <c r="AT10" s="462"/>
      <c r="AU10" s="463" t="s">
        <v>118</v>
      </c>
      <c r="AV10" s="464"/>
      <c r="AW10" s="464"/>
      <c r="AX10" s="464"/>
      <c r="AY10" s="465" t="s">
        <v>119</v>
      </c>
      <c r="AZ10" s="466"/>
      <c r="BA10" s="466"/>
      <c r="BB10" s="466"/>
      <c r="BC10" s="466"/>
      <c r="BD10" s="466"/>
      <c r="BE10" s="466"/>
      <c r="BF10" s="466"/>
      <c r="BG10" s="466"/>
      <c r="BH10" s="466"/>
      <c r="BI10" s="466"/>
      <c r="BJ10" s="466"/>
      <c r="BK10" s="466"/>
      <c r="BL10" s="466"/>
      <c r="BM10" s="467"/>
      <c r="BN10" s="431">
        <v>3655</v>
      </c>
      <c r="BO10" s="432"/>
      <c r="BP10" s="432"/>
      <c r="BQ10" s="432"/>
      <c r="BR10" s="432"/>
      <c r="BS10" s="432"/>
      <c r="BT10" s="432"/>
      <c r="BU10" s="433"/>
      <c r="BV10" s="431">
        <v>19394</v>
      </c>
      <c r="BW10" s="432"/>
      <c r="BX10" s="432"/>
      <c r="BY10" s="432"/>
      <c r="BZ10" s="432"/>
      <c r="CA10" s="432"/>
      <c r="CB10" s="432"/>
      <c r="CC10" s="433"/>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124</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128</v>
      </c>
      <c r="DC11" s="472"/>
      <c r="DD11" s="472"/>
      <c r="DE11" s="472"/>
      <c r="DF11" s="472"/>
      <c r="DG11" s="472"/>
      <c r="DH11" s="472"/>
      <c r="DI11" s="473"/>
      <c r="DJ11" s="185"/>
      <c r="DK11" s="185"/>
      <c r="DL11" s="185"/>
      <c r="DM11" s="185"/>
      <c r="DN11" s="185"/>
      <c r="DO11" s="185"/>
    </row>
    <row r="12" spans="1:119" ht="18.75" customHeight="1" x14ac:dyDescent="0.15">
      <c r="A12" s="186"/>
      <c r="B12" s="491" t="s">
        <v>129</v>
      </c>
      <c r="C12" s="492"/>
      <c r="D12" s="492"/>
      <c r="E12" s="492"/>
      <c r="F12" s="492"/>
      <c r="G12" s="492"/>
      <c r="H12" s="492"/>
      <c r="I12" s="492"/>
      <c r="J12" s="492"/>
      <c r="K12" s="493"/>
      <c r="L12" s="500" t="s">
        <v>130</v>
      </c>
      <c r="M12" s="501"/>
      <c r="N12" s="501"/>
      <c r="O12" s="501"/>
      <c r="P12" s="501"/>
      <c r="Q12" s="502"/>
      <c r="R12" s="503">
        <v>11474</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124</v>
      </c>
      <c r="AV12" s="464"/>
      <c r="AW12" s="464"/>
      <c r="AX12" s="464"/>
      <c r="AY12" s="465" t="s">
        <v>134</v>
      </c>
      <c r="AZ12" s="466"/>
      <c r="BA12" s="466"/>
      <c r="BB12" s="466"/>
      <c r="BC12" s="466"/>
      <c r="BD12" s="466"/>
      <c r="BE12" s="466"/>
      <c r="BF12" s="466"/>
      <c r="BG12" s="466"/>
      <c r="BH12" s="466"/>
      <c r="BI12" s="466"/>
      <c r="BJ12" s="466"/>
      <c r="BK12" s="466"/>
      <c r="BL12" s="466"/>
      <c r="BM12" s="467"/>
      <c r="BN12" s="431">
        <v>1323</v>
      </c>
      <c r="BO12" s="432"/>
      <c r="BP12" s="432"/>
      <c r="BQ12" s="432"/>
      <c r="BR12" s="432"/>
      <c r="BS12" s="432"/>
      <c r="BT12" s="432"/>
      <c r="BU12" s="433"/>
      <c r="BV12" s="431">
        <v>88237</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128</v>
      </c>
      <c r="CU12" s="472"/>
      <c r="CV12" s="472"/>
      <c r="CW12" s="472"/>
      <c r="CX12" s="472"/>
      <c r="CY12" s="472"/>
      <c r="CZ12" s="472"/>
      <c r="DA12" s="473"/>
      <c r="DB12" s="471" t="s">
        <v>127</v>
      </c>
      <c r="DC12" s="472"/>
      <c r="DD12" s="472"/>
      <c r="DE12" s="472"/>
      <c r="DF12" s="472"/>
      <c r="DG12" s="472"/>
      <c r="DH12" s="472"/>
      <c r="DI12" s="473"/>
      <c r="DJ12" s="185"/>
      <c r="DK12" s="185"/>
      <c r="DL12" s="185"/>
      <c r="DM12" s="185"/>
      <c r="DN12" s="185"/>
      <c r="DO12" s="185"/>
    </row>
    <row r="13" spans="1:119" ht="18.75" customHeight="1" x14ac:dyDescent="0.15">
      <c r="A13" s="186"/>
      <c r="B13" s="494"/>
      <c r="C13" s="495"/>
      <c r="D13" s="495"/>
      <c r="E13" s="495"/>
      <c r="F13" s="495"/>
      <c r="G13" s="495"/>
      <c r="H13" s="495"/>
      <c r="I13" s="495"/>
      <c r="J13" s="495"/>
      <c r="K13" s="496"/>
      <c r="L13" s="196"/>
      <c r="M13" s="522" t="s">
        <v>136</v>
      </c>
      <c r="N13" s="523"/>
      <c r="O13" s="523"/>
      <c r="P13" s="523"/>
      <c r="Q13" s="524"/>
      <c r="R13" s="515">
        <v>11415</v>
      </c>
      <c r="S13" s="516"/>
      <c r="T13" s="516"/>
      <c r="U13" s="516"/>
      <c r="V13" s="517"/>
      <c r="W13" s="447" t="s">
        <v>137</v>
      </c>
      <c r="X13" s="448"/>
      <c r="Y13" s="448"/>
      <c r="Z13" s="448"/>
      <c r="AA13" s="448"/>
      <c r="AB13" s="438"/>
      <c r="AC13" s="482">
        <v>1299</v>
      </c>
      <c r="AD13" s="483"/>
      <c r="AE13" s="483"/>
      <c r="AF13" s="483"/>
      <c r="AG13" s="525"/>
      <c r="AH13" s="482">
        <v>1362</v>
      </c>
      <c r="AI13" s="483"/>
      <c r="AJ13" s="483"/>
      <c r="AK13" s="483"/>
      <c r="AL13" s="484"/>
      <c r="AM13" s="460" t="s">
        <v>138</v>
      </c>
      <c r="AN13" s="461"/>
      <c r="AO13" s="461"/>
      <c r="AP13" s="461"/>
      <c r="AQ13" s="461"/>
      <c r="AR13" s="461"/>
      <c r="AS13" s="461"/>
      <c r="AT13" s="462"/>
      <c r="AU13" s="463" t="s">
        <v>139</v>
      </c>
      <c r="AV13" s="464"/>
      <c r="AW13" s="464"/>
      <c r="AX13" s="464"/>
      <c r="AY13" s="465" t="s">
        <v>140</v>
      </c>
      <c r="AZ13" s="466"/>
      <c r="BA13" s="466"/>
      <c r="BB13" s="466"/>
      <c r="BC13" s="466"/>
      <c r="BD13" s="466"/>
      <c r="BE13" s="466"/>
      <c r="BF13" s="466"/>
      <c r="BG13" s="466"/>
      <c r="BH13" s="466"/>
      <c r="BI13" s="466"/>
      <c r="BJ13" s="466"/>
      <c r="BK13" s="466"/>
      <c r="BL13" s="466"/>
      <c r="BM13" s="467"/>
      <c r="BN13" s="431">
        <v>94417</v>
      </c>
      <c r="BO13" s="432"/>
      <c r="BP13" s="432"/>
      <c r="BQ13" s="432"/>
      <c r="BR13" s="432"/>
      <c r="BS13" s="432"/>
      <c r="BT13" s="432"/>
      <c r="BU13" s="433"/>
      <c r="BV13" s="431">
        <v>-87526</v>
      </c>
      <c r="BW13" s="432"/>
      <c r="BX13" s="432"/>
      <c r="BY13" s="432"/>
      <c r="BZ13" s="432"/>
      <c r="CA13" s="432"/>
      <c r="CB13" s="432"/>
      <c r="CC13" s="433"/>
      <c r="CD13" s="434" t="s">
        <v>141</v>
      </c>
      <c r="CE13" s="435"/>
      <c r="CF13" s="435"/>
      <c r="CG13" s="435"/>
      <c r="CH13" s="435"/>
      <c r="CI13" s="435"/>
      <c r="CJ13" s="435"/>
      <c r="CK13" s="435"/>
      <c r="CL13" s="435"/>
      <c r="CM13" s="435"/>
      <c r="CN13" s="435"/>
      <c r="CO13" s="435"/>
      <c r="CP13" s="435"/>
      <c r="CQ13" s="435"/>
      <c r="CR13" s="435"/>
      <c r="CS13" s="436"/>
      <c r="CT13" s="428">
        <v>11.7</v>
      </c>
      <c r="CU13" s="429"/>
      <c r="CV13" s="429"/>
      <c r="CW13" s="429"/>
      <c r="CX13" s="429"/>
      <c r="CY13" s="429"/>
      <c r="CZ13" s="429"/>
      <c r="DA13" s="430"/>
      <c r="DB13" s="428">
        <v>11.4</v>
      </c>
      <c r="DC13" s="429"/>
      <c r="DD13" s="429"/>
      <c r="DE13" s="429"/>
      <c r="DF13" s="429"/>
      <c r="DG13" s="429"/>
      <c r="DH13" s="429"/>
      <c r="DI13" s="430"/>
      <c r="DJ13" s="185"/>
      <c r="DK13" s="185"/>
      <c r="DL13" s="185"/>
      <c r="DM13" s="185"/>
      <c r="DN13" s="185"/>
      <c r="DO13" s="185"/>
    </row>
    <row r="14" spans="1:119" ht="18.75" customHeight="1" thickBot="1" x14ac:dyDescent="0.2">
      <c r="A14" s="186"/>
      <c r="B14" s="494"/>
      <c r="C14" s="495"/>
      <c r="D14" s="495"/>
      <c r="E14" s="495"/>
      <c r="F14" s="495"/>
      <c r="G14" s="495"/>
      <c r="H14" s="495"/>
      <c r="I14" s="495"/>
      <c r="J14" s="495"/>
      <c r="K14" s="496"/>
      <c r="L14" s="512" t="s">
        <v>142</v>
      </c>
      <c r="M14" s="513"/>
      <c r="N14" s="513"/>
      <c r="O14" s="513"/>
      <c r="P14" s="513"/>
      <c r="Q14" s="514"/>
      <c r="R14" s="515">
        <v>11637</v>
      </c>
      <c r="S14" s="516"/>
      <c r="T14" s="516"/>
      <c r="U14" s="516"/>
      <c r="V14" s="517"/>
      <c r="W14" s="421"/>
      <c r="X14" s="422"/>
      <c r="Y14" s="422"/>
      <c r="Z14" s="422"/>
      <c r="AA14" s="422"/>
      <c r="AB14" s="411"/>
      <c r="AC14" s="518">
        <v>22.7</v>
      </c>
      <c r="AD14" s="519"/>
      <c r="AE14" s="519"/>
      <c r="AF14" s="519"/>
      <c r="AG14" s="520"/>
      <c r="AH14" s="518">
        <v>21.6</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143</v>
      </c>
      <c r="CE14" s="527"/>
      <c r="CF14" s="527"/>
      <c r="CG14" s="527"/>
      <c r="CH14" s="527"/>
      <c r="CI14" s="527"/>
      <c r="CJ14" s="527"/>
      <c r="CK14" s="527"/>
      <c r="CL14" s="527"/>
      <c r="CM14" s="527"/>
      <c r="CN14" s="527"/>
      <c r="CO14" s="527"/>
      <c r="CP14" s="527"/>
      <c r="CQ14" s="527"/>
      <c r="CR14" s="527"/>
      <c r="CS14" s="528"/>
      <c r="CT14" s="529">
        <v>54.1</v>
      </c>
      <c r="CU14" s="530"/>
      <c r="CV14" s="530"/>
      <c r="CW14" s="530"/>
      <c r="CX14" s="530"/>
      <c r="CY14" s="530"/>
      <c r="CZ14" s="530"/>
      <c r="DA14" s="531"/>
      <c r="DB14" s="529">
        <v>62.9</v>
      </c>
      <c r="DC14" s="530"/>
      <c r="DD14" s="530"/>
      <c r="DE14" s="530"/>
      <c r="DF14" s="530"/>
      <c r="DG14" s="530"/>
      <c r="DH14" s="530"/>
      <c r="DI14" s="531"/>
      <c r="DJ14" s="185"/>
      <c r="DK14" s="185"/>
      <c r="DL14" s="185"/>
      <c r="DM14" s="185"/>
      <c r="DN14" s="185"/>
      <c r="DO14" s="185"/>
    </row>
    <row r="15" spans="1:119" ht="18.75" customHeight="1" x14ac:dyDescent="0.15">
      <c r="A15" s="186"/>
      <c r="B15" s="494"/>
      <c r="C15" s="495"/>
      <c r="D15" s="495"/>
      <c r="E15" s="495"/>
      <c r="F15" s="495"/>
      <c r="G15" s="495"/>
      <c r="H15" s="495"/>
      <c r="I15" s="495"/>
      <c r="J15" s="495"/>
      <c r="K15" s="496"/>
      <c r="L15" s="196"/>
      <c r="M15" s="522" t="s">
        <v>144</v>
      </c>
      <c r="N15" s="523"/>
      <c r="O15" s="523"/>
      <c r="P15" s="523"/>
      <c r="Q15" s="524"/>
      <c r="R15" s="515">
        <v>11568</v>
      </c>
      <c r="S15" s="516"/>
      <c r="T15" s="516"/>
      <c r="U15" s="516"/>
      <c r="V15" s="517"/>
      <c r="W15" s="447" t="s">
        <v>145</v>
      </c>
      <c r="X15" s="448"/>
      <c r="Y15" s="448"/>
      <c r="Z15" s="448"/>
      <c r="AA15" s="448"/>
      <c r="AB15" s="438"/>
      <c r="AC15" s="482">
        <v>1155</v>
      </c>
      <c r="AD15" s="483"/>
      <c r="AE15" s="483"/>
      <c r="AF15" s="483"/>
      <c r="AG15" s="525"/>
      <c r="AH15" s="482">
        <v>1360</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1331592</v>
      </c>
      <c r="BO15" s="395"/>
      <c r="BP15" s="395"/>
      <c r="BQ15" s="395"/>
      <c r="BR15" s="395"/>
      <c r="BS15" s="395"/>
      <c r="BT15" s="395"/>
      <c r="BU15" s="396"/>
      <c r="BV15" s="394">
        <v>1268206</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20.100000000000001</v>
      </c>
      <c r="AD16" s="519"/>
      <c r="AE16" s="519"/>
      <c r="AF16" s="519"/>
      <c r="AG16" s="520"/>
      <c r="AH16" s="518">
        <v>21.6</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4375744</v>
      </c>
      <c r="BO16" s="432"/>
      <c r="BP16" s="432"/>
      <c r="BQ16" s="432"/>
      <c r="BR16" s="432"/>
      <c r="BS16" s="432"/>
      <c r="BT16" s="432"/>
      <c r="BU16" s="433"/>
      <c r="BV16" s="431">
        <v>4216198</v>
      </c>
      <c r="BW16" s="432"/>
      <c r="BX16" s="432"/>
      <c r="BY16" s="432"/>
      <c r="BZ16" s="432"/>
      <c r="CA16" s="432"/>
      <c r="CB16" s="432"/>
      <c r="CC16" s="433"/>
      <c r="CD16" s="200"/>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5"/>
      <c r="DK16" s="185"/>
      <c r="DL16" s="185"/>
      <c r="DM16" s="185"/>
      <c r="DN16" s="185"/>
      <c r="DO16" s="185"/>
    </row>
    <row r="17" spans="1:119" ht="18.75" customHeight="1" thickBot="1" x14ac:dyDescent="0.2">
      <c r="A17" s="186"/>
      <c r="B17" s="497"/>
      <c r="C17" s="498"/>
      <c r="D17" s="498"/>
      <c r="E17" s="498"/>
      <c r="F17" s="498"/>
      <c r="G17" s="498"/>
      <c r="H17" s="498"/>
      <c r="I17" s="498"/>
      <c r="J17" s="498"/>
      <c r="K17" s="499"/>
      <c r="L17" s="201"/>
      <c r="M17" s="538" t="s">
        <v>151</v>
      </c>
      <c r="N17" s="539"/>
      <c r="O17" s="539"/>
      <c r="P17" s="539"/>
      <c r="Q17" s="540"/>
      <c r="R17" s="535" t="s">
        <v>152</v>
      </c>
      <c r="S17" s="536"/>
      <c r="T17" s="536"/>
      <c r="U17" s="536"/>
      <c r="V17" s="537"/>
      <c r="W17" s="447" t="s">
        <v>153</v>
      </c>
      <c r="X17" s="448"/>
      <c r="Y17" s="448"/>
      <c r="Z17" s="448"/>
      <c r="AA17" s="448"/>
      <c r="AB17" s="438"/>
      <c r="AC17" s="482">
        <v>3279</v>
      </c>
      <c r="AD17" s="483"/>
      <c r="AE17" s="483"/>
      <c r="AF17" s="483"/>
      <c r="AG17" s="525"/>
      <c r="AH17" s="482">
        <v>3571</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1648925</v>
      </c>
      <c r="BO17" s="432"/>
      <c r="BP17" s="432"/>
      <c r="BQ17" s="432"/>
      <c r="BR17" s="432"/>
      <c r="BS17" s="432"/>
      <c r="BT17" s="432"/>
      <c r="BU17" s="433"/>
      <c r="BV17" s="431">
        <v>1590115</v>
      </c>
      <c r="BW17" s="432"/>
      <c r="BX17" s="432"/>
      <c r="BY17" s="432"/>
      <c r="BZ17" s="432"/>
      <c r="CA17" s="432"/>
      <c r="CB17" s="432"/>
      <c r="CC17" s="433"/>
      <c r="CD17" s="200"/>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5"/>
      <c r="DK17" s="185"/>
      <c r="DL17" s="185"/>
      <c r="DM17" s="185"/>
      <c r="DN17" s="185"/>
      <c r="DO17" s="185"/>
    </row>
    <row r="18" spans="1:119" ht="18.75" customHeight="1" thickBot="1" x14ac:dyDescent="0.2">
      <c r="A18" s="186"/>
      <c r="B18" s="545" t="s">
        <v>155</v>
      </c>
      <c r="C18" s="474"/>
      <c r="D18" s="474"/>
      <c r="E18" s="546"/>
      <c r="F18" s="546"/>
      <c r="G18" s="546"/>
      <c r="H18" s="546"/>
      <c r="I18" s="546"/>
      <c r="J18" s="546"/>
      <c r="K18" s="546"/>
      <c r="L18" s="547">
        <v>203.93</v>
      </c>
      <c r="M18" s="547"/>
      <c r="N18" s="547"/>
      <c r="O18" s="547"/>
      <c r="P18" s="547"/>
      <c r="Q18" s="547"/>
      <c r="R18" s="548"/>
      <c r="S18" s="548"/>
      <c r="T18" s="548"/>
      <c r="U18" s="548"/>
      <c r="V18" s="549"/>
      <c r="W18" s="449"/>
      <c r="X18" s="450"/>
      <c r="Y18" s="450"/>
      <c r="Z18" s="450"/>
      <c r="AA18" s="450"/>
      <c r="AB18" s="441"/>
      <c r="AC18" s="550">
        <v>57.2</v>
      </c>
      <c r="AD18" s="551"/>
      <c r="AE18" s="551"/>
      <c r="AF18" s="551"/>
      <c r="AG18" s="552"/>
      <c r="AH18" s="550">
        <v>56.7</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4728599</v>
      </c>
      <c r="BO18" s="432"/>
      <c r="BP18" s="432"/>
      <c r="BQ18" s="432"/>
      <c r="BR18" s="432"/>
      <c r="BS18" s="432"/>
      <c r="BT18" s="432"/>
      <c r="BU18" s="433"/>
      <c r="BV18" s="431">
        <v>4788125</v>
      </c>
      <c r="BW18" s="432"/>
      <c r="BX18" s="432"/>
      <c r="BY18" s="432"/>
      <c r="BZ18" s="432"/>
      <c r="CA18" s="432"/>
      <c r="CB18" s="432"/>
      <c r="CC18" s="433"/>
      <c r="CD18" s="200"/>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5"/>
      <c r="DK18" s="185"/>
      <c r="DL18" s="185"/>
      <c r="DM18" s="185"/>
      <c r="DN18" s="185"/>
      <c r="DO18" s="185"/>
    </row>
    <row r="19" spans="1:119" ht="18.75" customHeight="1" thickBot="1" x14ac:dyDescent="0.2">
      <c r="A19" s="186"/>
      <c r="B19" s="545" t="s">
        <v>157</v>
      </c>
      <c r="C19" s="474"/>
      <c r="D19" s="474"/>
      <c r="E19" s="546"/>
      <c r="F19" s="546"/>
      <c r="G19" s="546"/>
      <c r="H19" s="546"/>
      <c r="I19" s="546"/>
      <c r="J19" s="546"/>
      <c r="K19" s="546"/>
      <c r="L19" s="554">
        <v>55</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6032557</v>
      </c>
      <c r="BO19" s="432"/>
      <c r="BP19" s="432"/>
      <c r="BQ19" s="432"/>
      <c r="BR19" s="432"/>
      <c r="BS19" s="432"/>
      <c r="BT19" s="432"/>
      <c r="BU19" s="433"/>
      <c r="BV19" s="431">
        <v>5471407</v>
      </c>
      <c r="BW19" s="432"/>
      <c r="BX19" s="432"/>
      <c r="BY19" s="432"/>
      <c r="BZ19" s="432"/>
      <c r="CA19" s="432"/>
      <c r="CB19" s="432"/>
      <c r="CC19" s="433"/>
      <c r="CD19" s="200"/>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5"/>
      <c r="DK19" s="185"/>
      <c r="DL19" s="185"/>
      <c r="DM19" s="185"/>
      <c r="DN19" s="185"/>
      <c r="DO19" s="185"/>
    </row>
    <row r="20" spans="1:119" ht="18.75" customHeight="1" thickBot="1" x14ac:dyDescent="0.2">
      <c r="A20" s="186"/>
      <c r="B20" s="545" t="s">
        <v>159</v>
      </c>
      <c r="C20" s="474"/>
      <c r="D20" s="474"/>
      <c r="E20" s="546"/>
      <c r="F20" s="546"/>
      <c r="G20" s="546"/>
      <c r="H20" s="546"/>
      <c r="I20" s="546"/>
      <c r="J20" s="546"/>
      <c r="K20" s="546"/>
      <c r="L20" s="554">
        <v>4964</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0"/>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5"/>
      <c r="DK20" s="185"/>
      <c r="DL20" s="185"/>
      <c r="DM20" s="185"/>
      <c r="DN20" s="185"/>
      <c r="DO20" s="185"/>
    </row>
    <row r="21" spans="1:119" ht="18.75" customHeight="1" x14ac:dyDescent="0.15">
      <c r="A21" s="186"/>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0"/>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5"/>
      <c r="DK21" s="185"/>
      <c r="DL21" s="185"/>
      <c r="DM21" s="185"/>
      <c r="DN21" s="185"/>
      <c r="DO21" s="185"/>
    </row>
    <row r="22" spans="1:119" ht="18.75" customHeight="1" thickBot="1" x14ac:dyDescent="0.2">
      <c r="A22" s="186"/>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0"/>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5"/>
      <c r="DK22" s="185"/>
      <c r="DL22" s="185"/>
      <c r="DM22" s="185"/>
      <c r="DN22" s="185"/>
      <c r="DO22" s="185"/>
    </row>
    <row r="23" spans="1:119" ht="18.75" customHeight="1" x14ac:dyDescent="0.15">
      <c r="A23" s="186"/>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10384730</v>
      </c>
      <c r="BO23" s="432"/>
      <c r="BP23" s="432"/>
      <c r="BQ23" s="432"/>
      <c r="BR23" s="432"/>
      <c r="BS23" s="432"/>
      <c r="BT23" s="432"/>
      <c r="BU23" s="433"/>
      <c r="BV23" s="431">
        <v>10533723</v>
      </c>
      <c r="BW23" s="432"/>
      <c r="BX23" s="432"/>
      <c r="BY23" s="432"/>
      <c r="BZ23" s="432"/>
      <c r="CA23" s="432"/>
      <c r="CB23" s="432"/>
      <c r="CC23" s="433"/>
      <c r="CD23" s="200"/>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5"/>
      <c r="DK23" s="185"/>
      <c r="DL23" s="185"/>
      <c r="DM23" s="185"/>
      <c r="DN23" s="185"/>
      <c r="DO23" s="185"/>
    </row>
    <row r="24" spans="1:119" ht="18.75" customHeight="1" thickBot="1" x14ac:dyDescent="0.2">
      <c r="A24" s="186"/>
      <c r="B24" s="571"/>
      <c r="C24" s="572"/>
      <c r="D24" s="573"/>
      <c r="E24" s="481" t="s">
        <v>168</v>
      </c>
      <c r="F24" s="461"/>
      <c r="G24" s="461"/>
      <c r="H24" s="461"/>
      <c r="I24" s="461"/>
      <c r="J24" s="461"/>
      <c r="K24" s="462"/>
      <c r="L24" s="482">
        <v>1</v>
      </c>
      <c r="M24" s="483"/>
      <c r="N24" s="483"/>
      <c r="O24" s="483"/>
      <c r="P24" s="525"/>
      <c r="Q24" s="482">
        <v>7947</v>
      </c>
      <c r="R24" s="483"/>
      <c r="S24" s="483"/>
      <c r="T24" s="483"/>
      <c r="U24" s="483"/>
      <c r="V24" s="525"/>
      <c r="W24" s="584"/>
      <c r="X24" s="572"/>
      <c r="Y24" s="573"/>
      <c r="Z24" s="481" t="s">
        <v>169</v>
      </c>
      <c r="AA24" s="461"/>
      <c r="AB24" s="461"/>
      <c r="AC24" s="461"/>
      <c r="AD24" s="461"/>
      <c r="AE24" s="461"/>
      <c r="AF24" s="461"/>
      <c r="AG24" s="462"/>
      <c r="AH24" s="482">
        <v>118</v>
      </c>
      <c r="AI24" s="483"/>
      <c r="AJ24" s="483"/>
      <c r="AK24" s="483"/>
      <c r="AL24" s="525"/>
      <c r="AM24" s="482">
        <v>374650</v>
      </c>
      <c r="AN24" s="483"/>
      <c r="AO24" s="483"/>
      <c r="AP24" s="483"/>
      <c r="AQ24" s="483"/>
      <c r="AR24" s="525"/>
      <c r="AS24" s="482">
        <v>3175</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9573585</v>
      </c>
      <c r="BO24" s="432"/>
      <c r="BP24" s="432"/>
      <c r="BQ24" s="432"/>
      <c r="BR24" s="432"/>
      <c r="BS24" s="432"/>
      <c r="BT24" s="432"/>
      <c r="BU24" s="433"/>
      <c r="BV24" s="431">
        <v>9870573</v>
      </c>
      <c r="BW24" s="432"/>
      <c r="BX24" s="432"/>
      <c r="BY24" s="432"/>
      <c r="BZ24" s="432"/>
      <c r="CA24" s="432"/>
      <c r="CB24" s="432"/>
      <c r="CC24" s="433"/>
      <c r="CD24" s="200"/>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5"/>
      <c r="DK24" s="185"/>
      <c r="DL24" s="185"/>
      <c r="DM24" s="185"/>
      <c r="DN24" s="185"/>
      <c r="DO24" s="185"/>
    </row>
    <row r="25" spans="1:119" s="185" customFormat="1" ht="18.75" customHeight="1" x14ac:dyDescent="0.15">
      <c r="A25" s="186"/>
      <c r="B25" s="571"/>
      <c r="C25" s="572"/>
      <c r="D25" s="573"/>
      <c r="E25" s="481" t="s">
        <v>171</v>
      </c>
      <c r="F25" s="461"/>
      <c r="G25" s="461"/>
      <c r="H25" s="461"/>
      <c r="I25" s="461"/>
      <c r="J25" s="461"/>
      <c r="K25" s="462"/>
      <c r="L25" s="482">
        <v>1</v>
      </c>
      <c r="M25" s="483"/>
      <c r="N25" s="483"/>
      <c r="O25" s="483"/>
      <c r="P25" s="525"/>
      <c r="Q25" s="482">
        <v>6679</v>
      </c>
      <c r="R25" s="483"/>
      <c r="S25" s="483"/>
      <c r="T25" s="483"/>
      <c r="U25" s="483"/>
      <c r="V25" s="525"/>
      <c r="W25" s="584"/>
      <c r="X25" s="572"/>
      <c r="Y25" s="573"/>
      <c r="Z25" s="481" t="s">
        <v>172</v>
      </c>
      <c r="AA25" s="461"/>
      <c r="AB25" s="461"/>
      <c r="AC25" s="461"/>
      <c r="AD25" s="461"/>
      <c r="AE25" s="461"/>
      <c r="AF25" s="461"/>
      <c r="AG25" s="462"/>
      <c r="AH25" s="482" t="s">
        <v>173</v>
      </c>
      <c r="AI25" s="483"/>
      <c r="AJ25" s="483"/>
      <c r="AK25" s="483"/>
      <c r="AL25" s="525"/>
      <c r="AM25" s="482" t="s">
        <v>173</v>
      </c>
      <c r="AN25" s="483"/>
      <c r="AO25" s="483"/>
      <c r="AP25" s="483"/>
      <c r="AQ25" s="483"/>
      <c r="AR25" s="525"/>
      <c r="AS25" s="482" t="s">
        <v>173</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1922256</v>
      </c>
      <c r="BO25" s="395"/>
      <c r="BP25" s="395"/>
      <c r="BQ25" s="395"/>
      <c r="BR25" s="395"/>
      <c r="BS25" s="395"/>
      <c r="BT25" s="395"/>
      <c r="BU25" s="396"/>
      <c r="BV25" s="394">
        <v>931857</v>
      </c>
      <c r="BW25" s="395"/>
      <c r="BX25" s="395"/>
      <c r="BY25" s="395"/>
      <c r="BZ25" s="395"/>
      <c r="CA25" s="395"/>
      <c r="CB25" s="395"/>
      <c r="CC25" s="396"/>
      <c r="CD25" s="200"/>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5" customFormat="1" ht="18.75" customHeight="1" x14ac:dyDescent="0.15">
      <c r="A26" s="186"/>
      <c r="B26" s="571"/>
      <c r="C26" s="572"/>
      <c r="D26" s="573"/>
      <c r="E26" s="481" t="s">
        <v>175</v>
      </c>
      <c r="F26" s="461"/>
      <c r="G26" s="461"/>
      <c r="H26" s="461"/>
      <c r="I26" s="461"/>
      <c r="J26" s="461"/>
      <c r="K26" s="462"/>
      <c r="L26" s="482">
        <v>1</v>
      </c>
      <c r="M26" s="483"/>
      <c r="N26" s="483"/>
      <c r="O26" s="483"/>
      <c r="P26" s="525"/>
      <c r="Q26" s="482">
        <v>6128</v>
      </c>
      <c r="R26" s="483"/>
      <c r="S26" s="483"/>
      <c r="T26" s="483"/>
      <c r="U26" s="483"/>
      <c r="V26" s="525"/>
      <c r="W26" s="584"/>
      <c r="X26" s="572"/>
      <c r="Y26" s="573"/>
      <c r="Z26" s="481" t="s">
        <v>176</v>
      </c>
      <c r="AA26" s="594"/>
      <c r="AB26" s="594"/>
      <c r="AC26" s="594"/>
      <c r="AD26" s="594"/>
      <c r="AE26" s="594"/>
      <c r="AF26" s="594"/>
      <c r="AG26" s="595"/>
      <c r="AH26" s="482" t="s">
        <v>173</v>
      </c>
      <c r="AI26" s="483"/>
      <c r="AJ26" s="483"/>
      <c r="AK26" s="483"/>
      <c r="AL26" s="525"/>
      <c r="AM26" s="482" t="s">
        <v>173</v>
      </c>
      <c r="AN26" s="483"/>
      <c r="AO26" s="483"/>
      <c r="AP26" s="483"/>
      <c r="AQ26" s="483"/>
      <c r="AR26" s="525"/>
      <c r="AS26" s="482" t="s">
        <v>173</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173</v>
      </c>
      <c r="BO26" s="432"/>
      <c r="BP26" s="432"/>
      <c r="BQ26" s="432"/>
      <c r="BR26" s="432"/>
      <c r="BS26" s="432"/>
      <c r="BT26" s="432"/>
      <c r="BU26" s="433"/>
      <c r="BV26" s="431" t="s">
        <v>173</v>
      </c>
      <c r="BW26" s="432"/>
      <c r="BX26" s="432"/>
      <c r="BY26" s="432"/>
      <c r="BZ26" s="432"/>
      <c r="CA26" s="432"/>
      <c r="CB26" s="432"/>
      <c r="CC26" s="433"/>
      <c r="CD26" s="200"/>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6"/>
      <c r="B27" s="571"/>
      <c r="C27" s="572"/>
      <c r="D27" s="573"/>
      <c r="E27" s="481" t="s">
        <v>178</v>
      </c>
      <c r="F27" s="461"/>
      <c r="G27" s="461"/>
      <c r="H27" s="461"/>
      <c r="I27" s="461"/>
      <c r="J27" s="461"/>
      <c r="K27" s="462"/>
      <c r="L27" s="482">
        <v>1</v>
      </c>
      <c r="M27" s="483"/>
      <c r="N27" s="483"/>
      <c r="O27" s="483"/>
      <c r="P27" s="525"/>
      <c r="Q27" s="482">
        <v>3000</v>
      </c>
      <c r="R27" s="483"/>
      <c r="S27" s="483"/>
      <c r="T27" s="483"/>
      <c r="U27" s="483"/>
      <c r="V27" s="525"/>
      <c r="W27" s="584"/>
      <c r="X27" s="572"/>
      <c r="Y27" s="573"/>
      <c r="Z27" s="481" t="s">
        <v>179</v>
      </c>
      <c r="AA27" s="461"/>
      <c r="AB27" s="461"/>
      <c r="AC27" s="461"/>
      <c r="AD27" s="461"/>
      <c r="AE27" s="461"/>
      <c r="AF27" s="461"/>
      <c r="AG27" s="462"/>
      <c r="AH27" s="482">
        <v>5</v>
      </c>
      <c r="AI27" s="483"/>
      <c r="AJ27" s="483"/>
      <c r="AK27" s="483"/>
      <c r="AL27" s="525"/>
      <c r="AM27" s="482">
        <v>18053</v>
      </c>
      <c r="AN27" s="483"/>
      <c r="AO27" s="483"/>
      <c r="AP27" s="483"/>
      <c r="AQ27" s="483"/>
      <c r="AR27" s="525"/>
      <c r="AS27" s="482">
        <v>3611</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v>257746</v>
      </c>
      <c r="BO27" s="608"/>
      <c r="BP27" s="608"/>
      <c r="BQ27" s="608"/>
      <c r="BR27" s="608"/>
      <c r="BS27" s="608"/>
      <c r="BT27" s="608"/>
      <c r="BU27" s="609"/>
      <c r="BV27" s="607">
        <v>257707</v>
      </c>
      <c r="BW27" s="608"/>
      <c r="BX27" s="608"/>
      <c r="BY27" s="608"/>
      <c r="BZ27" s="608"/>
      <c r="CA27" s="608"/>
      <c r="CB27" s="608"/>
      <c r="CC27" s="609"/>
      <c r="CD27" s="202"/>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5"/>
      <c r="DK27" s="185"/>
      <c r="DL27" s="185"/>
      <c r="DM27" s="185"/>
      <c r="DN27" s="185"/>
      <c r="DO27" s="185"/>
    </row>
    <row r="28" spans="1:119" ht="18.75" customHeight="1" x14ac:dyDescent="0.15">
      <c r="A28" s="186"/>
      <c r="B28" s="571"/>
      <c r="C28" s="572"/>
      <c r="D28" s="573"/>
      <c r="E28" s="481" t="s">
        <v>181</v>
      </c>
      <c r="F28" s="461"/>
      <c r="G28" s="461"/>
      <c r="H28" s="461"/>
      <c r="I28" s="461"/>
      <c r="J28" s="461"/>
      <c r="K28" s="462"/>
      <c r="L28" s="482">
        <v>1</v>
      </c>
      <c r="M28" s="483"/>
      <c r="N28" s="483"/>
      <c r="O28" s="483"/>
      <c r="P28" s="525"/>
      <c r="Q28" s="482">
        <v>2390</v>
      </c>
      <c r="R28" s="483"/>
      <c r="S28" s="483"/>
      <c r="T28" s="483"/>
      <c r="U28" s="483"/>
      <c r="V28" s="525"/>
      <c r="W28" s="584"/>
      <c r="X28" s="572"/>
      <c r="Y28" s="573"/>
      <c r="Z28" s="481" t="s">
        <v>182</v>
      </c>
      <c r="AA28" s="461"/>
      <c r="AB28" s="461"/>
      <c r="AC28" s="461"/>
      <c r="AD28" s="461"/>
      <c r="AE28" s="461"/>
      <c r="AF28" s="461"/>
      <c r="AG28" s="462"/>
      <c r="AH28" s="482" t="s">
        <v>173</v>
      </c>
      <c r="AI28" s="483"/>
      <c r="AJ28" s="483"/>
      <c r="AK28" s="483"/>
      <c r="AL28" s="525"/>
      <c r="AM28" s="482" t="s">
        <v>173</v>
      </c>
      <c r="AN28" s="483"/>
      <c r="AO28" s="483"/>
      <c r="AP28" s="483"/>
      <c r="AQ28" s="483"/>
      <c r="AR28" s="525"/>
      <c r="AS28" s="482" t="s">
        <v>173</v>
      </c>
      <c r="AT28" s="483"/>
      <c r="AU28" s="483"/>
      <c r="AV28" s="483"/>
      <c r="AW28" s="483"/>
      <c r="AX28" s="484"/>
      <c r="AY28" s="610" t="s">
        <v>183</v>
      </c>
      <c r="AZ28" s="611"/>
      <c r="BA28" s="611"/>
      <c r="BB28" s="612"/>
      <c r="BC28" s="391" t="s">
        <v>47</v>
      </c>
      <c r="BD28" s="392"/>
      <c r="BE28" s="392"/>
      <c r="BF28" s="392"/>
      <c r="BG28" s="392"/>
      <c r="BH28" s="392"/>
      <c r="BI28" s="392"/>
      <c r="BJ28" s="392"/>
      <c r="BK28" s="392"/>
      <c r="BL28" s="392"/>
      <c r="BM28" s="393"/>
      <c r="BN28" s="394">
        <v>542546</v>
      </c>
      <c r="BO28" s="395"/>
      <c r="BP28" s="395"/>
      <c r="BQ28" s="395"/>
      <c r="BR28" s="395"/>
      <c r="BS28" s="395"/>
      <c r="BT28" s="395"/>
      <c r="BU28" s="396"/>
      <c r="BV28" s="394">
        <v>540214</v>
      </c>
      <c r="BW28" s="395"/>
      <c r="BX28" s="395"/>
      <c r="BY28" s="395"/>
      <c r="BZ28" s="395"/>
      <c r="CA28" s="395"/>
      <c r="CB28" s="395"/>
      <c r="CC28" s="396"/>
      <c r="CD28" s="200"/>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5"/>
      <c r="DK28" s="185"/>
      <c r="DL28" s="185"/>
      <c r="DM28" s="185"/>
      <c r="DN28" s="185"/>
      <c r="DO28" s="185"/>
    </row>
    <row r="29" spans="1:119" ht="18.75" customHeight="1" x14ac:dyDescent="0.15">
      <c r="A29" s="186"/>
      <c r="B29" s="571"/>
      <c r="C29" s="572"/>
      <c r="D29" s="573"/>
      <c r="E29" s="481" t="s">
        <v>184</v>
      </c>
      <c r="F29" s="461"/>
      <c r="G29" s="461"/>
      <c r="H29" s="461"/>
      <c r="I29" s="461"/>
      <c r="J29" s="461"/>
      <c r="K29" s="462"/>
      <c r="L29" s="482">
        <v>10</v>
      </c>
      <c r="M29" s="483"/>
      <c r="N29" s="483"/>
      <c r="O29" s="483"/>
      <c r="P29" s="525"/>
      <c r="Q29" s="482">
        <v>1960</v>
      </c>
      <c r="R29" s="483"/>
      <c r="S29" s="483"/>
      <c r="T29" s="483"/>
      <c r="U29" s="483"/>
      <c r="V29" s="525"/>
      <c r="W29" s="585"/>
      <c r="X29" s="586"/>
      <c r="Y29" s="587"/>
      <c r="Z29" s="481" t="s">
        <v>185</v>
      </c>
      <c r="AA29" s="461"/>
      <c r="AB29" s="461"/>
      <c r="AC29" s="461"/>
      <c r="AD29" s="461"/>
      <c r="AE29" s="461"/>
      <c r="AF29" s="461"/>
      <c r="AG29" s="462"/>
      <c r="AH29" s="482">
        <v>123</v>
      </c>
      <c r="AI29" s="483"/>
      <c r="AJ29" s="483"/>
      <c r="AK29" s="483"/>
      <c r="AL29" s="525"/>
      <c r="AM29" s="482">
        <v>392703</v>
      </c>
      <c r="AN29" s="483"/>
      <c r="AO29" s="483"/>
      <c r="AP29" s="483"/>
      <c r="AQ29" s="483"/>
      <c r="AR29" s="525"/>
      <c r="AS29" s="482">
        <v>3193</v>
      </c>
      <c r="AT29" s="483"/>
      <c r="AU29" s="483"/>
      <c r="AV29" s="483"/>
      <c r="AW29" s="483"/>
      <c r="AX29" s="484"/>
      <c r="AY29" s="613"/>
      <c r="AZ29" s="614"/>
      <c r="BA29" s="614"/>
      <c r="BB29" s="615"/>
      <c r="BC29" s="465" t="s">
        <v>186</v>
      </c>
      <c r="BD29" s="466"/>
      <c r="BE29" s="466"/>
      <c r="BF29" s="466"/>
      <c r="BG29" s="466"/>
      <c r="BH29" s="466"/>
      <c r="BI29" s="466"/>
      <c r="BJ29" s="466"/>
      <c r="BK29" s="466"/>
      <c r="BL29" s="466"/>
      <c r="BM29" s="467"/>
      <c r="BN29" s="431">
        <v>36759</v>
      </c>
      <c r="BO29" s="432"/>
      <c r="BP29" s="432"/>
      <c r="BQ29" s="432"/>
      <c r="BR29" s="432"/>
      <c r="BS29" s="432"/>
      <c r="BT29" s="432"/>
      <c r="BU29" s="433"/>
      <c r="BV29" s="431">
        <v>30366</v>
      </c>
      <c r="BW29" s="432"/>
      <c r="BX29" s="432"/>
      <c r="BY29" s="432"/>
      <c r="BZ29" s="432"/>
      <c r="CA29" s="432"/>
      <c r="CB29" s="432"/>
      <c r="CC29" s="433"/>
      <c r="CD29" s="202"/>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5"/>
      <c r="DK29" s="185"/>
      <c r="DL29" s="185"/>
      <c r="DM29" s="185"/>
      <c r="DN29" s="185"/>
      <c r="DO29" s="185"/>
    </row>
    <row r="30" spans="1:119" ht="18.75" customHeight="1" thickBot="1" x14ac:dyDescent="0.2">
      <c r="A30" s="186"/>
      <c r="B30" s="574"/>
      <c r="C30" s="575"/>
      <c r="D30" s="576"/>
      <c r="E30" s="485"/>
      <c r="F30" s="486"/>
      <c r="G30" s="486"/>
      <c r="H30" s="486"/>
      <c r="I30" s="486"/>
      <c r="J30" s="486"/>
      <c r="K30" s="487"/>
      <c r="L30" s="588"/>
      <c r="M30" s="589"/>
      <c r="N30" s="589"/>
      <c r="O30" s="589"/>
      <c r="P30" s="590"/>
      <c r="Q30" s="588"/>
      <c r="R30" s="589"/>
      <c r="S30" s="589"/>
      <c r="T30" s="589"/>
      <c r="U30" s="589"/>
      <c r="V30" s="590"/>
      <c r="W30" s="591" t="s">
        <v>187</v>
      </c>
      <c r="X30" s="592"/>
      <c r="Y30" s="592"/>
      <c r="Z30" s="592"/>
      <c r="AA30" s="592"/>
      <c r="AB30" s="592"/>
      <c r="AC30" s="592"/>
      <c r="AD30" s="592"/>
      <c r="AE30" s="592"/>
      <c r="AF30" s="592"/>
      <c r="AG30" s="593"/>
      <c r="AH30" s="550">
        <v>96.6</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546216</v>
      </c>
      <c r="BO30" s="608"/>
      <c r="BP30" s="608"/>
      <c r="BQ30" s="608"/>
      <c r="BR30" s="608"/>
      <c r="BS30" s="608"/>
      <c r="BT30" s="608"/>
      <c r="BU30" s="609"/>
      <c r="BV30" s="607">
        <v>371660</v>
      </c>
      <c r="BW30" s="608"/>
      <c r="BX30" s="608"/>
      <c r="BY30" s="608"/>
      <c r="BZ30" s="608"/>
      <c r="CA30" s="608"/>
      <c r="CB30" s="608"/>
      <c r="CC30" s="609"/>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5" t="s">
        <v>194</v>
      </c>
      <c r="D33" s="455"/>
      <c r="E33" s="420" t="s">
        <v>195</v>
      </c>
      <c r="F33" s="420"/>
      <c r="G33" s="420"/>
      <c r="H33" s="420"/>
      <c r="I33" s="420"/>
      <c r="J33" s="420"/>
      <c r="K33" s="420"/>
      <c r="L33" s="420"/>
      <c r="M33" s="420"/>
      <c r="N33" s="420"/>
      <c r="O33" s="420"/>
      <c r="P33" s="420"/>
      <c r="Q33" s="420"/>
      <c r="R33" s="420"/>
      <c r="S33" s="420"/>
      <c r="T33" s="215"/>
      <c r="U33" s="455" t="s">
        <v>194</v>
      </c>
      <c r="V33" s="455"/>
      <c r="W33" s="420" t="s">
        <v>195</v>
      </c>
      <c r="X33" s="420"/>
      <c r="Y33" s="420"/>
      <c r="Z33" s="420"/>
      <c r="AA33" s="420"/>
      <c r="AB33" s="420"/>
      <c r="AC33" s="420"/>
      <c r="AD33" s="420"/>
      <c r="AE33" s="420"/>
      <c r="AF33" s="420"/>
      <c r="AG33" s="420"/>
      <c r="AH33" s="420"/>
      <c r="AI33" s="420"/>
      <c r="AJ33" s="420"/>
      <c r="AK33" s="420"/>
      <c r="AL33" s="215"/>
      <c r="AM33" s="455" t="s">
        <v>194</v>
      </c>
      <c r="AN33" s="455"/>
      <c r="AO33" s="420" t="s">
        <v>195</v>
      </c>
      <c r="AP33" s="420"/>
      <c r="AQ33" s="420"/>
      <c r="AR33" s="420"/>
      <c r="AS33" s="420"/>
      <c r="AT33" s="420"/>
      <c r="AU33" s="420"/>
      <c r="AV33" s="420"/>
      <c r="AW33" s="420"/>
      <c r="AX33" s="420"/>
      <c r="AY33" s="420"/>
      <c r="AZ33" s="420"/>
      <c r="BA33" s="420"/>
      <c r="BB33" s="420"/>
      <c r="BC33" s="420"/>
      <c r="BD33" s="216"/>
      <c r="BE33" s="420" t="s">
        <v>196</v>
      </c>
      <c r="BF33" s="420"/>
      <c r="BG33" s="420" t="s">
        <v>197</v>
      </c>
      <c r="BH33" s="420"/>
      <c r="BI33" s="420"/>
      <c r="BJ33" s="420"/>
      <c r="BK33" s="420"/>
      <c r="BL33" s="420"/>
      <c r="BM33" s="420"/>
      <c r="BN33" s="420"/>
      <c r="BO33" s="420"/>
      <c r="BP33" s="420"/>
      <c r="BQ33" s="420"/>
      <c r="BR33" s="420"/>
      <c r="BS33" s="420"/>
      <c r="BT33" s="420"/>
      <c r="BU33" s="420"/>
      <c r="BV33" s="216"/>
      <c r="BW33" s="455" t="s">
        <v>196</v>
      </c>
      <c r="BX33" s="455"/>
      <c r="BY33" s="420" t="s">
        <v>198</v>
      </c>
      <c r="BZ33" s="420"/>
      <c r="CA33" s="420"/>
      <c r="CB33" s="420"/>
      <c r="CC33" s="420"/>
      <c r="CD33" s="420"/>
      <c r="CE33" s="420"/>
      <c r="CF33" s="420"/>
      <c r="CG33" s="420"/>
      <c r="CH33" s="420"/>
      <c r="CI33" s="420"/>
      <c r="CJ33" s="420"/>
      <c r="CK33" s="420"/>
      <c r="CL33" s="420"/>
      <c r="CM33" s="420"/>
      <c r="CN33" s="215"/>
      <c r="CO33" s="455" t="s">
        <v>194</v>
      </c>
      <c r="CP33" s="455"/>
      <c r="CQ33" s="420" t="s">
        <v>199</v>
      </c>
      <c r="CR33" s="420"/>
      <c r="CS33" s="420"/>
      <c r="CT33" s="420"/>
      <c r="CU33" s="420"/>
      <c r="CV33" s="420"/>
      <c r="CW33" s="420"/>
      <c r="CX33" s="420"/>
      <c r="CY33" s="420"/>
      <c r="CZ33" s="420"/>
      <c r="DA33" s="420"/>
      <c r="DB33" s="420"/>
      <c r="DC33" s="420"/>
      <c r="DD33" s="420"/>
      <c r="DE33" s="420"/>
      <c r="DF33" s="215"/>
      <c r="DG33" s="619" t="s">
        <v>200</v>
      </c>
      <c r="DH33" s="619"/>
      <c r="DI33" s="217"/>
      <c r="DJ33" s="185"/>
      <c r="DK33" s="185"/>
      <c r="DL33" s="185"/>
      <c r="DM33" s="185"/>
      <c r="DN33" s="185"/>
      <c r="DO33" s="185"/>
    </row>
    <row r="34" spans="1:119" ht="32.25" customHeight="1" x14ac:dyDescent="0.15">
      <c r="A34" s="186"/>
      <c r="B34" s="212"/>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3"/>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3"/>
      <c r="AM34" s="620">
        <f>IF(AO34="","",MAX(C34:D43,U34:V43)+1)</f>
        <v>6</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3"/>
      <c r="BE34" s="620">
        <f>IF(BG34="","",MAX(C34:D43,U34:V43,AM34:AN43)+1)</f>
        <v>8</v>
      </c>
      <c r="BF34" s="620"/>
      <c r="BG34" s="621" t="str">
        <f>IF('各会計、関係団体の財政状況及び健全化判断比率'!B33="","",'各会計、関係団体の財政状況及び健全化判断比率'!B33)</f>
        <v>住宅団地造成事業特別会計</v>
      </c>
      <c r="BH34" s="621"/>
      <c r="BI34" s="621"/>
      <c r="BJ34" s="621"/>
      <c r="BK34" s="621"/>
      <c r="BL34" s="621"/>
      <c r="BM34" s="621"/>
      <c r="BN34" s="621"/>
      <c r="BO34" s="621"/>
      <c r="BP34" s="621"/>
      <c r="BQ34" s="621"/>
      <c r="BR34" s="621"/>
      <c r="BS34" s="621"/>
      <c r="BT34" s="621"/>
      <c r="BU34" s="621"/>
      <c r="BV34" s="213"/>
      <c r="BW34" s="620">
        <f>IF(BY34="","",MAX(C34:D43,U34:V43,AM34:AN43,BE34:BF43)+1)</f>
        <v>10</v>
      </c>
      <c r="BX34" s="620"/>
      <c r="BY34" s="621" t="str">
        <f>IF('各会計、関係団体の財政状況及び健全化判断比率'!B68="","",'各会計、関係団体の財政状況及び健全化判断比率'!B68)</f>
        <v>南空知葬斎組合</v>
      </c>
      <c r="BZ34" s="621"/>
      <c r="CA34" s="621"/>
      <c r="CB34" s="621"/>
      <c r="CC34" s="621"/>
      <c r="CD34" s="621"/>
      <c r="CE34" s="621"/>
      <c r="CF34" s="621"/>
      <c r="CG34" s="621"/>
      <c r="CH34" s="621"/>
      <c r="CI34" s="621"/>
      <c r="CJ34" s="621"/>
      <c r="CK34" s="621"/>
      <c r="CL34" s="621"/>
      <c r="CM34" s="621"/>
      <c r="CN34" s="213"/>
      <c r="CO34" s="620">
        <f>IF(CQ34="","",MAX(C34:D43,U34:V43,AM34:AN43,BE34:BF43,BW34:BX43)+1)</f>
        <v>14</v>
      </c>
      <c r="CP34" s="620"/>
      <c r="CQ34" s="621" t="str">
        <f>IF('各会計、関係団体の財政状況及び健全化判断比率'!BS7="","",'各会計、関係団体の財政状況及び健全化判断比率'!BS7)</f>
        <v>栗山町農業振興公社</v>
      </c>
      <c r="CR34" s="621"/>
      <c r="CS34" s="621"/>
      <c r="CT34" s="621"/>
      <c r="CU34" s="621"/>
      <c r="CV34" s="621"/>
      <c r="CW34" s="621"/>
      <c r="CX34" s="621"/>
      <c r="CY34" s="621"/>
      <c r="CZ34" s="621"/>
      <c r="DA34" s="621"/>
      <c r="DB34" s="621"/>
      <c r="DC34" s="621"/>
      <c r="DD34" s="621"/>
      <c r="DE34" s="621"/>
      <c r="DF34" s="210"/>
      <c r="DG34" s="622" t="str">
        <f>IF('各会計、関係団体の財政状況及び健全化判断比率'!BR7="","",'各会計、関係団体の財政状況及び健全化判断比率'!BR7)</f>
        <v/>
      </c>
      <c r="DH34" s="622"/>
      <c r="DI34" s="217"/>
      <c r="DJ34" s="185"/>
      <c r="DK34" s="185"/>
      <c r="DL34" s="185"/>
      <c r="DM34" s="185"/>
      <c r="DN34" s="185"/>
      <c r="DO34" s="185"/>
    </row>
    <row r="35" spans="1:119" ht="32.25" customHeight="1" x14ac:dyDescent="0.15">
      <c r="A35" s="186"/>
      <c r="B35" s="212"/>
      <c r="C35" s="620">
        <f>IF(E35="","",C34+1)</f>
        <v>2</v>
      </c>
      <c r="D35" s="620"/>
      <c r="E35" s="621" t="str">
        <f>IF('各会計、関係団体の財政状況及び健全化判断比率'!B8="","",'各会計、関係団体の財政状況及び健全化判断比率'!B8)</f>
        <v>北海道介護福祉学校特別会計</v>
      </c>
      <c r="F35" s="621"/>
      <c r="G35" s="621"/>
      <c r="H35" s="621"/>
      <c r="I35" s="621"/>
      <c r="J35" s="621"/>
      <c r="K35" s="621"/>
      <c r="L35" s="621"/>
      <c r="M35" s="621"/>
      <c r="N35" s="621"/>
      <c r="O35" s="621"/>
      <c r="P35" s="621"/>
      <c r="Q35" s="621"/>
      <c r="R35" s="621"/>
      <c r="S35" s="621"/>
      <c r="T35" s="213"/>
      <c r="U35" s="620">
        <f>IF(W35="","",U34+1)</f>
        <v>4</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3"/>
      <c r="AM35" s="620">
        <f t="shared" ref="AM35:AM43" si="0">IF(AO35="","",AM34+1)</f>
        <v>7</v>
      </c>
      <c r="AN35" s="620"/>
      <c r="AO35" s="621" t="str">
        <f>IF('各会計、関係団体の財政状況及び健全化判断比率'!B32="","",'各会計、関係団体の財政状況及び健全化判断比率'!B32)</f>
        <v>下水道事業会計</v>
      </c>
      <c r="AP35" s="621"/>
      <c r="AQ35" s="621"/>
      <c r="AR35" s="621"/>
      <c r="AS35" s="621"/>
      <c r="AT35" s="621"/>
      <c r="AU35" s="621"/>
      <c r="AV35" s="621"/>
      <c r="AW35" s="621"/>
      <c r="AX35" s="621"/>
      <c r="AY35" s="621"/>
      <c r="AZ35" s="621"/>
      <c r="BA35" s="621"/>
      <c r="BB35" s="621"/>
      <c r="BC35" s="621"/>
      <c r="BD35" s="213"/>
      <c r="BE35" s="620">
        <f t="shared" ref="BE35:BE43" si="1">IF(BG35="","",BE34+1)</f>
        <v>9</v>
      </c>
      <c r="BF35" s="620"/>
      <c r="BG35" s="621" t="str">
        <f>IF('各会計、関係団体の財政状況及び健全化判断比率'!B34="","",'各会計、関係団体の財政状況及び健全化判断比率'!B34)</f>
        <v>工業団地造成事業特別会計</v>
      </c>
      <c r="BH35" s="621"/>
      <c r="BI35" s="621"/>
      <c r="BJ35" s="621"/>
      <c r="BK35" s="621"/>
      <c r="BL35" s="621"/>
      <c r="BM35" s="621"/>
      <c r="BN35" s="621"/>
      <c r="BO35" s="621"/>
      <c r="BP35" s="621"/>
      <c r="BQ35" s="621"/>
      <c r="BR35" s="621"/>
      <c r="BS35" s="621"/>
      <c r="BT35" s="621"/>
      <c r="BU35" s="621"/>
      <c r="BV35" s="213"/>
      <c r="BW35" s="620">
        <f t="shared" ref="BW35:BW43" si="2">IF(BY35="","",BW34+1)</f>
        <v>11</v>
      </c>
      <c r="BX35" s="620"/>
      <c r="BY35" s="621" t="str">
        <f>IF('各会計、関係団体の財政状況及び健全化判断比率'!B69="","",'各会計、関係団体の財政状況及び健全化判断比率'!B69)</f>
        <v>空知教育センター組合</v>
      </c>
      <c r="BZ35" s="621"/>
      <c r="CA35" s="621"/>
      <c r="CB35" s="621"/>
      <c r="CC35" s="621"/>
      <c r="CD35" s="621"/>
      <c r="CE35" s="621"/>
      <c r="CF35" s="621"/>
      <c r="CG35" s="621"/>
      <c r="CH35" s="621"/>
      <c r="CI35" s="621"/>
      <c r="CJ35" s="621"/>
      <c r="CK35" s="621"/>
      <c r="CL35" s="621"/>
      <c r="CM35" s="621"/>
      <c r="CN35" s="213"/>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0"/>
      <c r="DG35" s="622" t="str">
        <f>IF('各会計、関係団体の財政状況及び健全化判断比率'!BR8="","",'各会計、関係団体の財政状況及び健全化判断比率'!BR8)</f>
        <v/>
      </c>
      <c r="DH35" s="622"/>
      <c r="DI35" s="217"/>
      <c r="DJ35" s="185"/>
      <c r="DK35" s="185"/>
      <c r="DL35" s="185"/>
      <c r="DM35" s="185"/>
      <c r="DN35" s="185"/>
      <c r="DO35" s="185"/>
    </row>
    <row r="36" spans="1:119" ht="32.25" customHeight="1" x14ac:dyDescent="0.15">
      <c r="A36" s="186"/>
      <c r="B36" s="212"/>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3"/>
      <c r="U36" s="620">
        <f t="shared" ref="U36:U43" si="4">IF(W36="","",U35+1)</f>
        <v>5</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3"/>
      <c r="AM36" s="620" t="str">
        <f t="shared" si="0"/>
        <v/>
      </c>
      <c r="AN36" s="620"/>
      <c r="AO36" s="621"/>
      <c r="AP36" s="621"/>
      <c r="AQ36" s="621"/>
      <c r="AR36" s="621"/>
      <c r="AS36" s="621"/>
      <c r="AT36" s="621"/>
      <c r="AU36" s="621"/>
      <c r="AV36" s="621"/>
      <c r="AW36" s="621"/>
      <c r="AX36" s="621"/>
      <c r="AY36" s="621"/>
      <c r="AZ36" s="621"/>
      <c r="BA36" s="621"/>
      <c r="BB36" s="621"/>
      <c r="BC36" s="621"/>
      <c r="BD36" s="213"/>
      <c r="BE36" s="620" t="str">
        <f t="shared" si="1"/>
        <v/>
      </c>
      <c r="BF36" s="620"/>
      <c r="BG36" s="621"/>
      <c r="BH36" s="621"/>
      <c r="BI36" s="621"/>
      <c r="BJ36" s="621"/>
      <c r="BK36" s="621"/>
      <c r="BL36" s="621"/>
      <c r="BM36" s="621"/>
      <c r="BN36" s="621"/>
      <c r="BO36" s="621"/>
      <c r="BP36" s="621"/>
      <c r="BQ36" s="621"/>
      <c r="BR36" s="621"/>
      <c r="BS36" s="621"/>
      <c r="BT36" s="621"/>
      <c r="BU36" s="621"/>
      <c r="BV36" s="213"/>
      <c r="BW36" s="620">
        <f t="shared" si="2"/>
        <v>12</v>
      </c>
      <c r="BX36" s="620"/>
      <c r="BY36" s="621" t="str">
        <f>IF('各会計、関係団体の財政状況及び健全化判断比率'!B70="","",'各会計、関係団体の財政状況及び健全化判断比率'!B70)</f>
        <v>南空知消防組合</v>
      </c>
      <c r="BZ36" s="621"/>
      <c r="CA36" s="621"/>
      <c r="CB36" s="621"/>
      <c r="CC36" s="621"/>
      <c r="CD36" s="621"/>
      <c r="CE36" s="621"/>
      <c r="CF36" s="621"/>
      <c r="CG36" s="621"/>
      <c r="CH36" s="621"/>
      <c r="CI36" s="621"/>
      <c r="CJ36" s="621"/>
      <c r="CK36" s="621"/>
      <c r="CL36" s="621"/>
      <c r="CM36" s="621"/>
      <c r="CN36" s="213"/>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0"/>
      <c r="DG36" s="622" t="str">
        <f>IF('各会計、関係団体の財政状況及び健全化判断比率'!BR9="","",'各会計、関係団体の財政状況及び健全化判断比率'!BR9)</f>
        <v/>
      </c>
      <c r="DH36" s="622"/>
      <c r="DI36" s="217"/>
      <c r="DJ36" s="185"/>
      <c r="DK36" s="185"/>
      <c r="DL36" s="185"/>
      <c r="DM36" s="185"/>
      <c r="DN36" s="185"/>
      <c r="DO36" s="185"/>
    </row>
    <row r="37" spans="1:119" ht="32.25" customHeight="1" x14ac:dyDescent="0.15">
      <c r="A37" s="186"/>
      <c r="B37" s="212"/>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3"/>
      <c r="U37" s="620" t="str">
        <f t="shared" si="4"/>
        <v/>
      </c>
      <c r="V37" s="620"/>
      <c r="W37" s="621"/>
      <c r="X37" s="621"/>
      <c r="Y37" s="621"/>
      <c r="Z37" s="621"/>
      <c r="AA37" s="621"/>
      <c r="AB37" s="621"/>
      <c r="AC37" s="621"/>
      <c r="AD37" s="621"/>
      <c r="AE37" s="621"/>
      <c r="AF37" s="621"/>
      <c r="AG37" s="621"/>
      <c r="AH37" s="621"/>
      <c r="AI37" s="621"/>
      <c r="AJ37" s="621"/>
      <c r="AK37" s="621"/>
      <c r="AL37" s="213"/>
      <c r="AM37" s="620" t="str">
        <f t="shared" si="0"/>
        <v/>
      </c>
      <c r="AN37" s="620"/>
      <c r="AO37" s="621"/>
      <c r="AP37" s="621"/>
      <c r="AQ37" s="621"/>
      <c r="AR37" s="621"/>
      <c r="AS37" s="621"/>
      <c r="AT37" s="621"/>
      <c r="AU37" s="621"/>
      <c r="AV37" s="621"/>
      <c r="AW37" s="621"/>
      <c r="AX37" s="621"/>
      <c r="AY37" s="621"/>
      <c r="AZ37" s="621"/>
      <c r="BA37" s="621"/>
      <c r="BB37" s="621"/>
      <c r="BC37" s="621"/>
      <c r="BD37" s="213"/>
      <c r="BE37" s="620" t="str">
        <f t="shared" si="1"/>
        <v/>
      </c>
      <c r="BF37" s="620"/>
      <c r="BG37" s="621"/>
      <c r="BH37" s="621"/>
      <c r="BI37" s="621"/>
      <c r="BJ37" s="621"/>
      <c r="BK37" s="621"/>
      <c r="BL37" s="621"/>
      <c r="BM37" s="621"/>
      <c r="BN37" s="621"/>
      <c r="BO37" s="621"/>
      <c r="BP37" s="621"/>
      <c r="BQ37" s="621"/>
      <c r="BR37" s="621"/>
      <c r="BS37" s="621"/>
      <c r="BT37" s="621"/>
      <c r="BU37" s="621"/>
      <c r="BV37" s="213"/>
      <c r="BW37" s="620">
        <f t="shared" si="2"/>
        <v>13</v>
      </c>
      <c r="BX37" s="620"/>
      <c r="BY37" s="621" t="str">
        <f>IF('各会計、関係団体の財政状況及び健全化判断比率'!B71="","",'各会計、関係団体の財政状況及び健全化判断比率'!B71)</f>
        <v>南空知ふるさと市町村圏組合</v>
      </c>
      <c r="BZ37" s="621"/>
      <c r="CA37" s="621"/>
      <c r="CB37" s="621"/>
      <c r="CC37" s="621"/>
      <c r="CD37" s="621"/>
      <c r="CE37" s="621"/>
      <c r="CF37" s="621"/>
      <c r="CG37" s="621"/>
      <c r="CH37" s="621"/>
      <c r="CI37" s="621"/>
      <c r="CJ37" s="621"/>
      <c r="CK37" s="621"/>
      <c r="CL37" s="621"/>
      <c r="CM37" s="621"/>
      <c r="CN37" s="213"/>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0"/>
      <c r="DG37" s="622" t="str">
        <f>IF('各会計、関係団体の財政状況及び健全化判断比率'!BR10="","",'各会計、関係団体の財政状況及び健全化判断比率'!BR10)</f>
        <v/>
      </c>
      <c r="DH37" s="622"/>
      <c r="DI37" s="217"/>
      <c r="DJ37" s="185"/>
      <c r="DK37" s="185"/>
      <c r="DL37" s="185"/>
      <c r="DM37" s="185"/>
      <c r="DN37" s="185"/>
      <c r="DO37" s="185"/>
    </row>
    <row r="38" spans="1:119" ht="32.25" customHeight="1" x14ac:dyDescent="0.15">
      <c r="A38" s="186"/>
      <c r="B38" s="212"/>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3"/>
      <c r="U38" s="620" t="str">
        <f t="shared" si="4"/>
        <v/>
      </c>
      <c r="V38" s="620"/>
      <c r="W38" s="621"/>
      <c r="X38" s="621"/>
      <c r="Y38" s="621"/>
      <c r="Z38" s="621"/>
      <c r="AA38" s="621"/>
      <c r="AB38" s="621"/>
      <c r="AC38" s="621"/>
      <c r="AD38" s="621"/>
      <c r="AE38" s="621"/>
      <c r="AF38" s="621"/>
      <c r="AG38" s="621"/>
      <c r="AH38" s="621"/>
      <c r="AI38" s="621"/>
      <c r="AJ38" s="621"/>
      <c r="AK38" s="621"/>
      <c r="AL38" s="213"/>
      <c r="AM38" s="620" t="str">
        <f t="shared" si="0"/>
        <v/>
      </c>
      <c r="AN38" s="620"/>
      <c r="AO38" s="621"/>
      <c r="AP38" s="621"/>
      <c r="AQ38" s="621"/>
      <c r="AR38" s="621"/>
      <c r="AS38" s="621"/>
      <c r="AT38" s="621"/>
      <c r="AU38" s="621"/>
      <c r="AV38" s="621"/>
      <c r="AW38" s="621"/>
      <c r="AX38" s="621"/>
      <c r="AY38" s="621"/>
      <c r="AZ38" s="621"/>
      <c r="BA38" s="621"/>
      <c r="BB38" s="621"/>
      <c r="BC38" s="621"/>
      <c r="BD38" s="213"/>
      <c r="BE38" s="620" t="str">
        <f t="shared" si="1"/>
        <v/>
      </c>
      <c r="BF38" s="620"/>
      <c r="BG38" s="621"/>
      <c r="BH38" s="621"/>
      <c r="BI38" s="621"/>
      <c r="BJ38" s="621"/>
      <c r="BK38" s="621"/>
      <c r="BL38" s="621"/>
      <c r="BM38" s="621"/>
      <c r="BN38" s="621"/>
      <c r="BO38" s="621"/>
      <c r="BP38" s="621"/>
      <c r="BQ38" s="621"/>
      <c r="BR38" s="621"/>
      <c r="BS38" s="621"/>
      <c r="BT38" s="621"/>
      <c r="BU38" s="621"/>
      <c r="BV38" s="213"/>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3"/>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0"/>
      <c r="DG38" s="622" t="str">
        <f>IF('各会計、関係団体の財政状況及び健全化判断比率'!BR11="","",'各会計、関係団体の財政状況及び健全化判断比率'!BR11)</f>
        <v/>
      </c>
      <c r="DH38" s="622"/>
      <c r="DI38" s="217"/>
      <c r="DJ38" s="185"/>
      <c r="DK38" s="185"/>
      <c r="DL38" s="185"/>
      <c r="DM38" s="185"/>
      <c r="DN38" s="185"/>
      <c r="DO38" s="185"/>
    </row>
    <row r="39" spans="1:119" ht="32.25" customHeight="1" x14ac:dyDescent="0.15">
      <c r="A39" s="186"/>
      <c r="B39" s="212"/>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3"/>
      <c r="U39" s="620" t="str">
        <f t="shared" si="4"/>
        <v/>
      </c>
      <c r="V39" s="620"/>
      <c r="W39" s="621"/>
      <c r="X39" s="621"/>
      <c r="Y39" s="621"/>
      <c r="Z39" s="621"/>
      <c r="AA39" s="621"/>
      <c r="AB39" s="621"/>
      <c r="AC39" s="621"/>
      <c r="AD39" s="621"/>
      <c r="AE39" s="621"/>
      <c r="AF39" s="621"/>
      <c r="AG39" s="621"/>
      <c r="AH39" s="621"/>
      <c r="AI39" s="621"/>
      <c r="AJ39" s="621"/>
      <c r="AK39" s="621"/>
      <c r="AL39" s="213"/>
      <c r="AM39" s="620" t="str">
        <f t="shared" si="0"/>
        <v/>
      </c>
      <c r="AN39" s="620"/>
      <c r="AO39" s="621"/>
      <c r="AP39" s="621"/>
      <c r="AQ39" s="621"/>
      <c r="AR39" s="621"/>
      <c r="AS39" s="621"/>
      <c r="AT39" s="621"/>
      <c r="AU39" s="621"/>
      <c r="AV39" s="621"/>
      <c r="AW39" s="621"/>
      <c r="AX39" s="621"/>
      <c r="AY39" s="621"/>
      <c r="AZ39" s="621"/>
      <c r="BA39" s="621"/>
      <c r="BB39" s="621"/>
      <c r="BC39" s="621"/>
      <c r="BD39" s="213"/>
      <c r="BE39" s="620" t="str">
        <f t="shared" si="1"/>
        <v/>
      </c>
      <c r="BF39" s="620"/>
      <c r="BG39" s="621"/>
      <c r="BH39" s="621"/>
      <c r="BI39" s="621"/>
      <c r="BJ39" s="621"/>
      <c r="BK39" s="621"/>
      <c r="BL39" s="621"/>
      <c r="BM39" s="621"/>
      <c r="BN39" s="621"/>
      <c r="BO39" s="621"/>
      <c r="BP39" s="621"/>
      <c r="BQ39" s="621"/>
      <c r="BR39" s="621"/>
      <c r="BS39" s="621"/>
      <c r="BT39" s="621"/>
      <c r="BU39" s="621"/>
      <c r="BV39" s="213"/>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3"/>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0"/>
      <c r="DG39" s="622" t="str">
        <f>IF('各会計、関係団体の財政状況及び健全化判断比率'!BR12="","",'各会計、関係団体の財政状況及び健全化判断比率'!BR12)</f>
        <v/>
      </c>
      <c r="DH39" s="622"/>
      <c r="DI39" s="217"/>
      <c r="DJ39" s="185"/>
      <c r="DK39" s="185"/>
      <c r="DL39" s="185"/>
      <c r="DM39" s="185"/>
      <c r="DN39" s="185"/>
      <c r="DO39" s="185"/>
    </row>
    <row r="40" spans="1:119" ht="32.25" customHeight="1" x14ac:dyDescent="0.15">
      <c r="A40" s="186"/>
      <c r="B40" s="212"/>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3"/>
      <c r="U40" s="620" t="str">
        <f t="shared" si="4"/>
        <v/>
      </c>
      <c r="V40" s="620"/>
      <c r="W40" s="621"/>
      <c r="X40" s="621"/>
      <c r="Y40" s="621"/>
      <c r="Z40" s="621"/>
      <c r="AA40" s="621"/>
      <c r="AB40" s="621"/>
      <c r="AC40" s="621"/>
      <c r="AD40" s="621"/>
      <c r="AE40" s="621"/>
      <c r="AF40" s="621"/>
      <c r="AG40" s="621"/>
      <c r="AH40" s="621"/>
      <c r="AI40" s="621"/>
      <c r="AJ40" s="621"/>
      <c r="AK40" s="621"/>
      <c r="AL40" s="213"/>
      <c r="AM40" s="620" t="str">
        <f t="shared" si="0"/>
        <v/>
      </c>
      <c r="AN40" s="620"/>
      <c r="AO40" s="621"/>
      <c r="AP40" s="621"/>
      <c r="AQ40" s="621"/>
      <c r="AR40" s="621"/>
      <c r="AS40" s="621"/>
      <c r="AT40" s="621"/>
      <c r="AU40" s="621"/>
      <c r="AV40" s="621"/>
      <c r="AW40" s="621"/>
      <c r="AX40" s="621"/>
      <c r="AY40" s="621"/>
      <c r="AZ40" s="621"/>
      <c r="BA40" s="621"/>
      <c r="BB40" s="621"/>
      <c r="BC40" s="621"/>
      <c r="BD40" s="213"/>
      <c r="BE40" s="620" t="str">
        <f t="shared" si="1"/>
        <v/>
      </c>
      <c r="BF40" s="620"/>
      <c r="BG40" s="621"/>
      <c r="BH40" s="621"/>
      <c r="BI40" s="621"/>
      <c r="BJ40" s="621"/>
      <c r="BK40" s="621"/>
      <c r="BL40" s="621"/>
      <c r="BM40" s="621"/>
      <c r="BN40" s="621"/>
      <c r="BO40" s="621"/>
      <c r="BP40" s="621"/>
      <c r="BQ40" s="621"/>
      <c r="BR40" s="621"/>
      <c r="BS40" s="621"/>
      <c r="BT40" s="621"/>
      <c r="BU40" s="621"/>
      <c r="BV40" s="213"/>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3"/>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0"/>
      <c r="DG40" s="622" t="str">
        <f>IF('各会計、関係団体の財政状況及び健全化判断比率'!BR13="","",'各会計、関係団体の財政状況及び健全化判断比率'!BR13)</f>
        <v/>
      </c>
      <c r="DH40" s="622"/>
      <c r="DI40" s="217"/>
      <c r="DJ40" s="185"/>
      <c r="DK40" s="185"/>
      <c r="DL40" s="185"/>
      <c r="DM40" s="185"/>
      <c r="DN40" s="185"/>
      <c r="DO40" s="185"/>
    </row>
    <row r="41" spans="1:119" ht="32.25" customHeight="1" x14ac:dyDescent="0.15">
      <c r="A41" s="186"/>
      <c r="B41" s="212"/>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3"/>
      <c r="U41" s="620" t="str">
        <f t="shared" si="4"/>
        <v/>
      </c>
      <c r="V41" s="620"/>
      <c r="W41" s="621"/>
      <c r="X41" s="621"/>
      <c r="Y41" s="621"/>
      <c r="Z41" s="621"/>
      <c r="AA41" s="621"/>
      <c r="AB41" s="621"/>
      <c r="AC41" s="621"/>
      <c r="AD41" s="621"/>
      <c r="AE41" s="621"/>
      <c r="AF41" s="621"/>
      <c r="AG41" s="621"/>
      <c r="AH41" s="621"/>
      <c r="AI41" s="621"/>
      <c r="AJ41" s="621"/>
      <c r="AK41" s="621"/>
      <c r="AL41" s="213"/>
      <c r="AM41" s="620" t="str">
        <f t="shared" si="0"/>
        <v/>
      </c>
      <c r="AN41" s="620"/>
      <c r="AO41" s="621"/>
      <c r="AP41" s="621"/>
      <c r="AQ41" s="621"/>
      <c r="AR41" s="621"/>
      <c r="AS41" s="621"/>
      <c r="AT41" s="621"/>
      <c r="AU41" s="621"/>
      <c r="AV41" s="621"/>
      <c r="AW41" s="621"/>
      <c r="AX41" s="621"/>
      <c r="AY41" s="621"/>
      <c r="AZ41" s="621"/>
      <c r="BA41" s="621"/>
      <c r="BB41" s="621"/>
      <c r="BC41" s="621"/>
      <c r="BD41" s="213"/>
      <c r="BE41" s="620" t="str">
        <f t="shared" si="1"/>
        <v/>
      </c>
      <c r="BF41" s="620"/>
      <c r="BG41" s="621"/>
      <c r="BH41" s="621"/>
      <c r="BI41" s="621"/>
      <c r="BJ41" s="621"/>
      <c r="BK41" s="621"/>
      <c r="BL41" s="621"/>
      <c r="BM41" s="621"/>
      <c r="BN41" s="621"/>
      <c r="BO41" s="621"/>
      <c r="BP41" s="621"/>
      <c r="BQ41" s="621"/>
      <c r="BR41" s="621"/>
      <c r="BS41" s="621"/>
      <c r="BT41" s="621"/>
      <c r="BU41" s="621"/>
      <c r="BV41" s="213"/>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3"/>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0"/>
      <c r="DG41" s="622" t="str">
        <f>IF('各会計、関係団体の財政状況及び健全化判断比率'!BR14="","",'各会計、関係団体の財政状況及び健全化判断比率'!BR14)</f>
        <v/>
      </c>
      <c r="DH41" s="622"/>
      <c r="DI41" s="217"/>
      <c r="DJ41" s="185"/>
      <c r="DK41" s="185"/>
      <c r="DL41" s="185"/>
      <c r="DM41" s="185"/>
      <c r="DN41" s="185"/>
      <c r="DO41" s="185"/>
    </row>
    <row r="42" spans="1:119" ht="32.25" customHeight="1" x14ac:dyDescent="0.15">
      <c r="A42" s="185"/>
      <c r="B42" s="212"/>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3"/>
      <c r="U42" s="620" t="str">
        <f t="shared" si="4"/>
        <v/>
      </c>
      <c r="V42" s="620"/>
      <c r="W42" s="621"/>
      <c r="X42" s="621"/>
      <c r="Y42" s="621"/>
      <c r="Z42" s="621"/>
      <c r="AA42" s="621"/>
      <c r="AB42" s="621"/>
      <c r="AC42" s="621"/>
      <c r="AD42" s="621"/>
      <c r="AE42" s="621"/>
      <c r="AF42" s="621"/>
      <c r="AG42" s="621"/>
      <c r="AH42" s="621"/>
      <c r="AI42" s="621"/>
      <c r="AJ42" s="621"/>
      <c r="AK42" s="621"/>
      <c r="AL42" s="213"/>
      <c r="AM42" s="620" t="str">
        <f t="shared" si="0"/>
        <v/>
      </c>
      <c r="AN42" s="620"/>
      <c r="AO42" s="621"/>
      <c r="AP42" s="621"/>
      <c r="AQ42" s="621"/>
      <c r="AR42" s="621"/>
      <c r="AS42" s="621"/>
      <c r="AT42" s="621"/>
      <c r="AU42" s="621"/>
      <c r="AV42" s="621"/>
      <c r="AW42" s="621"/>
      <c r="AX42" s="621"/>
      <c r="AY42" s="621"/>
      <c r="AZ42" s="621"/>
      <c r="BA42" s="621"/>
      <c r="BB42" s="621"/>
      <c r="BC42" s="621"/>
      <c r="BD42" s="213"/>
      <c r="BE42" s="620" t="str">
        <f t="shared" si="1"/>
        <v/>
      </c>
      <c r="BF42" s="620"/>
      <c r="BG42" s="621"/>
      <c r="BH42" s="621"/>
      <c r="BI42" s="621"/>
      <c r="BJ42" s="621"/>
      <c r="BK42" s="621"/>
      <c r="BL42" s="621"/>
      <c r="BM42" s="621"/>
      <c r="BN42" s="621"/>
      <c r="BO42" s="621"/>
      <c r="BP42" s="621"/>
      <c r="BQ42" s="621"/>
      <c r="BR42" s="621"/>
      <c r="BS42" s="621"/>
      <c r="BT42" s="621"/>
      <c r="BU42" s="621"/>
      <c r="BV42" s="213"/>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3"/>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0"/>
      <c r="DG42" s="622" t="str">
        <f>IF('各会計、関係団体の財政状況及び健全化判断比率'!BR15="","",'各会計、関係団体の財政状況及び健全化判断比率'!BR15)</f>
        <v/>
      </c>
      <c r="DH42" s="622"/>
      <c r="DI42" s="217"/>
      <c r="DJ42" s="185"/>
      <c r="DK42" s="185"/>
      <c r="DL42" s="185"/>
      <c r="DM42" s="185"/>
      <c r="DN42" s="185"/>
      <c r="DO42" s="185"/>
    </row>
    <row r="43" spans="1:119" ht="32.25" customHeight="1" x14ac:dyDescent="0.15">
      <c r="A43" s="185"/>
      <c r="B43" s="212"/>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3"/>
      <c r="U43" s="620" t="str">
        <f t="shared" si="4"/>
        <v/>
      </c>
      <c r="V43" s="620"/>
      <c r="W43" s="621"/>
      <c r="X43" s="621"/>
      <c r="Y43" s="621"/>
      <c r="Z43" s="621"/>
      <c r="AA43" s="621"/>
      <c r="AB43" s="621"/>
      <c r="AC43" s="621"/>
      <c r="AD43" s="621"/>
      <c r="AE43" s="621"/>
      <c r="AF43" s="621"/>
      <c r="AG43" s="621"/>
      <c r="AH43" s="621"/>
      <c r="AI43" s="621"/>
      <c r="AJ43" s="621"/>
      <c r="AK43" s="621"/>
      <c r="AL43" s="213"/>
      <c r="AM43" s="620" t="str">
        <f t="shared" si="0"/>
        <v/>
      </c>
      <c r="AN43" s="620"/>
      <c r="AO43" s="621"/>
      <c r="AP43" s="621"/>
      <c r="AQ43" s="621"/>
      <c r="AR43" s="621"/>
      <c r="AS43" s="621"/>
      <c r="AT43" s="621"/>
      <c r="AU43" s="621"/>
      <c r="AV43" s="621"/>
      <c r="AW43" s="621"/>
      <c r="AX43" s="621"/>
      <c r="AY43" s="621"/>
      <c r="AZ43" s="621"/>
      <c r="BA43" s="621"/>
      <c r="BB43" s="621"/>
      <c r="BC43" s="621"/>
      <c r="BD43" s="213"/>
      <c r="BE43" s="620" t="str">
        <f t="shared" si="1"/>
        <v/>
      </c>
      <c r="BF43" s="620"/>
      <c r="BG43" s="621"/>
      <c r="BH43" s="621"/>
      <c r="BI43" s="621"/>
      <c r="BJ43" s="621"/>
      <c r="BK43" s="621"/>
      <c r="BL43" s="621"/>
      <c r="BM43" s="621"/>
      <c r="BN43" s="621"/>
      <c r="BO43" s="621"/>
      <c r="BP43" s="621"/>
      <c r="BQ43" s="621"/>
      <c r="BR43" s="621"/>
      <c r="BS43" s="621"/>
      <c r="BT43" s="621"/>
      <c r="BU43" s="621"/>
      <c r="BV43" s="213"/>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3"/>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0"/>
      <c r="DG43" s="622" t="str">
        <f>IF('各会計、関係団体の財政状況及び健全化判断比率'!BR16="","",'各会計、関係団体の財政状況及び健全化判断比率'!BR16)</f>
        <v/>
      </c>
      <c r="DH43" s="622"/>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sheetData>
  <sheetProtection algorithmName="SHA-512" hashValue="db2uwDZjLz+CLSGHGllWUGVtpcJlSQB8Jrw3NFVRRZFaWflMnw0hSFz1mtyhEgSeQtuL/vK2yvGN1cQgNO/g6w==" saltValue="22q0wiX4y+/QWouMKgmub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5" customWidth="1"/>
    <col min="96" max="133" width="1.625" style="242"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23" t="s">
        <v>209</v>
      </c>
      <c r="DI1" s="624"/>
      <c r="DJ1" s="624"/>
      <c r="DK1" s="624"/>
      <c r="DL1" s="624"/>
      <c r="DM1" s="624"/>
      <c r="DN1" s="625"/>
      <c r="DO1" s="225"/>
      <c r="DP1" s="623" t="s">
        <v>210</v>
      </c>
      <c r="DQ1" s="624"/>
      <c r="DR1" s="624"/>
      <c r="DS1" s="624"/>
      <c r="DT1" s="624"/>
      <c r="DU1" s="624"/>
      <c r="DV1" s="624"/>
      <c r="DW1" s="624"/>
      <c r="DX1" s="624"/>
      <c r="DY1" s="624"/>
      <c r="DZ1" s="624"/>
      <c r="EA1" s="624"/>
      <c r="EB1" s="624"/>
      <c r="EC1" s="625"/>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6" t="s">
        <v>212</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213</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214</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215</v>
      </c>
      <c r="S4" s="627"/>
      <c r="T4" s="627"/>
      <c r="U4" s="627"/>
      <c r="V4" s="627"/>
      <c r="W4" s="627"/>
      <c r="X4" s="627"/>
      <c r="Y4" s="628"/>
      <c r="Z4" s="626" t="s">
        <v>216</v>
      </c>
      <c r="AA4" s="627"/>
      <c r="AB4" s="627"/>
      <c r="AC4" s="628"/>
      <c r="AD4" s="626" t="s">
        <v>217</v>
      </c>
      <c r="AE4" s="627"/>
      <c r="AF4" s="627"/>
      <c r="AG4" s="627"/>
      <c r="AH4" s="627"/>
      <c r="AI4" s="627"/>
      <c r="AJ4" s="627"/>
      <c r="AK4" s="628"/>
      <c r="AL4" s="626" t="s">
        <v>216</v>
      </c>
      <c r="AM4" s="627"/>
      <c r="AN4" s="627"/>
      <c r="AO4" s="628"/>
      <c r="AP4" s="632" t="s">
        <v>218</v>
      </c>
      <c r="AQ4" s="632"/>
      <c r="AR4" s="632"/>
      <c r="AS4" s="632"/>
      <c r="AT4" s="632"/>
      <c r="AU4" s="632"/>
      <c r="AV4" s="632"/>
      <c r="AW4" s="632"/>
      <c r="AX4" s="632"/>
      <c r="AY4" s="632"/>
      <c r="AZ4" s="632"/>
      <c r="BA4" s="632"/>
      <c r="BB4" s="632"/>
      <c r="BC4" s="632"/>
      <c r="BD4" s="632"/>
      <c r="BE4" s="632"/>
      <c r="BF4" s="632"/>
      <c r="BG4" s="632" t="s">
        <v>219</v>
      </c>
      <c r="BH4" s="632"/>
      <c r="BI4" s="632"/>
      <c r="BJ4" s="632"/>
      <c r="BK4" s="632"/>
      <c r="BL4" s="632"/>
      <c r="BM4" s="632"/>
      <c r="BN4" s="632"/>
      <c r="BO4" s="632" t="s">
        <v>216</v>
      </c>
      <c r="BP4" s="632"/>
      <c r="BQ4" s="632"/>
      <c r="BR4" s="632"/>
      <c r="BS4" s="632" t="s">
        <v>220</v>
      </c>
      <c r="BT4" s="632"/>
      <c r="BU4" s="632"/>
      <c r="BV4" s="632"/>
      <c r="BW4" s="632"/>
      <c r="BX4" s="632"/>
      <c r="BY4" s="632"/>
      <c r="BZ4" s="632"/>
      <c r="CA4" s="632"/>
      <c r="CB4" s="632"/>
      <c r="CD4" s="629" t="s">
        <v>221</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29" customFormat="1" ht="11.25" customHeight="1" x14ac:dyDescent="0.15">
      <c r="B5" s="633" t="s">
        <v>222</v>
      </c>
      <c r="C5" s="634"/>
      <c r="D5" s="634"/>
      <c r="E5" s="634"/>
      <c r="F5" s="634"/>
      <c r="G5" s="634"/>
      <c r="H5" s="634"/>
      <c r="I5" s="634"/>
      <c r="J5" s="634"/>
      <c r="K5" s="634"/>
      <c r="L5" s="634"/>
      <c r="M5" s="634"/>
      <c r="N5" s="634"/>
      <c r="O5" s="634"/>
      <c r="P5" s="634"/>
      <c r="Q5" s="635"/>
      <c r="R5" s="636">
        <v>1290432</v>
      </c>
      <c r="S5" s="637"/>
      <c r="T5" s="637"/>
      <c r="U5" s="637"/>
      <c r="V5" s="637"/>
      <c r="W5" s="637"/>
      <c r="X5" s="637"/>
      <c r="Y5" s="638"/>
      <c r="Z5" s="639">
        <v>11.7</v>
      </c>
      <c r="AA5" s="639"/>
      <c r="AB5" s="639"/>
      <c r="AC5" s="639"/>
      <c r="AD5" s="640">
        <v>1238668</v>
      </c>
      <c r="AE5" s="640"/>
      <c r="AF5" s="640"/>
      <c r="AG5" s="640"/>
      <c r="AH5" s="640"/>
      <c r="AI5" s="640"/>
      <c r="AJ5" s="640"/>
      <c r="AK5" s="640"/>
      <c r="AL5" s="641">
        <v>26.2</v>
      </c>
      <c r="AM5" s="642"/>
      <c r="AN5" s="642"/>
      <c r="AO5" s="643"/>
      <c r="AP5" s="633" t="s">
        <v>223</v>
      </c>
      <c r="AQ5" s="634"/>
      <c r="AR5" s="634"/>
      <c r="AS5" s="634"/>
      <c r="AT5" s="634"/>
      <c r="AU5" s="634"/>
      <c r="AV5" s="634"/>
      <c r="AW5" s="634"/>
      <c r="AX5" s="634"/>
      <c r="AY5" s="634"/>
      <c r="AZ5" s="634"/>
      <c r="BA5" s="634"/>
      <c r="BB5" s="634"/>
      <c r="BC5" s="634"/>
      <c r="BD5" s="634"/>
      <c r="BE5" s="634"/>
      <c r="BF5" s="635"/>
      <c r="BG5" s="647">
        <v>1237750</v>
      </c>
      <c r="BH5" s="648"/>
      <c r="BI5" s="648"/>
      <c r="BJ5" s="648"/>
      <c r="BK5" s="648"/>
      <c r="BL5" s="648"/>
      <c r="BM5" s="648"/>
      <c r="BN5" s="649"/>
      <c r="BO5" s="650">
        <v>95.9</v>
      </c>
      <c r="BP5" s="650"/>
      <c r="BQ5" s="650"/>
      <c r="BR5" s="650"/>
      <c r="BS5" s="651">
        <v>17762</v>
      </c>
      <c r="BT5" s="651"/>
      <c r="BU5" s="651"/>
      <c r="BV5" s="651"/>
      <c r="BW5" s="651"/>
      <c r="BX5" s="651"/>
      <c r="BY5" s="651"/>
      <c r="BZ5" s="651"/>
      <c r="CA5" s="651"/>
      <c r="CB5" s="655"/>
      <c r="CD5" s="629" t="s">
        <v>218</v>
      </c>
      <c r="CE5" s="630"/>
      <c r="CF5" s="630"/>
      <c r="CG5" s="630"/>
      <c r="CH5" s="630"/>
      <c r="CI5" s="630"/>
      <c r="CJ5" s="630"/>
      <c r="CK5" s="630"/>
      <c r="CL5" s="630"/>
      <c r="CM5" s="630"/>
      <c r="CN5" s="630"/>
      <c r="CO5" s="630"/>
      <c r="CP5" s="630"/>
      <c r="CQ5" s="631"/>
      <c r="CR5" s="629" t="s">
        <v>224</v>
      </c>
      <c r="CS5" s="630"/>
      <c r="CT5" s="630"/>
      <c r="CU5" s="630"/>
      <c r="CV5" s="630"/>
      <c r="CW5" s="630"/>
      <c r="CX5" s="630"/>
      <c r="CY5" s="631"/>
      <c r="CZ5" s="629" t="s">
        <v>216</v>
      </c>
      <c r="DA5" s="630"/>
      <c r="DB5" s="630"/>
      <c r="DC5" s="631"/>
      <c r="DD5" s="629" t="s">
        <v>225</v>
      </c>
      <c r="DE5" s="630"/>
      <c r="DF5" s="630"/>
      <c r="DG5" s="630"/>
      <c r="DH5" s="630"/>
      <c r="DI5" s="630"/>
      <c r="DJ5" s="630"/>
      <c r="DK5" s="630"/>
      <c r="DL5" s="630"/>
      <c r="DM5" s="630"/>
      <c r="DN5" s="630"/>
      <c r="DO5" s="630"/>
      <c r="DP5" s="631"/>
      <c r="DQ5" s="629" t="s">
        <v>226</v>
      </c>
      <c r="DR5" s="630"/>
      <c r="DS5" s="630"/>
      <c r="DT5" s="630"/>
      <c r="DU5" s="630"/>
      <c r="DV5" s="630"/>
      <c r="DW5" s="630"/>
      <c r="DX5" s="630"/>
      <c r="DY5" s="630"/>
      <c r="DZ5" s="630"/>
      <c r="EA5" s="630"/>
      <c r="EB5" s="630"/>
      <c r="EC5" s="631"/>
    </row>
    <row r="6" spans="2:143" ht="11.25" customHeight="1" x14ac:dyDescent="0.15">
      <c r="B6" s="644" t="s">
        <v>227</v>
      </c>
      <c r="C6" s="645"/>
      <c r="D6" s="645"/>
      <c r="E6" s="645"/>
      <c r="F6" s="645"/>
      <c r="G6" s="645"/>
      <c r="H6" s="645"/>
      <c r="I6" s="645"/>
      <c r="J6" s="645"/>
      <c r="K6" s="645"/>
      <c r="L6" s="645"/>
      <c r="M6" s="645"/>
      <c r="N6" s="645"/>
      <c r="O6" s="645"/>
      <c r="P6" s="645"/>
      <c r="Q6" s="646"/>
      <c r="R6" s="647">
        <v>104444</v>
      </c>
      <c r="S6" s="648"/>
      <c r="T6" s="648"/>
      <c r="U6" s="648"/>
      <c r="V6" s="648"/>
      <c r="W6" s="648"/>
      <c r="X6" s="648"/>
      <c r="Y6" s="649"/>
      <c r="Z6" s="650">
        <v>0.9</v>
      </c>
      <c r="AA6" s="650"/>
      <c r="AB6" s="650"/>
      <c r="AC6" s="650"/>
      <c r="AD6" s="651">
        <v>104444</v>
      </c>
      <c r="AE6" s="651"/>
      <c r="AF6" s="651"/>
      <c r="AG6" s="651"/>
      <c r="AH6" s="651"/>
      <c r="AI6" s="651"/>
      <c r="AJ6" s="651"/>
      <c r="AK6" s="651"/>
      <c r="AL6" s="652">
        <v>2.2000000000000002</v>
      </c>
      <c r="AM6" s="653"/>
      <c r="AN6" s="653"/>
      <c r="AO6" s="654"/>
      <c r="AP6" s="644" t="s">
        <v>228</v>
      </c>
      <c r="AQ6" s="645"/>
      <c r="AR6" s="645"/>
      <c r="AS6" s="645"/>
      <c r="AT6" s="645"/>
      <c r="AU6" s="645"/>
      <c r="AV6" s="645"/>
      <c r="AW6" s="645"/>
      <c r="AX6" s="645"/>
      <c r="AY6" s="645"/>
      <c r="AZ6" s="645"/>
      <c r="BA6" s="645"/>
      <c r="BB6" s="645"/>
      <c r="BC6" s="645"/>
      <c r="BD6" s="645"/>
      <c r="BE6" s="645"/>
      <c r="BF6" s="646"/>
      <c r="BG6" s="647">
        <v>1237750</v>
      </c>
      <c r="BH6" s="648"/>
      <c r="BI6" s="648"/>
      <c r="BJ6" s="648"/>
      <c r="BK6" s="648"/>
      <c r="BL6" s="648"/>
      <c r="BM6" s="648"/>
      <c r="BN6" s="649"/>
      <c r="BO6" s="650">
        <v>95.9</v>
      </c>
      <c r="BP6" s="650"/>
      <c r="BQ6" s="650"/>
      <c r="BR6" s="650"/>
      <c r="BS6" s="651">
        <v>17762</v>
      </c>
      <c r="BT6" s="651"/>
      <c r="BU6" s="651"/>
      <c r="BV6" s="651"/>
      <c r="BW6" s="651"/>
      <c r="BX6" s="651"/>
      <c r="BY6" s="651"/>
      <c r="BZ6" s="651"/>
      <c r="CA6" s="651"/>
      <c r="CB6" s="655"/>
      <c r="CD6" s="658" t="s">
        <v>229</v>
      </c>
      <c r="CE6" s="659"/>
      <c r="CF6" s="659"/>
      <c r="CG6" s="659"/>
      <c r="CH6" s="659"/>
      <c r="CI6" s="659"/>
      <c r="CJ6" s="659"/>
      <c r="CK6" s="659"/>
      <c r="CL6" s="659"/>
      <c r="CM6" s="659"/>
      <c r="CN6" s="659"/>
      <c r="CO6" s="659"/>
      <c r="CP6" s="659"/>
      <c r="CQ6" s="660"/>
      <c r="CR6" s="647">
        <v>84595</v>
      </c>
      <c r="CS6" s="648"/>
      <c r="CT6" s="648"/>
      <c r="CU6" s="648"/>
      <c r="CV6" s="648"/>
      <c r="CW6" s="648"/>
      <c r="CX6" s="648"/>
      <c r="CY6" s="649"/>
      <c r="CZ6" s="641">
        <v>0.8</v>
      </c>
      <c r="DA6" s="642"/>
      <c r="DB6" s="642"/>
      <c r="DC6" s="661"/>
      <c r="DD6" s="656" t="s">
        <v>230</v>
      </c>
      <c r="DE6" s="648"/>
      <c r="DF6" s="648"/>
      <c r="DG6" s="648"/>
      <c r="DH6" s="648"/>
      <c r="DI6" s="648"/>
      <c r="DJ6" s="648"/>
      <c r="DK6" s="648"/>
      <c r="DL6" s="648"/>
      <c r="DM6" s="648"/>
      <c r="DN6" s="648"/>
      <c r="DO6" s="648"/>
      <c r="DP6" s="649"/>
      <c r="DQ6" s="656">
        <v>84595</v>
      </c>
      <c r="DR6" s="648"/>
      <c r="DS6" s="648"/>
      <c r="DT6" s="648"/>
      <c r="DU6" s="648"/>
      <c r="DV6" s="648"/>
      <c r="DW6" s="648"/>
      <c r="DX6" s="648"/>
      <c r="DY6" s="648"/>
      <c r="DZ6" s="648"/>
      <c r="EA6" s="648"/>
      <c r="EB6" s="648"/>
      <c r="EC6" s="657"/>
    </row>
    <row r="7" spans="2:143" ht="11.25" customHeight="1" x14ac:dyDescent="0.15">
      <c r="B7" s="644" t="s">
        <v>231</v>
      </c>
      <c r="C7" s="645"/>
      <c r="D7" s="645"/>
      <c r="E7" s="645"/>
      <c r="F7" s="645"/>
      <c r="G7" s="645"/>
      <c r="H7" s="645"/>
      <c r="I7" s="645"/>
      <c r="J7" s="645"/>
      <c r="K7" s="645"/>
      <c r="L7" s="645"/>
      <c r="M7" s="645"/>
      <c r="N7" s="645"/>
      <c r="O7" s="645"/>
      <c r="P7" s="645"/>
      <c r="Q7" s="646"/>
      <c r="R7" s="647">
        <v>985</v>
      </c>
      <c r="S7" s="648"/>
      <c r="T7" s="648"/>
      <c r="U7" s="648"/>
      <c r="V7" s="648"/>
      <c r="W7" s="648"/>
      <c r="X7" s="648"/>
      <c r="Y7" s="649"/>
      <c r="Z7" s="650">
        <v>0</v>
      </c>
      <c r="AA7" s="650"/>
      <c r="AB7" s="650"/>
      <c r="AC7" s="650"/>
      <c r="AD7" s="651">
        <v>985</v>
      </c>
      <c r="AE7" s="651"/>
      <c r="AF7" s="651"/>
      <c r="AG7" s="651"/>
      <c r="AH7" s="651"/>
      <c r="AI7" s="651"/>
      <c r="AJ7" s="651"/>
      <c r="AK7" s="651"/>
      <c r="AL7" s="652">
        <v>0</v>
      </c>
      <c r="AM7" s="653"/>
      <c r="AN7" s="653"/>
      <c r="AO7" s="654"/>
      <c r="AP7" s="644" t="s">
        <v>232</v>
      </c>
      <c r="AQ7" s="645"/>
      <c r="AR7" s="645"/>
      <c r="AS7" s="645"/>
      <c r="AT7" s="645"/>
      <c r="AU7" s="645"/>
      <c r="AV7" s="645"/>
      <c r="AW7" s="645"/>
      <c r="AX7" s="645"/>
      <c r="AY7" s="645"/>
      <c r="AZ7" s="645"/>
      <c r="BA7" s="645"/>
      <c r="BB7" s="645"/>
      <c r="BC7" s="645"/>
      <c r="BD7" s="645"/>
      <c r="BE7" s="645"/>
      <c r="BF7" s="646"/>
      <c r="BG7" s="647">
        <v>551830</v>
      </c>
      <c r="BH7" s="648"/>
      <c r="BI7" s="648"/>
      <c r="BJ7" s="648"/>
      <c r="BK7" s="648"/>
      <c r="BL7" s="648"/>
      <c r="BM7" s="648"/>
      <c r="BN7" s="649"/>
      <c r="BO7" s="650">
        <v>42.8</v>
      </c>
      <c r="BP7" s="650"/>
      <c r="BQ7" s="650"/>
      <c r="BR7" s="650"/>
      <c r="BS7" s="651">
        <v>17762</v>
      </c>
      <c r="BT7" s="651"/>
      <c r="BU7" s="651"/>
      <c r="BV7" s="651"/>
      <c r="BW7" s="651"/>
      <c r="BX7" s="651"/>
      <c r="BY7" s="651"/>
      <c r="BZ7" s="651"/>
      <c r="CA7" s="651"/>
      <c r="CB7" s="655"/>
      <c r="CD7" s="662" t="s">
        <v>233</v>
      </c>
      <c r="CE7" s="663"/>
      <c r="CF7" s="663"/>
      <c r="CG7" s="663"/>
      <c r="CH7" s="663"/>
      <c r="CI7" s="663"/>
      <c r="CJ7" s="663"/>
      <c r="CK7" s="663"/>
      <c r="CL7" s="663"/>
      <c r="CM7" s="663"/>
      <c r="CN7" s="663"/>
      <c r="CO7" s="663"/>
      <c r="CP7" s="663"/>
      <c r="CQ7" s="664"/>
      <c r="CR7" s="647">
        <v>2917798</v>
      </c>
      <c r="CS7" s="648"/>
      <c r="CT7" s="648"/>
      <c r="CU7" s="648"/>
      <c r="CV7" s="648"/>
      <c r="CW7" s="648"/>
      <c r="CX7" s="648"/>
      <c r="CY7" s="649"/>
      <c r="CZ7" s="650">
        <v>27.4</v>
      </c>
      <c r="DA7" s="650"/>
      <c r="DB7" s="650"/>
      <c r="DC7" s="650"/>
      <c r="DD7" s="656">
        <v>270707</v>
      </c>
      <c r="DE7" s="648"/>
      <c r="DF7" s="648"/>
      <c r="DG7" s="648"/>
      <c r="DH7" s="648"/>
      <c r="DI7" s="648"/>
      <c r="DJ7" s="648"/>
      <c r="DK7" s="648"/>
      <c r="DL7" s="648"/>
      <c r="DM7" s="648"/>
      <c r="DN7" s="648"/>
      <c r="DO7" s="648"/>
      <c r="DP7" s="649"/>
      <c r="DQ7" s="656">
        <v>1079699</v>
      </c>
      <c r="DR7" s="648"/>
      <c r="DS7" s="648"/>
      <c r="DT7" s="648"/>
      <c r="DU7" s="648"/>
      <c r="DV7" s="648"/>
      <c r="DW7" s="648"/>
      <c r="DX7" s="648"/>
      <c r="DY7" s="648"/>
      <c r="DZ7" s="648"/>
      <c r="EA7" s="648"/>
      <c r="EB7" s="648"/>
      <c r="EC7" s="657"/>
    </row>
    <row r="8" spans="2:143" ht="11.25" customHeight="1" x14ac:dyDescent="0.15">
      <c r="B8" s="644" t="s">
        <v>234</v>
      </c>
      <c r="C8" s="645"/>
      <c r="D8" s="645"/>
      <c r="E8" s="645"/>
      <c r="F8" s="645"/>
      <c r="G8" s="645"/>
      <c r="H8" s="645"/>
      <c r="I8" s="645"/>
      <c r="J8" s="645"/>
      <c r="K8" s="645"/>
      <c r="L8" s="645"/>
      <c r="M8" s="645"/>
      <c r="N8" s="645"/>
      <c r="O8" s="645"/>
      <c r="P8" s="645"/>
      <c r="Q8" s="646"/>
      <c r="R8" s="647">
        <v>2376</v>
      </c>
      <c r="S8" s="648"/>
      <c r="T8" s="648"/>
      <c r="U8" s="648"/>
      <c r="V8" s="648"/>
      <c r="W8" s="648"/>
      <c r="X8" s="648"/>
      <c r="Y8" s="649"/>
      <c r="Z8" s="650">
        <v>0</v>
      </c>
      <c r="AA8" s="650"/>
      <c r="AB8" s="650"/>
      <c r="AC8" s="650"/>
      <c r="AD8" s="651">
        <v>2376</v>
      </c>
      <c r="AE8" s="651"/>
      <c r="AF8" s="651"/>
      <c r="AG8" s="651"/>
      <c r="AH8" s="651"/>
      <c r="AI8" s="651"/>
      <c r="AJ8" s="651"/>
      <c r="AK8" s="651"/>
      <c r="AL8" s="652">
        <v>0.1</v>
      </c>
      <c r="AM8" s="653"/>
      <c r="AN8" s="653"/>
      <c r="AO8" s="654"/>
      <c r="AP8" s="644" t="s">
        <v>235</v>
      </c>
      <c r="AQ8" s="645"/>
      <c r="AR8" s="645"/>
      <c r="AS8" s="645"/>
      <c r="AT8" s="645"/>
      <c r="AU8" s="645"/>
      <c r="AV8" s="645"/>
      <c r="AW8" s="645"/>
      <c r="AX8" s="645"/>
      <c r="AY8" s="645"/>
      <c r="AZ8" s="645"/>
      <c r="BA8" s="645"/>
      <c r="BB8" s="645"/>
      <c r="BC8" s="645"/>
      <c r="BD8" s="645"/>
      <c r="BE8" s="645"/>
      <c r="BF8" s="646"/>
      <c r="BG8" s="647">
        <v>19554</v>
      </c>
      <c r="BH8" s="648"/>
      <c r="BI8" s="648"/>
      <c r="BJ8" s="648"/>
      <c r="BK8" s="648"/>
      <c r="BL8" s="648"/>
      <c r="BM8" s="648"/>
      <c r="BN8" s="649"/>
      <c r="BO8" s="650">
        <v>1.5</v>
      </c>
      <c r="BP8" s="650"/>
      <c r="BQ8" s="650"/>
      <c r="BR8" s="650"/>
      <c r="BS8" s="656" t="s">
        <v>236</v>
      </c>
      <c r="BT8" s="648"/>
      <c r="BU8" s="648"/>
      <c r="BV8" s="648"/>
      <c r="BW8" s="648"/>
      <c r="BX8" s="648"/>
      <c r="BY8" s="648"/>
      <c r="BZ8" s="648"/>
      <c r="CA8" s="648"/>
      <c r="CB8" s="657"/>
      <c r="CD8" s="662" t="s">
        <v>237</v>
      </c>
      <c r="CE8" s="663"/>
      <c r="CF8" s="663"/>
      <c r="CG8" s="663"/>
      <c r="CH8" s="663"/>
      <c r="CI8" s="663"/>
      <c r="CJ8" s="663"/>
      <c r="CK8" s="663"/>
      <c r="CL8" s="663"/>
      <c r="CM8" s="663"/>
      <c r="CN8" s="663"/>
      <c r="CO8" s="663"/>
      <c r="CP8" s="663"/>
      <c r="CQ8" s="664"/>
      <c r="CR8" s="647">
        <v>2133616</v>
      </c>
      <c r="CS8" s="648"/>
      <c r="CT8" s="648"/>
      <c r="CU8" s="648"/>
      <c r="CV8" s="648"/>
      <c r="CW8" s="648"/>
      <c r="CX8" s="648"/>
      <c r="CY8" s="649"/>
      <c r="CZ8" s="650">
        <v>20.100000000000001</v>
      </c>
      <c r="DA8" s="650"/>
      <c r="DB8" s="650"/>
      <c r="DC8" s="650"/>
      <c r="DD8" s="656">
        <v>13907</v>
      </c>
      <c r="DE8" s="648"/>
      <c r="DF8" s="648"/>
      <c r="DG8" s="648"/>
      <c r="DH8" s="648"/>
      <c r="DI8" s="648"/>
      <c r="DJ8" s="648"/>
      <c r="DK8" s="648"/>
      <c r="DL8" s="648"/>
      <c r="DM8" s="648"/>
      <c r="DN8" s="648"/>
      <c r="DO8" s="648"/>
      <c r="DP8" s="649"/>
      <c r="DQ8" s="656">
        <v>1068433</v>
      </c>
      <c r="DR8" s="648"/>
      <c r="DS8" s="648"/>
      <c r="DT8" s="648"/>
      <c r="DU8" s="648"/>
      <c r="DV8" s="648"/>
      <c r="DW8" s="648"/>
      <c r="DX8" s="648"/>
      <c r="DY8" s="648"/>
      <c r="DZ8" s="648"/>
      <c r="EA8" s="648"/>
      <c r="EB8" s="648"/>
      <c r="EC8" s="657"/>
    </row>
    <row r="9" spans="2:143" ht="11.25" customHeight="1" x14ac:dyDescent="0.15">
      <c r="B9" s="644" t="s">
        <v>238</v>
      </c>
      <c r="C9" s="645"/>
      <c r="D9" s="645"/>
      <c r="E9" s="645"/>
      <c r="F9" s="645"/>
      <c r="G9" s="645"/>
      <c r="H9" s="645"/>
      <c r="I9" s="645"/>
      <c r="J9" s="645"/>
      <c r="K9" s="645"/>
      <c r="L9" s="645"/>
      <c r="M9" s="645"/>
      <c r="N9" s="645"/>
      <c r="O9" s="645"/>
      <c r="P9" s="645"/>
      <c r="Q9" s="646"/>
      <c r="R9" s="647">
        <v>2885</v>
      </c>
      <c r="S9" s="648"/>
      <c r="T9" s="648"/>
      <c r="U9" s="648"/>
      <c r="V9" s="648"/>
      <c r="W9" s="648"/>
      <c r="X9" s="648"/>
      <c r="Y9" s="649"/>
      <c r="Z9" s="650">
        <v>0</v>
      </c>
      <c r="AA9" s="650"/>
      <c r="AB9" s="650"/>
      <c r="AC9" s="650"/>
      <c r="AD9" s="651">
        <v>2885</v>
      </c>
      <c r="AE9" s="651"/>
      <c r="AF9" s="651"/>
      <c r="AG9" s="651"/>
      <c r="AH9" s="651"/>
      <c r="AI9" s="651"/>
      <c r="AJ9" s="651"/>
      <c r="AK9" s="651"/>
      <c r="AL9" s="652">
        <v>0.1</v>
      </c>
      <c r="AM9" s="653"/>
      <c r="AN9" s="653"/>
      <c r="AO9" s="654"/>
      <c r="AP9" s="644" t="s">
        <v>239</v>
      </c>
      <c r="AQ9" s="645"/>
      <c r="AR9" s="645"/>
      <c r="AS9" s="645"/>
      <c r="AT9" s="645"/>
      <c r="AU9" s="645"/>
      <c r="AV9" s="645"/>
      <c r="AW9" s="645"/>
      <c r="AX9" s="645"/>
      <c r="AY9" s="645"/>
      <c r="AZ9" s="645"/>
      <c r="BA9" s="645"/>
      <c r="BB9" s="645"/>
      <c r="BC9" s="645"/>
      <c r="BD9" s="645"/>
      <c r="BE9" s="645"/>
      <c r="BF9" s="646"/>
      <c r="BG9" s="647">
        <v>438354</v>
      </c>
      <c r="BH9" s="648"/>
      <c r="BI9" s="648"/>
      <c r="BJ9" s="648"/>
      <c r="BK9" s="648"/>
      <c r="BL9" s="648"/>
      <c r="BM9" s="648"/>
      <c r="BN9" s="649"/>
      <c r="BO9" s="650">
        <v>34</v>
      </c>
      <c r="BP9" s="650"/>
      <c r="BQ9" s="650"/>
      <c r="BR9" s="650"/>
      <c r="BS9" s="656" t="s">
        <v>230</v>
      </c>
      <c r="BT9" s="648"/>
      <c r="BU9" s="648"/>
      <c r="BV9" s="648"/>
      <c r="BW9" s="648"/>
      <c r="BX9" s="648"/>
      <c r="BY9" s="648"/>
      <c r="BZ9" s="648"/>
      <c r="CA9" s="648"/>
      <c r="CB9" s="657"/>
      <c r="CD9" s="662" t="s">
        <v>240</v>
      </c>
      <c r="CE9" s="663"/>
      <c r="CF9" s="663"/>
      <c r="CG9" s="663"/>
      <c r="CH9" s="663"/>
      <c r="CI9" s="663"/>
      <c r="CJ9" s="663"/>
      <c r="CK9" s="663"/>
      <c r="CL9" s="663"/>
      <c r="CM9" s="663"/>
      <c r="CN9" s="663"/>
      <c r="CO9" s="663"/>
      <c r="CP9" s="663"/>
      <c r="CQ9" s="664"/>
      <c r="CR9" s="647">
        <v>518341</v>
      </c>
      <c r="CS9" s="648"/>
      <c r="CT9" s="648"/>
      <c r="CU9" s="648"/>
      <c r="CV9" s="648"/>
      <c r="CW9" s="648"/>
      <c r="CX9" s="648"/>
      <c r="CY9" s="649"/>
      <c r="CZ9" s="650">
        <v>4.9000000000000004</v>
      </c>
      <c r="DA9" s="650"/>
      <c r="DB9" s="650"/>
      <c r="DC9" s="650"/>
      <c r="DD9" s="656">
        <v>7291</v>
      </c>
      <c r="DE9" s="648"/>
      <c r="DF9" s="648"/>
      <c r="DG9" s="648"/>
      <c r="DH9" s="648"/>
      <c r="DI9" s="648"/>
      <c r="DJ9" s="648"/>
      <c r="DK9" s="648"/>
      <c r="DL9" s="648"/>
      <c r="DM9" s="648"/>
      <c r="DN9" s="648"/>
      <c r="DO9" s="648"/>
      <c r="DP9" s="649"/>
      <c r="DQ9" s="656">
        <v>371823</v>
      </c>
      <c r="DR9" s="648"/>
      <c r="DS9" s="648"/>
      <c r="DT9" s="648"/>
      <c r="DU9" s="648"/>
      <c r="DV9" s="648"/>
      <c r="DW9" s="648"/>
      <c r="DX9" s="648"/>
      <c r="DY9" s="648"/>
      <c r="DZ9" s="648"/>
      <c r="EA9" s="648"/>
      <c r="EB9" s="648"/>
      <c r="EC9" s="657"/>
    </row>
    <row r="10" spans="2:143" ht="11.25" customHeight="1" x14ac:dyDescent="0.15">
      <c r="B10" s="644" t="s">
        <v>241</v>
      </c>
      <c r="C10" s="645"/>
      <c r="D10" s="645"/>
      <c r="E10" s="645"/>
      <c r="F10" s="645"/>
      <c r="G10" s="645"/>
      <c r="H10" s="645"/>
      <c r="I10" s="645"/>
      <c r="J10" s="645"/>
      <c r="K10" s="645"/>
      <c r="L10" s="645"/>
      <c r="M10" s="645"/>
      <c r="N10" s="645"/>
      <c r="O10" s="645"/>
      <c r="P10" s="645"/>
      <c r="Q10" s="646"/>
      <c r="R10" s="647" t="s">
        <v>230</v>
      </c>
      <c r="S10" s="648"/>
      <c r="T10" s="648"/>
      <c r="U10" s="648"/>
      <c r="V10" s="648"/>
      <c r="W10" s="648"/>
      <c r="X10" s="648"/>
      <c r="Y10" s="649"/>
      <c r="Z10" s="650" t="s">
        <v>230</v>
      </c>
      <c r="AA10" s="650"/>
      <c r="AB10" s="650"/>
      <c r="AC10" s="650"/>
      <c r="AD10" s="651" t="s">
        <v>236</v>
      </c>
      <c r="AE10" s="651"/>
      <c r="AF10" s="651"/>
      <c r="AG10" s="651"/>
      <c r="AH10" s="651"/>
      <c r="AI10" s="651"/>
      <c r="AJ10" s="651"/>
      <c r="AK10" s="651"/>
      <c r="AL10" s="652" t="s">
        <v>236</v>
      </c>
      <c r="AM10" s="653"/>
      <c r="AN10" s="653"/>
      <c r="AO10" s="654"/>
      <c r="AP10" s="644" t="s">
        <v>242</v>
      </c>
      <c r="AQ10" s="645"/>
      <c r="AR10" s="645"/>
      <c r="AS10" s="645"/>
      <c r="AT10" s="645"/>
      <c r="AU10" s="645"/>
      <c r="AV10" s="645"/>
      <c r="AW10" s="645"/>
      <c r="AX10" s="645"/>
      <c r="AY10" s="645"/>
      <c r="AZ10" s="645"/>
      <c r="BA10" s="645"/>
      <c r="BB10" s="645"/>
      <c r="BC10" s="645"/>
      <c r="BD10" s="645"/>
      <c r="BE10" s="645"/>
      <c r="BF10" s="646"/>
      <c r="BG10" s="647">
        <v>43510</v>
      </c>
      <c r="BH10" s="648"/>
      <c r="BI10" s="648"/>
      <c r="BJ10" s="648"/>
      <c r="BK10" s="648"/>
      <c r="BL10" s="648"/>
      <c r="BM10" s="648"/>
      <c r="BN10" s="649"/>
      <c r="BO10" s="650">
        <v>3.4</v>
      </c>
      <c r="BP10" s="650"/>
      <c r="BQ10" s="650"/>
      <c r="BR10" s="650"/>
      <c r="BS10" s="656">
        <v>7221</v>
      </c>
      <c r="BT10" s="648"/>
      <c r="BU10" s="648"/>
      <c r="BV10" s="648"/>
      <c r="BW10" s="648"/>
      <c r="BX10" s="648"/>
      <c r="BY10" s="648"/>
      <c r="BZ10" s="648"/>
      <c r="CA10" s="648"/>
      <c r="CB10" s="657"/>
      <c r="CD10" s="662" t="s">
        <v>243</v>
      </c>
      <c r="CE10" s="663"/>
      <c r="CF10" s="663"/>
      <c r="CG10" s="663"/>
      <c r="CH10" s="663"/>
      <c r="CI10" s="663"/>
      <c r="CJ10" s="663"/>
      <c r="CK10" s="663"/>
      <c r="CL10" s="663"/>
      <c r="CM10" s="663"/>
      <c r="CN10" s="663"/>
      <c r="CO10" s="663"/>
      <c r="CP10" s="663"/>
      <c r="CQ10" s="664"/>
      <c r="CR10" s="647">
        <v>17497</v>
      </c>
      <c r="CS10" s="648"/>
      <c r="CT10" s="648"/>
      <c r="CU10" s="648"/>
      <c r="CV10" s="648"/>
      <c r="CW10" s="648"/>
      <c r="CX10" s="648"/>
      <c r="CY10" s="649"/>
      <c r="CZ10" s="650">
        <v>0.2</v>
      </c>
      <c r="DA10" s="650"/>
      <c r="DB10" s="650"/>
      <c r="DC10" s="650"/>
      <c r="DD10" s="656" t="s">
        <v>230</v>
      </c>
      <c r="DE10" s="648"/>
      <c r="DF10" s="648"/>
      <c r="DG10" s="648"/>
      <c r="DH10" s="648"/>
      <c r="DI10" s="648"/>
      <c r="DJ10" s="648"/>
      <c r="DK10" s="648"/>
      <c r="DL10" s="648"/>
      <c r="DM10" s="648"/>
      <c r="DN10" s="648"/>
      <c r="DO10" s="648"/>
      <c r="DP10" s="649"/>
      <c r="DQ10" s="656">
        <v>17496</v>
      </c>
      <c r="DR10" s="648"/>
      <c r="DS10" s="648"/>
      <c r="DT10" s="648"/>
      <c r="DU10" s="648"/>
      <c r="DV10" s="648"/>
      <c r="DW10" s="648"/>
      <c r="DX10" s="648"/>
      <c r="DY10" s="648"/>
      <c r="DZ10" s="648"/>
      <c r="EA10" s="648"/>
      <c r="EB10" s="648"/>
      <c r="EC10" s="657"/>
    </row>
    <row r="11" spans="2:143" ht="11.25" customHeight="1" x14ac:dyDescent="0.15">
      <c r="B11" s="644" t="s">
        <v>244</v>
      </c>
      <c r="C11" s="645"/>
      <c r="D11" s="645"/>
      <c r="E11" s="645"/>
      <c r="F11" s="645"/>
      <c r="G11" s="645"/>
      <c r="H11" s="645"/>
      <c r="I11" s="645"/>
      <c r="J11" s="645"/>
      <c r="K11" s="645"/>
      <c r="L11" s="645"/>
      <c r="M11" s="645"/>
      <c r="N11" s="645"/>
      <c r="O11" s="645"/>
      <c r="P11" s="645"/>
      <c r="Q11" s="646"/>
      <c r="R11" s="647">
        <v>290398</v>
      </c>
      <c r="S11" s="648"/>
      <c r="T11" s="648"/>
      <c r="U11" s="648"/>
      <c r="V11" s="648"/>
      <c r="W11" s="648"/>
      <c r="X11" s="648"/>
      <c r="Y11" s="649"/>
      <c r="Z11" s="652">
        <v>2.6</v>
      </c>
      <c r="AA11" s="653"/>
      <c r="AB11" s="653"/>
      <c r="AC11" s="665"/>
      <c r="AD11" s="656">
        <v>290398</v>
      </c>
      <c r="AE11" s="648"/>
      <c r="AF11" s="648"/>
      <c r="AG11" s="648"/>
      <c r="AH11" s="648"/>
      <c r="AI11" s="648"/>
      <c r="AJ11" s="648"/>
      <c r="AK11" s="649"/>
      <c r="AL11" s="652">
        <v>6.2</v>
      </c>
      <c r="AM11" s="653"/>
      <c r="AN11" s="653"/>
      <c r="AO11" s="654"/>
      <c r="AP11" s="644" t="s">
        <v>245</v>
      </c>
      <c r="AQ11" s="645"/>
      <c r="AR11" s="645"/>
      <c r="AS11" s="645"/>
      <c r="AT11" s="645"/>
      <c r="AU11" s="645"/>
      <c r="AV11" s="645"/>
      <c r="AW11" s="645"/>
      <c r="AX11" s="645"/>
      <c r="AY11" s="645"/>
      <c r="AZ11" s="645"/>
      <c r="BA11" s="645"/>
      <c r="BB11" s="645"/>
      <c r="BC11" s="645"/>
      <c r="BD11" s="645"/>
      <c r="BE11" s="645"/>
      <c r="BF11" s="646"/>
      <c r="BG11" s="647">
        <v>50412</v>
      </c>
      <c r="BH11" s="648"/>
      <c r="BI11" s="648"/>
      <c r="BJ11" s="648"/>
      <c r="BK11" s="648"/>
      <c r="BL11" s="648"/>
      <c r="BM11" s="648"/>
      <c r="BN11" s="649"/>
      <c r="BO11" s="650">
        <v>3.9</v>
      </c>
      <c r="BP11" s="650"/>
      <c r="BQ11" s="650"/>
      <c r="BR11" s="650"/>
      <c r="BS11" s="656">
        <v>10541</v>
      </c>
      <c r="BT11" s="648"/>
      <c r="BU11" s="648"/>
      <c r="BV11" s="648"/>
      <c r="BW11" s="648"/>
      <c r="BX11" s="648"/>
      <c r="BY11" s="648"/>
      <c r="BZ11" s="648"/>
      <c r="CA11" s="648"/>
      <c r="CB11" s="657"/>
      <c r="CD11" s="662" t="s">
        <v>246</v>
      </c>
      <c r="CE11" s="663"/>
      <c r="CF11" s="663"/>
      <c r="CG11" s="663"/>
      <c r="CH11" s="663"/>
      <c r="CI11" s="663"/>
      <c r="CJ11" s="663"/>
      <c r="CK11" s="663"/>
      <c r="CL11" s="663"/>
      <c r="CM11" s="663"/>
      <c r="CN11" s="663"/>
      <c r="CO11" s="663"/>
      <c r="CP11" s="663"/>
      <c r="CQ11" s="664"/>
      <c r="CR11" s="647">
        <v>647620</v>
      </c>
      <c r="CS11" s="648"/>
      <c r="CT11" s="648"/>
      <c r="CU11" s="648"/>
      <c r="CV11" s="648"/>
      <c r="CW11" s="648"/>
      <c r="CX11" s="648"/>
      <c r="CY11" s="649"/>
      <c r="CZ11" s="650">
        <v>6.1</v>
      </c>
      <c r="DA11" s="650"/>
      <c r="DB11" s="650"/>
      <c r="DC11" s="650"/>
      <c r="DD11" s="656">
        <v>135826</v>
      </c>
      <c r="DE11" s="648"/>
      <c r="DF11" s="648"/>
      <c r="DG11" s="648"/>
      <c r="DH11" s="648"/>
      <c r="DI11" s="648"/>
      <c r="DJ11" s="648"/>
      <c r="DK11" s="648"/>
      <c r="DL11" s="648"/>
      <c r="DM11" s="648"/>
      <c r="DN11" s="648"/>
      <c r="DO11" s="648"/>
      <c r="DP11" s="649"/>
      <c r="DQ11" s="656">
        <v>204396</v>
      </c>
      <c r="DR11" s="648"/>
      <c r="DS11" s="648"/>
      <c r="DT11" s="648"/>
      <c r="DU11" s="648"/>
      <c r="DV11" s="648"/>
      <c r="DW11" s="648"/>
      <c r="DX11" s="648"/>
      <c r="DY11" s="648"/>
      <c r="DZ11" s="648"/>
      <c r="EA11" s="648"/>
      <c r="EB11" s="648"/>
      <c r="EC11" s="657"/>
    </row>
    <row r="12" spans="2:143" ht="11.25" customHeight="1" x14ac:dyDescent="0.15">
      <c r="B12" s="644" t="s">
        <v>247</v>
      </c>
      <c r="C12" s="645"/>
      <c r="D12" s="645"/>
      <c r="E12" s="645"/>
      <c r="F12" s="645"/>
      <c r="G12" s="645"/>
      <c r="H12" s="645"/>
      <c r="I12" s="645"/>
      <c r="J12" s="645"/>
      <c r="K12" s="645"/>
      <c r="L12" s="645"/>
      <c r="M12" s="645"/>
      <c r="N12" s="645"/>
      <c r="O12" s="645"/>
      <c r="P12" s="645"/>
      <c r="Q12" s="646"/>
      <c r="R12" s="647">
        <v>10291</v>
      </c>
      <c r="S12" s="648"/>
      <c r="T12" s="648"/>
      <c r="U12" s="648"/>
      <c r="V12" s="648"/>
      <c r="W12" s="648"/>
      <c r="X12" s="648"/>
      <c r="Y12" s="649"/>
      <c r="Z12" s="650">
        <v>0.1</v>
      </c>
      <c r="AA12" s="650"/>
      <c r="AB12" s="650"/>
      <c r="AC12" s="650"/>
      <c r="AD12" s="651">
        <v>10291</v>
      </c>
      <c r="AE12" s="651"/>
      <c r="AF12" s="651"/>
      <c r="AG12" s="651"/>
      <c r="AH12" s="651"/>
      <c r="AI12" s="651"/>
      <c r="AJ12" s="651"/>
      <c r="AK12" s="651"/>
      <c r="AL12" s="652">
        <v>0.2</v>
      </c>
      <c r="AM12" s="653"/>
      <c r="AN12" s="653"/>
      <c r="AO12" s="654"/>
      <c r="AP12" s="644" t="s">
        <v>248</v>
      </c>
      <c r="AQ12" s="645"/>
      <c r="AR12" s="645"/>
      <c r="AS12" s="645"/>
      <c r="AT12" s="645"/>
      <c r="AU12" s="645"/>
      <c r="AV12" s="645"/>
      <c r="AW12" s="645"/>
      <c r="AX12" s="645"/>
      <c r="AY12" s="645"/>
      <c r="AZ12" s="645"/>
      <c r="BA12" s="645"/>
      <c r="BB12" s="645"/>
      <c r="BC12" s="645"/>
      <c r="BD12" s="645"/>
      <c r="BE12" s="645"/>
      <c r="BF12" s="646"/>
      <c r="BG12" s="647">
        <v>555992</v>
      </c>
      <c r="BH12" s="648"/>
      <c r="BI12" s="648"/>
      <c r="BJ12" s="648"/>
      <c r="BK12" s="648"/>
      <c r="BL12" s="648"/>
      <c r="BM12" s="648"/>
      <c r="BN12" s="649"/>
      <c r="BO12" s="650">
        <v>43.1</v>
      </c>
      <c r="BP12" s="650"/>
      <c r="BQ12" s="650"/>
      <c r="BR12" s="650"/>
      <c r="BS12" s="656" t="s">
        <v>230</v>
      </c>
      <c r="BT12" s="648"/>
      <c r="BU12" s="648"/>
      <c r="BV12" s="648"/>
      <c r="BW12" s="648"/>
      <c r="BX12" s="648"/>
      <c r="BY12" s="648"/>
      <c r="BZ12" s="648"/>
      <c r="CA12" s="648"/>
      <c r="CB12" s="657"/>
      <c r="CD12" s="662" t="s">
        <v>249</v>
      </c>
      <c r="CE12" s="663"/>
      <c r="CF12" s="663"/>
      <c r="CG12" s="663"/>
      <c r="CH12" s="663"/>
      <c r="CI12" s="663"/>
      <c r="CJ12" s="663"/>
      <c r="CK12" s="663"/>
      <c r="CL12" s="663"/>
      <c r="CM12" s="663"/>
      <c r="CN12" s="663"/>
      <c r="CO12" s="663"/>
      <c r="CP12" s="663"/>
      <c r="CQ12" s="664"/>
      <c r="CR12" s="647">
        <v>242920</v>
      </c>
      <c r="CS12" s="648"/>
      <c r="CT12" s="648"/>
      <c r="CU12" s="648"/>
      <c r="CV12" s="648"/>
      <c r="CW12" s="648"/>
      <c r="CX12" s="648"/>
      <c r="CY12" s="649"/>
      <c r="CZ12" s="650">
        <v>2.2999999999999998</v>
      </c>
      <c r="DA12" s="650"/>
      <c r="DB12" s="650"/>
      <c r="DC12" s="650"/>
      <c r="DD12" s="656">
        <v>4000</v>
      </c>
      <c r="DE12" s="648"/>
      <c r="DF12" s="648"/>
      <c r="DG12" s="648"/>
      <c r="DH12" s="648"/>
      <c r="DI12" s="648"/>
      <c r="DJ12" s="648"/>
      <c r="DK12" s="648"/>
      <c r="DL12" s="648"/>
      <c r="DM12" s="648"/>
      <c r="DN12" s="648"/>
      <c r="DO12" s="648"/>
      <c r="DP12" s="649"/>
      <c r="DQ12" s="656">
        <v>119351</v>
      </c>
      <c r="DR12" s="648"/>
      <c r="DS12" s="648"/>
      <c r="DT12" s="648"/>
      <c r="DU12" s="648"/>
      <c r="DV12" s="648"/>
      <c r="DW12" s="648"/>
      <c r="DX12" s="648"/>
      <c r="DY12" s="648"/>
      <c r="DZ12" s="648"/>
      <c r="EA12" s="648"/>
      <c r="EB12" s="648"/>
      <c r="EC12" s="657"/>
    </row>
    <row r="13" spans="2:143" ht="11.25" customHeight="1" x14ac:dyDescent="0.15">
      <c r="B13" s="644" t="s">
        <v>250</v>
      </c>
      <c r="C13" s="645"/>
      <c r="D13" s="645"/>
      <c r="E13" s="645"/>
      <c r="F13" s="645"/>
      <c r="G13" s="645"/>
      <c r="H13" s="645"/>
      <c r="I13" s="645"/>
      <c r="J13" s="645"/>
      <c r="K13" s="645"/>
      <c r="L13" s="645"/>
      <c r="M13" s="645"/>
      <c r="N13" s="645"/>
      <c r="O13" s="645"/>
      <c r="P13" s="645"/>
      <c r="Q13" s="646"/>
      <c r="R13" s="647" t="s">
        <v>236</v>
      </c>
      <c r="S13" s="648"/>
      <c r="T13" s="648"/>
      <c r="U13" s="648"/>
      <c r="V13" s="648"/>
      <c r="W13" s="648"/>
      <c r="X13" s="648"/>
      <c r="Y13" s="649"/>
      <c r="Z13" s="650" t="s">
        <v>230</v>
      </c>
      <c r="AA13" s="650"/>
      <c r="AB13" s="650"/>
      <c r="AC13" s="650"/>
      <c r="AD13" s="651" t="s">
        <v>236</v>
      </c>
      <c r="AE13" s="651"/>
      <c r="AF13" s="651"/>
      <c r="AG13" s="651"/>
      <c r="AH13" s="651"/>
      <c r="AI13" s="651"/>
      <c r="AJ13" s="651"/>
      <c r="AK13" s="651"/>
      <c r="AL13" s="652" t="s">
        <v>236</v>
      </c>
      <c r="AM13" s="653"/>
      <c r="AN13" s="653"/>
      <c r="AO13" s="654"/>
      <c r="AP13" s="644" t="s">
        <v>251</v>
      </c>
      <c r="AQ13" s="645"/>
      <c r="AR13" s="645"/>
      <c r="AS13" s="645"/>
      <c r="AT13" s="645"/>
      <c r="AU13" s="645"/>
      <c r="AV13" s="645"/>
      <c r="AW13" s="645"/>
      <c r="AX13" s="645"/>
      <c r="AY13" s="645"/>
      <c r="AZ13" s="645"/>
      <c r="BA13" s="645"/>
      <c r="BB13" s="645"/>
      <c r="BC13" s="645"/>
      <c r="BD13" s="645"/>
      <c r="BE13" s="645"/>
      <c r="BF13" s="646"/>
      <c r="BG13" s="647">
        <v>522392</v>
      </c>
      <c r="BH13" s="648"/>
      <c r="BI13" s="648"/>
      <c r="BJ13" s="648"/>
      <c r="BK13" s="648"/>
      <c r="BL13" s="648"/>
      <c r="BM13" s="648"/>
      <c r="BN13" s="649"/>
      <c r="BO13" s="650">
        <v>40.5</v>
      </c>
      <c r="BP13" s="650"/>
      <c r="BQ13" s="650"/>
      <c r="BR13" s="650"/>
      <c r="BS13" s="656" t="s">
        <v>236</v>
      </c>
      <c r="BT13" s="648"/>
      <c r="BU13" s="648"/>
      <c r="BV13" s="648"/>
      <c r="BW13" s="648"/>
      <c r="BX13" s="648"/>
      <c r="BY13" s="648"/>
      <c r="BZ13" s="648"/>
      <c r="CA13" s="648"/>
      <c r="CB13" s="657"/>
      <c r="CD13" s="662" t="s">
        <v>252</v>
      </c>
      <c r="CE13" s="663"/>
      <c r="CF13" s="663"/>
      <c r="CG13" s="663"/>
      <c r="CH13" s="663"/>
      <c r="CI13" s="663"/>
      <c r="CJ13" s="663"/>
      <c r="CK13" s="663"/>
      <c r="CL13" s="663"/>
      <c r="CM13" s="663"/>
      <c r="CN13" s="663"/>
      <c r="CO13" s="663"/>
      <c r="CP13" s="663"/>
      <c r="CQ13" s="664"/>
      <c r="CR13" s="647">
        <v>1576129</v>
      </c>
      <c r="CS13" s="648"/>
      <c r="CT13" s="648"/>
      <c r="CU13" s="648"/>
      <c r="CV13" s="648"/>
      <c r="CW13" s="648"/>
      <c r="CX13" s="648"/>
      <c r="CY13" s="649"/>
      <c r="CZ13" s="650">
        <v>14.8</v>
      </c>
      <c r="DA13" s="650"/>
      <c r="DB13" s="650"/>
      <c r="DC13" s="650"/>
      <c r="DD13" s="656">
        <v>850112</v>
      </c>
      <c r="DE13" s="648"/>
      <c r="DF13" s="648"/>
      <c r="DG13" s="648"/>
      <c r="DH13" s="648"/>
      <c r="DI13" s="648"/>
      <c r="DJ13" s="648"/>
      <c r="DK13" s="648"/>
      <c r="DL13" s="648"/>
      <c r="DM13" s="648"/>
      <c r="DN13" s="648"/>
      <c r="DO13" s="648"/>
      <c r="DP13" s="649"/>
      <c r="DQ13" s="656">
        <v>688493</v>
      </c>
      <c r="DR13" s="648"/>
      <c r="DS13" s="648"/>
      <c r="DT13" s="648"/>
      <c r="DU13" s="648"/>
      <c r="DV13" s="648"/>
      <c r="DW13" s="648"/>
      <c r="DX13" s="648"/>
      <c r="DY13" s="648"/>
      <c r="DZ13" s="648"/>
      <c r="EA13" s="648"/>
      <c r="EB13" s="648"/>
      <c r="EC13" s="657"/>
    </row>
    <row r="14" spans="2:143" ht="11.25" customHeight="1" x14ac:dyDescent="0.15">
      <c r="B14" s="644" t="s">
        <v>253</v>
      </c>
      <c r="C14" s="645"/>
      <c r="D14" s="645"/>
      <c r="E14" s="645"/>
      <c r="F14" s="645"/>
      <c r="G14" s="645"/>
      <c r="H14" s="645"/>
      <c r="I14" s="645"/>
      <c r="J14" s="645"/>
      <c r="K14" s="645"/>
      <c r="L14" s="645"/>
      <c r="M14" s="645"/>
      <c r="N14" s="645"/>
      <c r="O14" s="645"/>
      <c r="P14" s="645"/>
      <c r="Q14" s="646"/>
      <c r="R14" s="647" t="s">
        <v>230</v>
      </c>
      <c r="S14" s="648"/>
      <c r="T14" s="648"/>
      <c r="U14" s="648"/>
      <c r="V14" s="648"/>
      <c r="W14" s="648"/>
      <c r="X14" s="648"/>
      <c r="Y14" s="649"/>
      <c r="Z14" s="650" t="s">
        <v>236</v>
      </c>
      <c r="AA14" s="650"/>
      <c r="AB14" s="650"/>
      <c r="AC14" s="650"/>
      <c r="AD14" s="651" t="s">
        <v>230</v>
      </c>
      <c r="AE14" s="651"/>
      <c r="AF14" s="651"/>
      <c r="AG14" s="651"/>
      <c r="AH14" s="651"/>
      <c r="AI14" s="651"/>
      <c r="AJ14" s="651"/>
      <c r="AK14" s="651"/>
      <c r="AL14" s="652" t="s">
        <v>230</v>
      </c>
      <c r="AM14" s="653"/>
      <c r="AN14" s="653"/>
      <c r="AO14" s="654"/>
      <c r="AP14" s="644" t="s">
        <v>254</v>
      </c>
      <c r="AQ14" s="645"/>
      <c r="AR14" s="645"/>
      <c r="AS14" s="645"/>
      <c r="AT14" s="645"/>
      <c r="AU14" s="645"/>
      <c r="AV14" s="645"/>
      <c r="AW14" s="645"/>
      <c r="AX14" s="645"/>
      <c r="AY14" s="645"/>
      <c r="AZ14" s="645"/>
      <c r="BA14" s="645"/>
      <c r="BB14" s="645"/>
      <c r="BC14" s="645"/>
      <c r="BD14" s="645"/>
      <c r="BE14" s="645"/>
      <c r="BF14" s="646"/>
      <c r="BG14" s="647">
        <v>34291</v>
      </c>
      <c r="BH14" s="648"/>
      <c r="BI14" s="648"/>
      <c r="BJ14" s="648"/>
      <c r="BK14" s="648"/>
      <c r="BL14" s="648"/>
      <c r="BM14" s="648"/>
      <c r="BN14" s="649"/>
      <c r="BO14" s="650">
        <v>2.7</v>
      </c>
      <c r="BP14" s="650"/>
      <c r="BQ14" s="650"/>
      <c r="BR14" s="650"/>
      <c r="BS14" s="656" t="s">
        <v>230</v>
      </c>
      <c r="BT14" s="648"/>
      <c r="BU14" s="648"/>
      <c r="BV14" s="648"/>
      <c r="BW14" s="648"/>
      <c r="BX14" s="648"/>
      <c r="BY14" s="648"/>
      <c r="BZ14" s="648"/>
      <c r="CA14" s="648"/>
      <c r="CB14" s="657"/>
      <c r="CD14" s="662" t="s">
        <v>255</v>
      </c>
      <c r="CE14" s="663"/>
      <c r="CF14" s="663"/>
      <c r="CG14" s="663"/>
      <c r="CH14" s="663"/>
      <c r="CI14" s="663"/>
      <c r="CJ14" s="663"/>
      <c r="CK14" s="663"/>
      <c r="CL14" s="663"/>
      <c r="CM14" s="663"/>
      <c r="CN14" s="663"/>
      <c r="CO14" s="663"/>
      <c r="CP14" s="663"/>
      <c r="CQ14" s="664"/>
      <c r="CR14" s="647">
        <v>320242</v>
      </c>
      <c r="CS14" s="648"/>
      <c r="CT14" s="648"/>
      <c r="CU14" s="648"/>
      <c r="CV14" s="648"/>
      <c r="CW14" s="648"/>
      <c r="CX14" s="648"/>
      <c r="CY14" s="649"/>
      <c r="CZ14" s="650">
        <v>3</v>
      </c>
      <c r="DA14" s="650"/>
      <c r="DB14" s="650"/>
      <c r="DC14" s="650"/>
      <c r="DD14" s="656" t="s">
        <v>236</v>
      </c>
      <c r="DE14" s="648"/>
      <c r="DF14" s="648"/>
      <c r="DG14" s="648"/>
      <c r="DH14" s="648"/>
      <c r="DI14" s="648"/>
      <c r="DJ14" s="648"/>
      <c r="DK14" s="648"/>
      <c r="DL14" s="648"/>
      <c r="DM14" s="648"/>
      <c r="DN14" s="648"/>
      <c r="DO14" s="648"/>
      <c r="DP14" s="649"/>
      <c r="DQ14" s="656">
        <v>306730</v>
      </c>
      <c r="DR14" s="648"/>
      <c r="DS14" s="648"/>
      <c r="DT14" s="648"/>
      <c r="DU14" s="648"/>
      <c r="DV14" s="648"/>
      <c r="DW14" s="648"/>
      <c r="DX14" s="648"/>
      <c r="DY14" s="648"/>
      <c r="DZ14" s="648"/>
      <c r="EA14" s="648"/>
      <c r="EB14" s="648"/>
      <c r="EC14" s="657"/>
    </row>
    <row r="15" spans="2:143" ht="11.25" customHeight="1" x14ac:dyDescent="0.15">
      <c r="B15" s="644" t="s">
        <v>256</v>
      </c>
      <c r="C15" s="645"/>
      <c r="D15" s="645"/>
      <c r="E15" s="645"/>
      <c r="F15" s="645"/>
      <c r="G15" s="645"/>
      <c r="H15" s="645"/>
      <c r="I15" s="645"/>
      <c r="J15" s="645"/>
      <c r="K15" s="645"/>
      <c r="L15" s="645"/>
      <c r="M15" s="645"/>
      <c r="N15" s="645"/>
      <c r="O15" s="645"/>
      <c r="P15" s="645"/>
      <c r="Q15" s="646"/>
      <c r="R15" s="647" t="s">
        <v>230</v>
      </c>
      <c r="S15" s="648"/>
      <c r="T15" s="648"/>
      <c r="U15" s="648"/>
      <c r="V15" s="648"/>
      <c r="W15" s="648"/>
      <c r="X15" s="648"/>
      <c r="Y15" s="649"/>
      <c r="Z15" s="650" t="s">
        <v>236</v>
      </c>
      <c r="AA15" s="650"/>
      <c r="AB15" s="650"/>
      <c r="AC15" s="650"/>
      <c r="AD15" s="651" t="s">
        <v>236</v>
      </c>
      <c r="AE15" s="651"/>
      <c r="AF15" s="651"/>
      <c r="AG15" s="651"/>
      <c r="AH15" s="651"/>
      <c r="AI15" s="651"/>
      <c r="AJ15" s="651"/>
      <c r="AK15" s="651"/>
      <c r="AL15" s="652" t="s">
        <v>236</v>
      </c>
      <c r="AM15" s="653"/>
      <c r="AN15" s="653"/>
      <c r="AO15" s="654"/>
      <c r="AP15" s="644" t="s">
        <v>257</v>
      </c>
      <c r="AQ15" s="645"/>
      <c r="AR15" s="645"/>
      <c r="AS15" s="645"/>
      <c r="AT15" s="645"/>
      <c r="AU15" s="645"/>
      <c r="AV15" s="645"/>
      <c r="AW15" s="645"/>
      <c r="AX15" s="645"/>
      <c r="AY15" s="645"/>
      <c r="AZ15" s="645"/>
      <c r="BA15" s="645"/>
      <c r="BB15" s="645"/>
      <c r="BC15" s="645"/>
      <c r="BD15" s="645"/>
      <c r="BE15" s="645"/>
      <c r="BF15" s="646"/>
      <c r="BG15" s="647">
        <v>95637</v>
      </c>
      <c r="BH15" s="648"/>
      <c r="BI15" s="648"/>
      <c r="BJ15" s="648"/>
      <c r="BK15" s="648"/>
      <c r="BL15" s="648"/>
      <c r="BM15" s="648"/>
      <c r="BN15" s="649"/>
      <c r="BO15" s="650">
        <v>7.4</v>
      </c>
      <c r="BP15" s="650"/>
      <c r="BQ15" s="650"/>
      <c r="BR15" s="650"/>
      <c r="BS15" s="656" t="s">
        <v>230</v>
      </c>
      <c r="BT15" s="648"/>
      <c r="BU15" s="648"/>
      <c r="BV15" s="648"/>
      <c r="BW15" s="648"/>
      <c r="BX15" s="648"/>
      <c r="BY15" s="648"/>
      <c r="BZ15" s="648"/>
      <c r="CA15" s="648"/>
      <c r="CB15" s="657"/>
      <c r="CD15" s="662" t="s">
        <v>258</v>
      </c>
      <c r="CE15" s="663"/>
      <c r="CF15" s="663"/>
      <c r="CG15" s="663"/>
      <c r="CH15" s="663"/>
      <c r="CI15" s="663"/>
      <c r="CJ15" s="663"/>
      <c r="CK15" s="663"/>
      <c r="CL15" s="663"/>
      <c r="CM15" s="663"/>
      <c r="CN15" s="663"/>
      <c r="CO15" s="663"/>
      <c r="CP15" s="663"/>
      <c r="CQ15" s="664"/>
      <c r="CR15" s="647">
        <v>955972</v>
      </c>
      <c r="CS15" s="648"/>
      <c r="CT15" s="648"/>
      <c r="CU15" s="648"/>
      <c r="CV15" s="648"/>
      <c r="CW15" s="648"/>
      <c r="CX15" s="648"/>
      <c r="CY15" s="649"/>
      <c r="CZ15" s="650">
        <v>9</v>
      </c>
      <c r="DA15" s="650"/>
      <c r="DB15" s="650"/>
      <c r="DC15" s="650"/>
      <c r="DD15" s="656">
        <v>170389</v>
      </c>
      <c r="DE15" s="648"/>
      <c r="DF15" s="648"/>
      <c r="DG15" s="648"/>
      <c r="DH15" s="648"/>
      <c r="DI15" s="648"/>
      <c r="DJ15" s="648"/>
      <c r="DK15" s="648"/>
      <c r="DL15" s="648"/>
      <c r="DM15" s="648"/>
      <c r="DN15" s="648"/>
      <c r="DO15" s="648"/>
      <c r="DP15" s="649"/>
      <c r="DQ15" s="656">
        <v>686393</v>
      </c>
      <c r="DR15" s="648"/>
      <c r="DS15" s="648"/>
      <c r="DT15" s="648"/>
      <c r="DU15" s="648"/>
      <c r="DV15" s="648"/>
      <c r="DW15" s="648"/>
      <c r="DX15" s="648"/>
      <c r="DY15" s="648"/>
      <c r="DZ15" s="648"/>
      <c r="EA15" s="648"/>
      <c r="EB15" s="648"/>
      <c r="EC15" s="657"/>
    </row>
    <row r="16" spans="2:143" ht="11.25" customHeight="1" x14ac:dyDescent="0.15">
      <c r="B16" s="644" t="s">
        <v>259</v>
      </c>
      <c r="C16" s="645"/>
      <c r="D16" s="645"/>
      <c r="E16" s="645"/>
      <c r="F16" s="645"/>
      <c r="G16" s="645"/>
      <c r="H16" s="645"/>
      <c r="I16" s="645"/>
      <c r="J16" s="645"/>
      <c r="K16" s="645"/>
      <c r="L16" s="645"/>
      <c r="M16" s="645"/>
      <c r="N16" s="645"/>
      <c r="O16" s="645"/>
      <c r="P16" s="645"/>
      <c r="Q16" s="646"/>
      <c r="R16" s="647">
        <v>6645</v>
      </c>
      <c r="S16" s="648"/>
      <c r="T16" s="648"/>
      <c r="U16" s="648"/>
      <c r="V16" s="648"/>
      <c r="W16" s="648"/>
      <c r="X16" s="648"/>
      <c r="Y16" s="649"/>
      <c r="Z16" s="650">
        <v>0.1</v>
      </c>
      <c r="AA16" s="650"/>
      <c r="AB16" s="650"/>
      <c r="AC16" s="650"/>
      <c r="AD16" s="651">
        <v>6645</v>
      </c>
      <c r="AE16" s="651"/>
      <c r="AF16" s="651"/>
      <c r="AG16" s="651"/>
      <c r="AH16" s="651"/>
      <c r="AI16" s="651"/>
      <c r="AJ16" s="651"/>
      <c r="AK16" s="651"/>
      <c r="AL16" s="652">
        <v>0.1</v>
      </c>
      <c r="AM16" s="653"/>
      <c r="AN16" s="653"/>
      <c r="AO16" s="654"/>
      <c r="AP16" s="644" t="s">
        <v>260</v>
      </c>
      <c r="AQ16" s="645"/>
      <c r="AR16" s="645"/>
      <c r="AS16" s="645"/>
      <c r="AT16" s="645"/>
      <c r="AU16" s="645"/>
      <c r="AV16" s="645"/>
      <c r="AW16" s="645"/>
      <c r="AX16" s="645"/>
      <c r="AY16" s="645"/>
      <c r="AZ16" s="645"/>
      <c r="BA16" s="645"/>
      <c r="BB16" s="645"/>
      <c r="BC16" s="645"/>
      <c r="BD16" s="645"/>
      <c r="BE16" s="645"/>
      <c r="BF16" s="646"/>
      <c r="BG16" s="647" t="s">
        <v>236</v>
      </c>
      <c r="BH16" s="648"/>
      <c r="BI16" s="648"/>
      <c r="BJ16" s="648"/>
      <c r="BK16" s="648"/>
      <c r="BL16" s="648"/>
      <c r="BM16" s="648"/>
      <c r="BN16" s="649"/>
      <c r="BO16" s="650" t="s">
        <v>236</v>
      </c>
      <c r="BP16" s="650"/>
      <c r="BQ16" s="650"/>
      <c r="BR16" s="650"/>
      <c r="BS16" s="656" t="s">
        <v>236</v>
      </c>
      <c r="BT16" s="648"/>
      <c r="BU16" s="648"/>
      <c r="BV16" s="648"/>
      <c r="BW16" s="648"/>
      <c r="BX16" s="648"/>
      <c r="BY16" s="648"/>
      <c r="BZ16" s="648"/>
      <c r="CA16" s="648"/>
      <c r="CB16" s="657"/>
      <c r="CD16" s="662" t="s">
        <v>261</v>
      </c>
      <c r="CE16" s="663"/>
      <c r="CF16" s="663"/>
      <c r="CG16" s="663"/>
      <c r="CH16" s="663"/>
      <c r="CI16" s="663"/>
      <c r="CJ16" s="663"/>
      <c r="CK16" s="663"/>
      <c r="CL16" s="663"/>
      <c r="CM16" s="663"/>
      <c r="CN16" s="663"/>
      <c r="CO16" s="663"/>
      <c r="CP16" s="663"/>
      <c r="CQ16" s="664"/>
      <c r="CR16" s="647">
        <v>1280</v>
      </c>
      <c r="CS16" s="648"/>
      <c r="CT16" s="648"/>
      <c r="CU16" s="648"/>
      <c r="CV16" s="648"/>
      <c r="CW16" s="648"/>
      <c r="CX16" s="648"/>
      <c r="CY16" s="649"/>
      <c r="CZ16" s="650">
        <v>0</v>
      </c>
      <c r="DA16" s="650"/>
      <c r="DB16" s="650"/>
      <c r="DC16" s="650"/>
      <c r="DD16" s="656" t="s">
        <v>230</v>
      </c>
      <c r="DE16" s="648"/>
      <c r="DF16" s="648"/>
      <c r="DG16" s="648"/>
      <c r="DH16" s="648"/>
      <c r="DI16" s="648"/>
      <c r="DJ16" s="648"/>
      <c r="DK16" s="648"/>
      <c r="DL16" s="648"/>
      <c r="DM16" s="648"/>
      <c r="DN16" s="648"/>
      <c r="DO16" s="648"/>
      <c r="DP16" s="649"/>
      <c r="DQ16" s="656">
        <v>1280</v>
      </c>
      <c r="DR16" s="648"/>
      <c r="DS16" s="648"/>
      <c r="DT16" s="648"/>
      <c r="DU16" s="648"/>
      <c r="DV16" s="648"/>
      <c r="DW16" s="648"/>
      <c r="DX16" s="648"/>
      <c r="DY16" s="648"/>
      <c r="DZ16" s="648"/>
      <c r="EA16" s="648"/>
      <c r="EB16" s="648"/>
      <c r="EC16" s="657"/>
    </row>
    <row r="17" spans="2:133" ht="11.25" customHeight="1" x14ac:dyDescent="0.15">
      <c r="B17" s="644" t="s">
        <v>262</v>
      </c>
      <c r="C17" s="645"/>
      <c r="D17" s="645"/>
      <c r="E17" s="645"/>
      <c r="F17" s="645"/>
      <c r="G17" s="645"/>
      <c r="H17" s="645"/>
      <c r="I17" s="645"/>
      <c r="J17" s="645"/>
      <c r="K17" s="645"/>
      <c r="L17" s="645"/>
      <c r="M17" s="645"/>
      <c r="N17" s="645"/>
      <c r="O17" s="645"/>
      <c r="P17" s="645"/>
      <c r="Q17" s="646"/>
      <c r="R17" s="647">
        <v>7297</v>
      </c>
      <c r="S17" s="648"/>
      <c r="T17" s="648"/>
      <c r="U17" s="648"/>
      <c r="V17" s="648"/>
      <c r="W17" s="648"/>
      <c r="X17" s="648"/>
      <c r="Y17" s="649"/>
      <c r="Z17" s="650">
        <v>0.1</v>
      </c>
      <c r="AA17" s="650"/>
      <c r="AB17" s="650"/>
      <c r="AC17" s="650"/>
      <c r="AD17" s="651">
        <v>7297</v>
      </c>
      <c r="AE17" s="651"/>
      <c r="AF17" s="651"/>
      <c r="AG17" s="651"/>
      <c r="AH17" s="651"/>
      <c r="AI17" s="651"/>
      <c r="AJ17" s="651"/>
      <c r="AK17" s="651"/>
      <c r="AL17" s="652">
        <v>0.2</v>
      </c>
      <c r="AM17" s="653"/>
      <c r="AN17" s="653"/>
      <c r="AO17" s="654"/>
      <c r="AP17" s="644" t="s">
        <v>263</v>
      </c>
      <c r="AQ17" s="645"/>
      <c r="AR17" s="645"/>
      <c r="AS17" s="645"/>
      <c r="AT17" s="645"/>
      <c r="AU17" s="645"/>
      <c r="AV17" s="645"/>
      <c r="AW17" s="645"/>
      <c r="AX17" s="645"/>
      <c r="AY17" s="645"/>
      <c r="AZ17" s="645"/>
      <c r="BA17" s="645"/>
      <c r="BB17" s="645"/>
      <c r="BC17" s="645"/>
      <c r="BD17" s="645"/>
      <c r="BE17" s="645"/>
      <c r="BF17" s="646"/>
      <c r="BG17" s="647" t="s">
        <v>230</v>
      </c>
      <c r="BH17" s="648"/>
      <c r="BI17" s="648"/>
      <c r="BJ17" s="648"/>
      <c r="BK17" s="648"/>
      <c r="BL17" s="648"/>
      <c r="BM17" s="648"/>
      <c r="BN17" s="649"/>
      <c r="BO17" s="650" t="s">
        <v>230</v>
      </c>
      <c r="BP17" s="650"/>
      <c r="BQ17" s="650"/>
      <c r="BR17" s="650"/>
      <c r="BS17" s="656" t="s">
        <v>230</v>
      </c>
      <c r="BT17" s="648"/>
      <c r="BU17" s="648"/>
      <c r="BV17" s="648"/>
      <c r="BW17" s="648"/>
      <c r="BX17" s="648"/>
      <c r="BY17" s="648"/>
      <c r="BZ17" s="648"/>
      <c r="CA17" s="648"/>
      <c r="CB17" s="657"/>
      <c r="CD17" s="662" t="s">
        <v>264</v>
      </c>
      <c r="CE17" s="663"/>
      <c r="CF17" s="663"/>
      <c r="CG17" s="663"/>
      <c r="CH17" s="663"/>
      <c r="CI17" s="663"/>
      <c r="CJ17" s="663"/>
      <c r="CK17" s="663"/>
      <c r="CL17" s="663"/>
      <c r="CM17" s="663"/>
      <c r="CN17" s="663"/>
      <c r="CO17" s="663"/>
      <c r="CP17" s="663"/>
      <c r="CQ17" s="664"/>
      <c r="CR17" s="647">
        <v>1225231</v>
      </c>
      <c r="CS17" s="648"/>
      <c r="CT17" s="648"/>
      <c r="CU17" s="648"/>
      <c r="CV17" s="648"/>
      <c r="CW17" s="648"/>
      <c r="CX17" s="648"/>
      <c r="CY17" s="649"/>
      <c r="CZ17" s="650">
        <v>11.5</v>
      </c>
      <c r="DA17" s="650"/>
      <c r="DB17" s="650"/>
      <c r="DC17" s="650"/>
      <c r="DD17" s="656" t="s">
        <v>230</v>
      </c>
      <c r="DE17" s="648"/>
      <c r="DF17" s="648"/>
      <c r="DG17" s="648"/>
      <c r="DH17" s="648"/>
      <c r="DI17" s="648"/>
      <c r="DJ17" s="648"/>
      <c r="DK17" s="648"/>
      <c r="DL17" s="648"/>
      <c r="DM17" s="648"/>
      <c r="DN17" s="648"/>
      <c r="DO17" s="648"/>
      <c r="DP17" s="649"/>
      <c r="DQ17" s="656">
        <v>1009315</v>
      </c>
      <c r="DR17" s="648"/>
      <c r="DS17" s="648"/>
      <c r="DT17" s="648"/>
      <c r="DU17" s="648"/>
      <c r="DV17" s="648"/>
      <c r="DW17" s="648"/>
      <c r="DX17" s="648"/>
      <c r="DY17" s="648"/>
      <c r="DZ17" s="648"/>
      <c r="EA17" s="648"/>
      <c r="EB17" s="648"/>
      <c r="EC17" s="657"/>
    </row>
    <row r="18" spans="2:133" ht="11.25" customHeight="1" x14ac:dyDescent="0.15">
      <c r="B18" s="644" t="s">
        <v>265</v>
      </c>
      <c r="C18" s="645"/>
      <c r="D18" s="645"/>
      <c r="E18" s="645"/>
      <c r="F18" s="645"/>
      <c r="G18" s="645"/>
      <c r="H18" s="645"/>
      <c r="I18" s="645"/>
      <c r="J18" s="645"/>
      <c r="K18" s="645"/>
      <c r="L18" s="645"/>
      <c r="M18" s="645"/>
      <c r="N18" s="645"/>
      <c r="O18" s="645"/>
      <c r="P18" s="645"/>
      <c r="Q18" s="646"/>
      <c r="R18" s="647">
        <v>7852</v>
      </c>
      <c r="S18" s="648"/>
      <c r="T18" s="648"/>
      <c r="U18" s="648"/>
      <c r="V18" s="648"/>
      <c r="W18" s="648"/>
      <c r="X18" s="648"/>
      <c r="Y18" s="649"/>
      <c r="Z18" s="650">
        <v>0.1</v>
      </c>
      <c r="AA18" s="650"/>
      <c r="AB18" s="650"/>
      <c r="AC18" s="650"/>
      <c r="AD18" s="651">
        <v>7852</v>
      </c>
      <c r="AE18" s="651"/>
      <c r="AF18" s="651"/>
      <c r="AG18" s="651"/>
      <c r="AH18" s="651"/>
      <c r="AI18" s="651"/>
      <c r="AJ18" s="651"/>
      <c r="AK18" s="651"/>
      <c r="AL18" s="652">
        <v>0.2</v>
      </c>
      <c r="AM18" s="653"/>
      <c r="AN18" s="653"/>
      <c r="AO18" s="654"/>
      <c r="AP18" s="644" t="s">
        <v>266</v>
      </c>
      <c r="AQ18" s="645"/>
      <c r="AR18" s="645"/>
      <c r="AS18" s="645"/>
      <c r="AT18" s="645"/>
      <c r="AU18" s="645"/>
      <c r="AV18" s="645"/>
      <c r="AW18" s="645"/>
      <c r="AX18" s="645"/>
      <c r="AY18" s="645"/>
      <c r="AZ18" s="645"/>
      <c r="BA18" s="645"/>
      <c r="BB18" s="645"/>
      <c r="BC18" s="645"/>
      <c r="BD18" s="645"/>
      <c r="BE18" s="645"/>
      <c r="BF18" s="646"/>
      <c r="BG18" s="647" t="s">
        <v>236</v>
      </c>
      <c r="BH18" s="648"/>
      <c r="BI18" s="648"/>
      <c r="BJ18" s="648"/>
      <c r="BK18" s="648"/>
      <c r="BL18" s="648"/>
      <c r="BM18" s="648"/>
      <c r="BN18" s="649"/>
      <c r="BO18" s="650" t="s">
        <v>230</v>
      </c>
      <c r="BP18" s="650"/>
      <c r="BQ18" s="650"/>
      <c r="BR18" s="650"/>
      <c r="BS18" s="656" t="s">
        <v>236</v>
      </c>
      <c r="BT18" s="648"/>
      <c r="BU18" s="648"/>
      <c r="BV18" s="648"/>
      <c r="BW18" s="648"/>
      <c r="BX18" s="648"/>
      <c r="BY18" s="648"/>
      <c r="BZ18" s="648"/>
      <c r="CA18" s="648"/>
      <c r="CB18" s="657"/>
      <c r="CD18" s="662" t="s">
        <v>267</v>
      </c>
      <c r="CE18" s="663"/>
      <c r="CF18" s="663"/>
      <c r="CG18" s="663"/>
      <c r="CH18" s="663"/>
      <c r="CI18" s="663"/>
      <c r="CJ18" s="663"/>
      <c r="CK18" s="663"/>
      <c r="CL18" s="663"/>
      <c r="CM18" s="663"/>
      <c r="CN18" s="663"/>
      <c r="CO18" s="663"/>
      <c r="CP18" s="663"/>
      <c r="CQ18" s="664"/>
      <c r="CR18" s="647" t="s">
        <v>230</v>
      </c>
      <c r="CS18" s="648"/>
      <c r="CT18" s="648"/>
      <c r="CU18" s="648"/>
      <c r="CV18" s="648"/>
      <c r="CW18" s="648"/>
      <c r="CX18" s="648"/>
      <c r="CY18" s="649"/>
      <c r="CZ18" s="650" t="s">
        <v>236</v>
      </c>
      <c r="DA18" s="650"/>
      <c r="DB18" s="650"/>
      <c r="DC18" s="650"/>
      <c r="DD18" s="656" t="s">
        <v>230</v>
      </c>
      <c r="DE18" s="648"/>
      <c r="DF18" s="648"/>
      <c r="DG18" s="648"/>
      <c r="DH18" s="648"/>
      <c r="DI18" s="648"/>
      <c r="DJ18" s="648"/>
      <c r="DK18" s="648"/>
      <c r="DL18" s="648"/>
      <c r="DM18" s="648"/>
      <c r="DN18" s="648"/>
      <c r="DO18" s="648"/>
      <c r="DP18" s="649"/>
      <c r="DQ18" s="656" t="s">
        <v>230</v>
      </c>
      <c r="DR18" s="648"/>
      <c r="DS18" s="648"/>
      <c r="DT18" s="648"/>
      <c r="DU18" s="648"/>
      <c r="DV18" s="648"/>
      <c r="DW18" s="648"/>
      <c r="DX18" s="648"/>
      <c r="DY18" s="648"/>
      <c r="DZ18" s="648"/>
      <c r="EA18" s="648"/>
      <c r="EB18" s="648"/>
      <c r="EC18" s="657"/>
    </row>
    <row r="19" spans="2:133" ht="11.25" customHeight="1" x14ac:dyDescent="0.15">
      <c r="B19" s="644" t="s">
        <v>268</v>
      </c>
      <c r="C19" s="645"/>
      <c r="D19" s="645"/>
      <c r="E19" s="645"/>
      <c r="F19" s="645"/>
      <c r="G19" s="645"/>
      <c r="H19" s="645"/>
      <c r="I19" s="645"/>
      <c r="J19" s="645"/>
      <c r="K19" s="645"/>
      <c r="L19" s="645"/>
      <c r="M19" s="645"/>
      <c r="N19" s="645"/>
      <c r="O19" s="645"/>
      <c r="P19" s="645"/>
      <c r="Q19" s="646"/>
      <c r="R19" s="647">
        <v>4522</v>
      </c>
      <c r="S19" s="648"/>
      <c r="T19" s="648"/>
      <c r="U19" s="648"/>
      <c r="V19" s="648"/>
      <c r="W19" s="648"/>
      <c r="X19" s="648"/>
      <c r="Y19" s="649"/>
      <c r="Z19" s="650">
        <v>0</v>
      </c>
      <c r="AA19" s="650"/>
      <c r="AB19" s="650"/>
      <c r="AC19" s="650"/>
      <c r="AD19" s="651">
        <v>4522</v>
      </c>
      <c r="AE19" s="651"/>
      <c r="AF19" s="651"/>
      <c r="AG19" s="651"/>
      <c r="AH19" s="651"/>
      <c r="AI19" s="651"/>
      <c r="AJ19" s="651"/>
      <c r="AK19" s="651"/>
      <c r="AL19" s="652">
        <v>0.1</v>
      </c>
      <c r="AM19" s="653"/>
      <c r="AN19" s="653"/>
      <c r="AO19" s="654"/>
      <c r="AP19" s="644" t="s">
        <v>269</v>
      </c>
      <c r="AQ19" s="645"/>
      <c r="AR19" s="645"/>
      <c r="AS19" s="645"/>
      <c r="AT19" s="645"/>
      <c r="AU19" s="645"/>
      <c r="AV19" s="645"/>
      <c r="AW19" s="645"/>
      <c r="AX19" s="645"/>
      <c r="AY19" s="645"/>
      <c r="AZ19" s="645"/>
      <c r="BA19" s="645"/>
      <c r="BB19" s="645"/>
      <c r="BC19" s="645"/>
      <c r="BD19" s="645"/>
      <c r="BE19" s="645"/>
      <c r="BF19" s="646"/>
      <c r="BG19" s="647">
        <v>52682</v>
      </c>
      <c r="BH19" s="648"/>
      <c r="BI19" s="648"/>
      <c r="BJ19" s="648"/>
      <c r="BK19" s="648"/>
      <c r="BL19" s="648"/>
      <c r="BM19" s="648"/>
      <c r="BN19" s="649"/>
      <c r="BO19" s="650">
        <v>4.0999999999999996</v>
      </c>
      <c r="BP19" s="650"/>
      <c r="BQ19" s="650"/>
      <c r="BR19" s="650"/>
      <c r="BS19" s="656" t="s">
        <v>230</v>
      </c>
      <c r="BT19" s="648"/>
      <c r="BU19" s="648"/>
      <c r="BV19" s="648"/>
      <c r="BW19" s="648"/>
      <c r="BX19" s="648"/>
      <c r="BY19" s="648"/>
      <c r="BZ19" s="648"/>
      <c r="CA19" s="648"/>
      <c r="CB19" s="657"/>
      <c r="CD19" s="662" t="s">
        <v>270</v>
      </c>
      <c r="CE19" s="663"/>
      <c r="CF19" s="663"/>
      <c r="CG19" s="663"/>
      <c r="CH19" s="663"/>
      <c r="CI19" s="663"/>
      <c r="CJ19" s="663"/>
      <c r="CK19" s="663"/>
      <c r="CL19" s="663"/>
      <c r="CM19" s="663"/>
      <c r="CN19" s="663"/>
      <c r="CO19" s="663"/>
      <c r="CP19" s="663"/>
      <c r="CQ19" s="664"/>
      <c r="CR19" s="647" t="s">
        <v>230</v>
      </c>
      <c r="CS19" s="648"/>
      <c r="CT19" s="648"/>
      <c r="CU19" s="648"/>
      <c r="CV19" s="648"/>
      <c r="CW19" s="648"/>
      <c r="CX19" s="648"/>
      <c r="CY19" s="649"/>
      <c r="CZ19" s="650" t="s">
        <v>230</v>
      </c>
      <c r="DA19" s="650"/>
      <c r="DB19" s="650"/>
      <c r="DC19" s="650"/>
      <c r="DD19" s="656" t="s">
        <v>230</v>
      </c>
      <c r="DE19" s="648"/>
      <c r="DF19" s="648"/>
      <c r="DG19" s="648"/>
      <c r="DH19" s="648"/>
      <c r="DI19" s="648"/>
      <c r="DJ19" s="648"/>
      <c r="DK19" s="648"/>
      <c r="DL19" s="648"/>
      <c r="DM19" s="648"/>
      <c r="DN19" s="648"/>
      <c r="DO19" s="648"/>
      <c r="DP19" s="649"/>
      <c r="DQ19" s="656" t="s">
        <v>236</v>
      </c>
      <c r="DR19" s="648"/>
      <c r="DS19" s="648"/>
      <c r="DT19" s="648"/>
      <c r="DU19" s="648"/>
      <c r="DV19" s="648"/>
      <c r="DW19" s="648"/>
      <c r="DX19" s="648"/>
      <c r="DY19" s="648"/>
      <c r="DZ19" s="648"/>
      <c r="EA19" s="648"/>
      <c r="EB19" s="648"/>
      <c r="EC19" s="657"/>
    </row>
    <row r="20" spans="2:133" ht="11.25" customHeight="1" x14ac:dyDescent="0.15">
      <c r="B20" s="644" t="s">
        <v>271</v>
      </c>
      <c r="C20" s="645"/>
      <c r="D20" s="645"/>
      <c r="E20" s="645"/>
      <c r="F20" s="645"/>
      <c r="G20" s="645"/>
      <c r="H20" s="645"/>
      <c r="I20" s="645"/>
      <c r="J20" s="645"/>
      <c r="K20" s="645"/>
      <c r="L20" s="645"/>
      <c r="M20" s="645"/>
      <c r="N20" s="645"/>
      <c r="O20" s="645"/>
      <c r="P20" s="645"/>
      <c r="Q20" s="646"/>
      <c r="R20" s="647">
        <v>2503</v>
      </c>
      <c r="S20" s="648"/>
      <c r="T20" s="648"/>
      <c r="U20" s="648"/>
      <c r="V20" s="648"/>
      <c r="W20" s="648"/>
      <c r="X20" s="648"/>
      <c r="Y20" s="649"/>
      <c r="Z20" s="650">
        <v>0</v>
      </c>
      <c r="AA20" s="650"/>
      <c r="AB20" s="650"/>
      <c r="AC20" s="650"/>
      <c r="AD20" s="651">
        <v>2503</v>
      </c>
      <c r="AE20" s="651"/>
      <c r="AF20" s="651"/>
      <c r="AG20" s="651"/>
      <c r="AH20" s="651"/>
      <c r="AI20" s="651"/>
      <c r="AJ20" s="651"/>
      <c r="AK20" s="651"/>
      <c r="AL20" s="652">
        <v>0.1</v>
      </c>
      <c r="AM20" s="653"/>
      <c r="AN20" s="653"/>
      <c r="AO20" s="654"/>
      <c r="AP20" s="644" t="s">
        <v>272</v>
      </c>
      <c r="AQ20" s="645"/>
      <c r="AR20" s="645"/>
      <c r="AS20" s="645"/>
      <c r="AT20" s="645"/>
      <c r="AU20" s="645"/>
      <c r="AV20" s="645"/>
      <c r="AW20" s="645"/>
      <c r="AX20" s="645"/>
      <c r="AY20" s="645"/>
      <c r="AZ20" s="645"/>
      <c r="BA20" s="645"/>
      <c r="BB20" s="645"/>
      <c r="BC20" s="645"/>
      <c r="BD20" s="645"/>
      <c r="BE20" s="645"/>
      <c r="BF20" s="646"/>
      <c r="BG20" s="647">
        <v>52682</v>
      </c>
      <c r="BH20" s="648"/>
      <c r="BI20" s="648"/>
      <c r="BJ20" s="648"/>
      <c r="BK20" s="648"/>
      <c r="BL20" s="648"/>
      <c r="BM20" s="648"/>
      <c r="BN20" s="649"/>
      <c r="BO20" s="650">
        <v>4.0999999999999996</v>
      </c>
      <c r="BP20" s="650"/>
      <c r="BQ20" s="650"/>
      <c r="BR20" s="650"/>
      <c r="BS20" s="656" t="s">
        <v>236</v>
      </c>
      <c r="BT20" s="648"/>
      <c r="BU20" s="648"/>
      <c r="BV20" s="648"/>
      <c r="BW20" s="648"/>
      <c r="BX20" s="648"/>
      <c r="BY20" s="648"/>
      <c r="BZ20" s="648"/>
      <c r="CA20" s="648"/>
      <c r="CB20" s="657"/>
      <c r="CD20" s="662" t="s">
        <v>273</v>
      </c>
      <c r="CE20" s="663"/>
      <c r="CF20" s="663"/>
      <c r="CG20" s="663"/>
      <c r="CH20" s="663"/>
      <c r="CI20" s="663"/>
      <c r="CJ20" s="663"/>
      <c r="CK20" s="663"/>
      <c r="CL20" s="663"/>
      <c r="CM20" s="663"/>
      <c r="CN20" s="663"/>
      <c r="CO20" s="663"/>
      <c r="CP20" s="663"/>
      <c r="CQ20" s="664"/>
      <c r="CR20" s="647">
        <v>10641241</v>
      </c>
      <c r="CS20" s="648"/>
      <c r="CT20" s="648"/>
      <c r="CU20" s="648"/>
      <c r="CV20" s="648"/>
      <c r="CW20" s="648"/>
      <c r="CX20" s="648"/>
      <c r="CY20" s="649"/>
      <c r="CZ20" s="650">
        <v>100</v>
      </c>
      <c r="DA20" s="650"/>
      <c r="DB20" s="650"/>
      <c r="DC20" s="650"/>
      <c r="DD20" s="656">
        <v>1452232</v>
      </c>
      <c r="DE20" s="648"/>
      <c r="DF20" s="648"/>
      <c r="DG20" s="648"/>
      <c r="DH20" s="648"/>
      <c r="DI20" s="648"/>
      <c r="DJ20" s="648"/>
      <c r="DK20" s="648"/>
      <c r="DL20" s="648"/>
      <c r="DM20" s="648"/>
      <c r="DN20" s="648"/>
      <c r="DO20" s="648"/>
      <c r="DP20" s="649"/>
      <c r="DQ20" s="656">
        <v>5638004</v>
      </c>
      <c r="DR20" s="648"/>
      <c r="DS20" s="648"/>
      <c r="DT20" s="648"/>
      <c r="DU20" s="648"/>
      <c r="DV20" s="648"/>
      <c r="DW20" s="648"/>
      <c r="DX20" s="648"/>
      <c r="DY20" s="648"/>
      <c r="DZ20" s="648"/>
      <c r="EA20" s="648"/>
      <c r="EB20" s="648"/>
      <c r="EC20" s="657"/>
    </row>
    <row r="21" spans="2:133" ht="11.25" customHeight="1" x14ac:dyDescent="0.15">
      <c r="B21" s="644" t="s">
        <v>274</v>
      </c>
      <c r="C21" s="645"/>
      <c r="D21" s="645"/>
      <c r="E21" s="645"/>
      <c r="F21" s="645"/>
      <c r="G21" s="645"/>
      <c r="H21" s="645"/>
      <c r="I21" s="645"/>
      <c r="J21" s="645"/>
      <c r="K21" s="645"/>
      <c r="L21" s="645"/>
      <c r="M21" s="645"/>
      <c r="N21" s="645"/>
      <c r="O21" s="645"/>
      <c r="P21" s="645"/>
      <c r="Q21" s="646"/>
      <c r="R21" s="647">
        <v>827</v>
      </c>
      <c r="S21" s="648"/>
      <c r="T21" s="648"/>
      <c r="U21" s="648"/>
      <c r="V21" s="648"/>
      <c r="W21" s="648"/>
      <c r="X21" s="648"/>
      <c r="Y21" s="649"/>
      <c r="Z21" s="650">
        <v>0</v>
      </c>
      <c r="AA21" s="650"/>
      <c r="AB21" s="650"/>
      <c r="AC21" s="650"/>
      <c r="AD21" s="651">
        <v>827</v>
      </c>
      <c r="AE21" s="651"/>
      <c r="AF21" s="651"/>
      <c r="AG21" s="651"/>
      <c r="AH21" s="651"/>
      <c r="AI21" s="651"/>
      <c r="AJ21" s="651"/>
      <c r="AK21" s="651"/>
      <c r="AL21" s="652">
        <v>0</v>
      </c>
      <c r="AM21" s="653"/>
      <c r="AN21" s="653"/>
      <c r="AO21" s="654"/>
      <c r="AP21" s="666" t="s">
        <v>275</v>
      </c>
      <c r="AQ21" s="667"/>
      <c r="AR21" s="667"/>
      <c r="AS21" s="667"/>
      <c r="AT21" s="667"/>
      <c r="AU21" s="667"/>
      <c r="AV21" s="667"/>
      <c r="AW21" s="667"/>
      <c r="AX21" s="667"/>
      <c r="AY21" s="667"/>
      <c r="AZ21" s="667"/>
      <c r="BA21" s="667"/>
      <c r="BB21" s="667"/>
      <c r="BC21" s="667"/>
      <c r="BD21" s="667"/>
      <c r="BE21" s="667"/>
      <c r="BF21" s="668"/>
      <c r="BG21" s="647">
        <v>918</v>
      </c>
      <c r="BH21" s="648"/>
      <c r="BI21" s="648"/>
      <c r="BJ21" s="648"/>
      <c r="BK21" s="648"/>
      <c r="BL21" s="648"/>
      <c r="BM21" s="648"/>
      <c r="BN21" s="649"/>
      <c r="BO21" s="650">
        <v>0.1</v>
      </c>
      <c r="BP21" s="650"/>
      <c r="BQ21" s="650"/>
      <c r="BR21" s="650"/>
      <c r="BS21" s="656" t="s">
        <v>230</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276</v>
      </c>
      <c r="C22" s="645"/>
      <c r="D22" s="645"/>
      <c r="E22" s="645"/>
      <c r="F22" s="645"/>
      <c r="G22" s="645"/>
      <c r="H22" s="645"/>
      <c r="I22" s="645"/>
      <c r="J22" s="645"/>
      <c r="K22" s="645"/>
      <c r="L22" s="645"/>
      <c r="M22" s="645"/>
      <c r="N22" s="645"/>
      <c r="O22" s="645"/>
      <c r="P22" s="645"/>
      <c r="Q22" s="646"/>
      <c r="R22" s="647">
        <v>3379223</v>
      </c>
      <c r="S22" s="648"/>
      <c r="T22" s="648"/>
      <c r="U22" s="648"/>
      <c r="V22" s="648"/>
      <c r="W22" s="648"/>
      <c r="X22" s="648"/>
      <c r="Y22" s="649"/>
      <c r="Z22" s="650">
        <v>30.6</v>
      </c>
      <c r="AA22" s="650"/>
      <c r="AB22" s="650"/>
      <c r="AC22" s="650"/>
      <c r="AD22" s="651">
        <v>3041916</v>
      </c>
      <c r="AE22" s="651"/>
      <c r="AF22" s="651"/>
      <c r="AG22" s="651"/>
      <c r="AH22" s="651"/>
      <c r="AI22" s="651"/>
      <c r="AJ22" s="651"/>
      <c r="AK22" s="651"/>
      <c r="AL22" s="652">
        <v>64.400000000000006</v>
      </c>
      <c r="AM22" s="653"/>
      <c r="AN22" s="653"/>
      <c r="AO22" s="654"/>
      <c r="AP22" s="666" t="s">
        <v>277</v>
      </c>
      <c r="AQ22" s="667"/>
      <c r="AR22" s="667"/>
      <c r="AS22" s="667"/>
      <c r="AT22" s="667"/>
      <c r="AU22" s="667"/>
      <c r="AV22" s="667"/>
      <c r="AW22" s="667"/>
      <c r="AX22" s="667"/>
      <c r="AY22" s="667"/>
      <c r="AZ22" s="667"/>
      <c r="BA22" s="667"/>
      <c r="BB22" s="667"/>
      <c r="BC22" s="667"/>
      <c r="BD22" s="667"/>
      <c r="BE22" s="667"/>
      <c r="BF22" s="668"/>
      <c r="BG22" s="647" t="s">
        <v>230</v>
      </c>
      <c r="BH22" s="648"/>
      <c r="BI22" s="648"/>
      <c r="BJ22" s="648"/>
      <c r="BK22" s="648"/>
      <c r="BL22" s="648"/>
      <c r="BM22" s="648"/>
      <c r="BN22" s="649"/>
      <c r="BO22" s="650" t="s">
        <v>230</v>
      </c>
      <c r="BP22" s="650"/>
      <c r="BQ22" s="650"/>
      <c r="BR22" s="650"/>
      <c r="BS22" s="656" t="s">
        <v>236</v>
      </c>
      <c r="BT22" s="648"/>
      <c r="BU22" s="648"/>
      <c r="BV22" s="648"/>
      <c r="BW22" s="648"/>
      <c r="BX22" s="648"/>
      <c r="BY22" s="648"/>
      <c r="BZ22" s="648"/>
      <c r="CA22" s="648"/>
      <c r="CB22" s="657"/>
      <c r="CD22" s="629" t="s">
        <v>278</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279</v>
      </c>
      <c r="C23" s="645"/>
      <c r="D23" s="645"/>
      <c r="E23" s="645"/>
      <c r="F23" s="645"/>
      <c r="G23" s="645"/>
      <c r="H23" s="645"/>
      <c r="I23" s="645"/>
      <c r="J23" s="645"/>
      <c r="K23" s="645"/>
      <c r="L23" s="645"/>
      <c r="M23" s="645"/>
      <c r="N23" s="645"/>
      <c r="O23" s="645"/>
      <c r="P23" s="645"/>
      <c r="Q23" s="646"/>
      <c r="R23" s="647">
        <v>3041916</v>
      </c>
      <c r="S23" s="648"/>
      <c r="T23" s="648"/>
      <c r="U23" s="648"/>
      <c r="V23" s="648"/>
      <c r="W23" s="648"/>
      <c r="X23" s="648"/>
      <c r="Y23" s="649"/>
      <c r="Z23" s="650">
        <v>27.6</v>
      </c>
      <c r="AA23" s="650"/>
      <c r="AB23" s="650"/>
      <c r="AC23" s="650"/>
      <c r="AD23" s="651">
        <v>3041916</v>
      </c>
      <c r="AE23" s="651"/>
      <c r="AF23" s="651"/>
      <c r="AG23" s="651"/>
      <c r="AH23" s="651"/>
      <c r="AI23" s="651"/>
      <c r="AJ23" s="651"/>
      <c r="AK23" s="651"/>
      <c r="AL23" s="652">
        <v>64.400000000000006</v>
      </c>
      <c r="AM23" s="653"/>
      <c r="AN23" s="653"/>
      <c r="AO23" s="654"/>
      <c r="AP23" s="666" t="s">
        <v>280</v>
      </c>
      <c r="AQ23" s="667"/>
      <c r="AR23" s="667"/>
      <c r="AS23" s="667"/>
      <c r="AT23" s="667"/>
      <c r="AU23" s="667"/>
      <c r="AV23" s="667"/>
      <c r="AW23" s="667"/>
      <c r="AX23" s="667"/>
      <c r="AY23" s="667"/>
      <c r="AZ23" s="667"/>
      <c r="BA23" s="667"/>
      <c r="BB23" s="667"/>
      <c r="BC23" s="667"/>
      <c r="BD23" s="667"/>
      <c r="BE23" s="667"/>
      <c r="BF23" s="668"/>
      <c r="BG23" s="647">
        <v>51764</v>
      </c>
      <c r="BH23" s="648"/>
      <c r="BI23" s="648"/>
      <c r="BJ23" s="648"/>
      <c r="BK23" s="648"/>
      <c r="BL23" s="648"/>
      <c r="BM23" s="648"/>
      <c r="BN23" s="649"/>
      <c r="BO23" s="650">
        <v>4</v>
      </c>
      <c r="BP23" s="650"/>
      <c r="BQ23" s="650"/>
      <c r="BR23" s="650"/>
      <c r="BS23" s="656" t="s">
        <v>230</v>
      </c>
      <c r="BT23" s="648"/>
      <c r="BU23" s="648"/>
      <c r="BV23" s="648"/>
      <c r="BW23" s="648"/>
      <c r="BX23" s="648"/>
      <c r="BY23" s="648"/>
      <c r="BZ23" s="648"/>
      <c r="CA23" s="648"/>
      <c r="CB23" s="657"/>
      <c r="CD23" s="629" t="s">
        <v>218</v>
      </c>
      <c r="CE23" s="630"/>
      <c r="CF23" s="630"/>
      <c r="CG23" s="630"/>
      <c r="CH23" s="630"/>
      <c r="CI23" s="630"/>
      <c r="CJ23" s="630"/>
      <c r="CK23" s="630"/>
      <c r="CL23" s="630"/>
      <c r="CM23" s="630"/>
      <c r="CN23" s="630"/>
      <c r="CO23" s="630"/>
      <c r="CP23" s="630"/>
      <c r="CQ23" s="631"/>
      <c r="CR23" s="629" t="s">
        <v>281</v>
      </c>
      <c r="CS23" s="630"/>
      <c r="CT23" s="630"/>
      <c r="CU23" s="630"/>
      <c r="CV23" s="630"/>
      <c r="CW23" s="630"/>
      <c r="CX23" s="630"/>
      <c r="CY23" s="631"/>
      <c r="CZ23" s="629" t="s">
        <v>282</v>
      </c>
      <c r="DA23" s="630"/>
      <c r="DB23" s="630"/>
      <c r="DC23" s="631"/>
      <c r="DD23" s="629" t="s">
        <v>283</v>
      </c>
      <c r="DE23" s="630"/>
      <c r="DF23" s="630"/>
      <c r="DG23" s="630"/>
      <c r="DH23" s="630"/>
      <c r="DI23" s="630"/>
      <c r="DJ23" s="630"/>
      <c r="DK23" s="631"/>
      <c r="DL23" s="678" t="s">
        <v>284</v>
      </c>
      <c r="DM23" s="679"/>
      <c r="DN23" s="679"/>
      <c r="DO23" s="679"/>
      <c r="DP23" s="679"/>
      <c r="DQ23" s="679"/>
      <c r="DR23" s="679"/>
      <c r="DS23" s="679"/>
      <c r="DT23" s="679"/>
      <c r="DU23" s="679"/>
      <c r="DV23" s="680"/>
      <c r="DW23" s="629" t="s">
        <v>285</v>
      </c>
      <c r="DX23" s="630"/>
      <c r="DY23" s="630"/>
      <c r="DZ23" s="630"/>
      <c r="EA23" s="630"/>
      <c r="EB23" s="630"/>
      <c r="EC23" s="631"/>
    </row>
    <row r="24" spans="2:133" ht="11.25" customHeight="1" x14ac:dyDescent="0.15">
      <c r="B24" s="644" t="s">
        <v>286</v>
      </c>
      <c r="C24" s="645"/>
      <c r="D24" s="645"/>
      <c r="E24" s="645"/>
      <c r="F24" s="645"/>
      <c r="G24" s="645"/>
      <c r="H24" s="645"/>
      <c r="I24" s="645"/>
      <c r="J24" s="645"/>
      <c r="K24" s="645"/>
      <c r="L24" s="645"/>
      <c r="M24" s="645"/>
      <c r="N24" s="645"/>
      <c r="O24" s="645"/>
      <c r="P24" s="645"/>
      <c r="Q24" s="646"/>
      <c r="R24" s="647">
        <v>337307</v>
      </c>
      <c r="S24" s="648"/>
      <c r="T24" s="648"/>
      <c r="U24" s="648"/>
      <c r="V24" s="648"/>
      <c r="W24" s="648"/>
      <c r="X24" s="648"/>
      <c r="Y24" s="649"/>
      <c r="Z24" s="650">
        <v>3.1</v>
      </c>
      <c r="AA24" s="650"/>
      <c r="AB24" s="650"/>
      <c r="AC24" s="650"/>
      <c r="AD24" s="651" t="s">
        <v>236</v>
      </c>
      <c r="AE24" s="651"/>
      <c r="AF24" s="651"/>
      <c r="AG24" s="651"/>
      <c r="AH24" s="651"/>
      <c r="AI24" s="651"/>
      <c r="AJ24" s="651"/>
      <c r="AK24" s="651"/>
      <c r="AL24" s="652" t="s">
        <v>236</v>
      </c>
      <c r="AM24" s="653"/>
      <c r="AN24" s="653"/>
      <c r="AO24" s="654"/>
      <c r="AP24" s="666" t="s">
        <v>287</v>
      </c>
      <c r="AQ24" s="667"/>
      <c r="AR24" s="667"/>
      <c r="AS24" s="667"/>
      <c r="AT24" s="667"/>
      <c r="AU24" s="667"/>
      <c r="AV24" s="667"/>
      <c r="AW24" s="667"/>
      <c r="AX24" s="667"/>
      <c r="AY24" s="667"/>
      <c r="AZ24" s="667"/>
      <c r="BA24" s="667"/>
      <c r="BB24" s="667"/>
      <c r="BC24" s="667"/>
      <c r="BD24" s="667"/>
      <c r="BE24" s="667"/>
      <c r="BF24" s="668"/>
      <c r="BG24" s="647" t="s">
        <v>230</v>
      </c>
      <c r="BH24" s="648"/>
      <c r="BI24" s="648"/>
      <c r="BJ24" s="648"/>
      <c r="BK24" s="648"/>
      <c r="BL24" s="648"/>
      <c r="BM24" s="648"/>
      <c r="BN24" s="649"/>
      <c r="BO24" s="650" t="s">
        <v>230</v>
      </c>
      <c r="BP24" s="650"/>
      <c r="BQ24" s="650"/>
      <c r="BR24" s="650"/>
      <c r="BS24" s="656" t="s">
        <v>230</v>
      </c>
      <c r="BT24" s="648"/>
      <c r="BU24" s="648"/>
      <c r="BV24" s="648"/>
      <c r="BW24" s="648"/>
      <c r="BX24" s="648"/>
      <c r="BY24" s="648"/>
      <c r="BZ24" s="648"/>
      <c r="CA24" s="648"/>
      <c r="CB24" s="657"/>
      <c r="CD24" s="658" t="s">
        <v>288</v>
      </c>
      <c r="CE24" s="659"/>
      <c r="CF24" s="659"/>
      <c r="CG24" s="659"/>
      <c r="CH24" s="659"/>
      <c r="CI24" s="659"/>
      <c r="CJ24" s="659"/>
      <c r="CK24" s="659"/>
      <c r="CL24" s="659"/>
      <c r="CM24" s="659"/>
      <c r="CN24" s="659"/>
      <c r="CO24" s="659"/>
      <c r="CP24" s="659"/>
      <c r="CQ24" s="660"/>
      <c r="CR24" s="636">
        <v>3333860</v>
      </c>
      <c r="CS24" s="637"/>
      <c r="CT24" s="637"/>
      <c r="CU24" s="637"/>
      <c r="CV24" s="637"/>
      <c r="CW24" s="637"/>
      <c r="CX24" s="637"/>
      <c r="CY24" s="638"/>
      <c r="CZ24" s="641">
        <v>31.3</v>
      </c>
      <c r="DA24" s="642"/>
      <c r="DB24" s="642"/>
      <c r="DC24" s="661"/>
      <c r="DD24" s="686">
        <v>2361740</v>
      </c>
      <c r="DE24" s="637"/>
      <c r="DF24" s="637"/>
      <c r="DG24" s="637"/>
      <c r="DH24" s="637"/>
      <c r="DI24" s="637"/>
      <c r="DJ24" s="637"/>
      <c r="DK24" s="638"/>
      <c r="DL24" s="686">
        <v>2295165</v>
      </c>
      <c r="DM24" s="637"/>
      <c r="DN24" s="637"/>
      <c r="DO24" s="637"/>
      <c r="DP24" s="637"/>
      <c r="DQ24" s="637"/>
      <c r="DR24" s="637"/>
      <c r="DS24" s="637"/>
      <c r="DT24" s="637"/>
      <c r="DU24" s="637"/>
      <c r="DV24" s="638"/>
      <c r="DW24" s="641">
        <v>47</v>
      </c>
      <c r="DX24" s="642"/>
      <c r="DY24" s="642"/>
      <c r="DZ24" s="642"/>
      <c r="EA24" s="642"/>
      <c r="EB24" s="642"/>
      <c r="EC24" s="643"/>
    </row>
    <row r="25" spans="2:133" ht="11.25" customHeight="1" x14ac:dyDescent="0.15">
      <c r="B25" s="644" t="s">
        <v>289</v>
      </c>
      <c r="C25" s="645"/>
      <c r="D25" s="645"/>
      <c r="E25" s="645"/>
      <c r="F25" s="645"/>
      <c r="G25" s="645"/>
      <c r="H25" s="645"/>
      <c r="I25" s="645"/>
      <c r="J25" s="645"/>
      <c r="K25" s="645"/>
      <c r="L25" s="645"/>
      <c r="M25" s="645"/>
      <c r="N25" s="645"/>
      <c r="O25" s="645"/>
      <c r="P25" s="645"/>
      <c r="Q25" s="646"/>
      <c r="R25" s="647" t="s">
        <v>230</v>
      </c>
      <c r="S25" s="648"/>
      <c r="T25" s="648"/>
      <c r="U25" s="648"/>
      <c r="V25" s="648"/>
      <c r="W25" s="648"/>
      <c r="X25" s="648"/>
      <c r="Y25" s="649"/>
      <c r="Z25" s="650" t="s">
        <v>236</v>
      </c>
      <c r="AA25" s="650"/>
      <c r="AB25" s="650"/>
      <c r="AC25" s="650"/>
      <c r="AD25" s="651" t="s">
        <v>236</v>
      </c>
      <c r="AE25" s="651"/>
      <c r="AF25" s="651"/>
      <c r="AG25" s="651"/>
      <c r="AH25" s="651"/>
      <c r="AI25" s="651"/>
      <c r="AJ25" s="651"/>
      <c r="AK25" s="651"/>
      <c r="AL25" s="652" t="s">
        <v>236</v>
      </c>
      <c r="AM25" s="653"/>
      <c r="AN25" s="653"/>
      <c r="AO25" s="654"/>
      <c r="AP25" s="666" t="s">
        <v>290</v>
      </c>
      <c r="AQ25" s="667"/>
      <c r="AR25" s="667"/>
      <c r="AS25" s="667"/>
      <c r="AT25" s="667"/>
      <c r="AU25" s="667"/>
      <c r="AV25" s="667"/>
      <c r="AW25" s="667"/>
      <c r="AX25" s="667"/>
      <c r="AY25" s="667"/>
      <c r="AZ25" s="667"/>
      <c r="BA25" s="667"/>
      <c r="BB25" s="667"/>
      <c r="BC25" s="667"/>
      <c r="BD25" s="667"/>
      <c r="BE25" s="667"/>
      <c r="BF25" s="668"/>
      <c r="BG25" s="647" t="s">
        <v>230</v>
      </c>
      <c r="BH25" s="648"/>
      <c r="BI25" s="648"/>
      <c r="BJ25" s="648"/>
      <c r="BK25" s="648"/>
      <c r="BL25" s="648"/>
      <c r="BM25" s="648"/>
      <c r="BN25" s="649"/>
      <c r="BO25" s="650" t="s">
        <v>236</v>
      </c>
      <c r="BP25" s="650"/>
      <c r="BQ25" s="650"/>
      <c r="BR25" s="650"/>
      <c r="BS25" s="656" t="s">
        <v>230</v>
      </c>
      <c r="BT25" s="648"/>
      <c r="BU25" s="648"/>
      <c r="BV25" s="648"/>
      <c r="BW25" s="648"/>
      <c r="BX25" s="648"/>
      <c r="BY25" s="648"/>
      <c r="BZ25" s="648"/>
      <c r="CA25" s="648"/>
      <c r="CB25" s="657"/>
      <c r="CD25" s="662" t="s">
        <v>291</v>
      </c>
      <c r="CE25" s="663"/>
      <c r="CF25" s="663"/>
      <c r="CG25" s="663"/>
      <c r="CH25" s="663"/>
      <c r="CI25" s="663"/>
      <c r="CJ25" s="663"/>
      <c r="CK25" s="663"/>
      <c r="CL25" s="663"/>
      <c r="CM25" s="663"/>
      <c r="CN25" s="663"/>
      <c r="CO25" s="663"/>
      <c r="CP25" s="663"/>
      <c r="CQ25" s="664"/>
      <c r="CR25" s="647">
        <v>1223505</v>
      </c>
      <c r="CS25" s="683"/>
      <c r="CT25" s="683"/>
      <c r="CU25" s="683"/>
      <c r="CV25" s="683"/>
      <c r="CW25" s="683"/>
      <c r="CX25" s="683"/>
      <c r="CY25" s="684"/>
      <c r="CZ25" s="652">
        <v>11.5</v>
      </c>
      <c r="DA25" s="681"/>
      <c r="DB25" s="681"/>
      <c r="DC25" s="685"/>
      <c r="DD25" s="656">
        <v>1095683</v>
      </c>
      <c r="DE25" s="683"/>
      <c r="DF25" s="683"/>
      <c r="DG25" s="683"/>
      <c r="DH25" s="683"/>
      <c r="DI25" s="683"/>
      <c r="DJ25" s="683"/>
      <c r="DK25" s="684"/>
      <c r="DL25" s="656">
        <v>1029453</v>
      </c>
      <c r="DM25" s="683"/>
      <c r="DN25" s="683"/>
      <c r="DO25" s="683"/>
      <c r="DP25" s="683"/>
      <c r="DQ25" s="683"/>
      <c r="DR25" s="683"/>
      <c r="DS25" s="683"/>
      <c r="DT25" s="683"/>
      <c r="DU25" s="683"/>
      <c r="DV25" s="684"/>
      <c r="DW25" s="652">
        <v>21.1</v>
      </c>
      <c r="DX25" s="681"/>
      <c r="DY25" s="681"/>
      <c r="DZ25" s="681"/>
      <c r="EA25" s="681"/>
      <c r="EB25" s="681"/>
      <c r="EC25" s="682"/>
    </row>
    <row r="26" spans="2:133" ht="11.25" customHeight="1" x14ac:dyDescent="0.15">
      <c r="B26" s="644" t="s">
        <v>292</v>
      </c>
      <c r="C26" s="645"/>
      <c r="D26" s="645"/>
      <c r="E26" s="645"/>
      <c r="F26" s="645"/>
      <c r="G26" s="645"/>
      <c r="H26" s="645"/>
      <c r="I26" s="645"/>
      <c r="J26" s="645"/>
      <c r="K26" s="645"/>
      <c r="L26" s="645"/>
      <c r="M26" s="645"/>
      <c r="N26" s="645"/>
      <c r="O26" s="645"/>
      <c r="P26" s="645"/>
      <c r="Q26" s="646"/>
      <c r="R26" s="647">
        <v>5102828</v>
      </c>
      <c r="S26" s="648"/>
      <c r="T26" s="648"/>
      <c r="U26" s="648"/>
      <c r="V26" s="648"/>
      <c r="W26" s="648"/>
      <c r="X26" s="648"/>
      <c r="Y26" s="649"/>
      <c r="Z26" s="650">
        <v>46.2</v>
      </c>
      <c r="AA26" s="650"/>
      <c r="AB26" s="650"/>
      <c r="AC26" s="650"/>
      <c r="AD26" s="651">
        <v>4713757</v>
      </c>
      <c r="AE26" s="651"/>
      <c r="AF26" s="651"/>
      <c r="AG26" s="651"/>
      <c r="AH26" s="651"/>
      <c r="AI26" s="651"/>
      <c r="AJ26" s="651"/>
      <c r="AK26" s="651"/>
      <c r="AL26" s="652">
        <v>99.8</v>
      </c>
      <c r="AM26" s="653"/>
      <c r="AN26" s="653"/>
      <c r="AO26" s="654"/>
      <c r="AP26" s="666" t="s">
        <v>293</v>
      </c>
      <c r="AQ26" s="696"/>
      <c r="AR26" s="696"/>
      <c r="AS26" s="696"/>
      <c r="AT26" s="696"/>
      <c r="AU26" s="696"/>
      <c r="AV26" s="696"/>
      <c r="AW26" s="696"/>
      <c r="AX26" s="696"/>
      <c r="AY26" s="696"/>
      <c r="AZ26" s="696"/>
      <c r="BA26" s="696"/>
      <c r="BB26" s="696"/>
      <c r="BC26" s="696"/>
      <c r="BD26" s="696"/>
      <c r="BE26" s="696"/>
      <c r="BF26" s="668"/>
      <c r="BG26" s="647" t="s">
        <v>230</v>
      </c>
      <c r="BH26" s="648"/>
      <c r="BI26" s="648"/>
      <c r="BJ26" s="648"/>
      <c r="BK26" s="648"/>
      <c r="BL26" s="648"/>
      <c r="BM26" s="648"/>
      <c r="BN26" s="649"/>
      <c r="BO26" s="650" t="s">
        <v>230</v>
      </c>
      <c r="BP26" s="650"/>
      <c r="BQ26" s="650"/>
      <c r="BR26" s="650"/>
      <c r="BS26" s="656" t="s">
        <v>236</v>
      </c>
      <c r="BT26" s="648"/>
      <c r="BU26" s="648"/>
      <c r="BV26" s="648"/>
      <c r="BW26" s="648"/>
      <c r="BX26" s="648"/>
      <c r="BY26" s="648"/>
      <c r="BZ26" s="648"/>
      <c r="CA26" s="648"/>
      <c r="CB26" s="657"/>
      <c r="CD26" s="662" t="s">
        <v>294</v>
      </c>
      <c r="CE26" s="663"/>
      <c r="CF26" s="663"/>
      <c r="CG26" s="663"/>
      <c r="CH26" s="663"/>
      <c r="CI26" s="663"/>
      <c r="CJ26" s="663"/>
      <c r="CK26" s="663"/>
      <c r="CL26" s="663"/>
      <c r="CM26" s="663"/>
      <c r="CN26" s="663"/>
      <c r="CO26" s="663"/>
      <c r="CP26" s="663"/>
      <c r="CQ26" s="664"/>
      <c r="CR26" s="647">
        <v>753810</v>
      </c>
      <c r="CS26" s="648"/>
      <c r="CT26" s="648"/>
      <c r="CU26" s="648"/>
      <c r="CV26" s="648"/>
      <c r="CW26" s="648"/>
      <c r="CX26" s="648"/>
      <c r="CY26" s="649"/>
      <c r="CZ26" s="652">
        <v>7.1</v>
      </c>
      <c r="DA26" s="681"/>
      <c r="DB26" s="681"/>
      <c r="DC26" s="685"/>
      <c r="DD26" s="656">
        <v>671931</v>
      </c>
      <c r="DE26" s="648"/>
      <c r="DF26" s="648"/>
      <c r="DG26" s="648"/>
      <c r="DH26" s="648"/>
      <c r="DI26" s="648"/>
      <c r="DJ26" s="648"/>
      <c r="DK26" s="649"/>
      <c r="DL26" s="656" t="s">
        <v>230</v>
      </c>
      <c r="DM26" s="648"/>
      <c r="DN26" s="648"/>
      <c r="DO26" s="648"/>
      <c r="DP26" s="648"/>
      <c r="DQ26" s="648"/>
      <c r="DR26" s="648"/>
      <c r="DS26" s="648"/>
      <c r="DT26" s="648"/>
      <c r="DU26" s="648"/>
      <c r="DV26" s="649"/>
      <c r="DW26" s="652" t="s">
        <v>236</v>
      </c>
      <c r="DX26" s="681"/>
      <c r="DY26" s="681"/>
      <c r="DZ26" s="681"/>
      <c r="EA26" s="681"/>
      <c r="EB26" s="681"/>
      <c r="EC26" s="682"/>
    </row>
    <row r="27" spans="2:133" ht="11.25" customHeight="1" x14ac:dyDescent="0.15">
      <c r="B27" s="644" t="s">
        <v>295</v>
      </c>
      <c r="C27" s="645"/>
      <c r="D27" s="645"/>
      <c r="E27" s="645"/>
      <c r="F27" s="645"/>
      <c r="G27" s="645"/>
      <c r="H27" s="645"/>
      <c r="I27" s="645"/>
      <c r="J27" s="645"/>
      <c r="K27" s="645"/>
      <c r="L27" s="645"/>
      <c r="M27" s="645"/>
      <c r="N27" s="645"/>
      <c r="O27" s="645"/>
      <c r="P27" s="645"/>
      <c r="Q27" s="646"/>
      <c r="R27" s="647">
        <v>1540</v>
      </c>
      <c r="S27" s="648"/>
      <c r="T27" s="648"/>
      <c r="U27" s="648"/>
      <c r="V27" s="648"/>
      <c r="W27" s="648"/>
      <c r="X27" s="648"/>
      <c r="Y27" s="649"/>
      <c r="Z27" s="650">
        <v>0</v>
      </c>
      <c r="AA27" s="650"/>
      <c r="AB27" s="650"/>
      <c r="AC27" s="650"/>
      <c r="AD27" s="651">
        <v>1540</v>
      </c>
      <c r="AE27" s="651"/>
      <c r="AF27" s="651"/>
      <c r="AG27" s="651"/>
      <c r="AH27" s="651"/>
      <c r="AI27" s="651"/>
      <c r="AJ27" s="651"/>
      <c r="AK27" s="651"/>
      <c r="AL27" s="652">
        <v>0</v>
      </c>
      <c r="AM27" s="653"/>
      <c r="AN27" s="653"/>
      <c r="AO27" s="654"/>
      <c r="AP27" s="644" t="s">
        <v>296</v>
      </c>
      <c r="AQ27" s="645"/>
      <c r="AR27" s="645"/>
      <c r="AS27" s="645"/>
      <c r="AT27" s="645"/>
      <c r="AU27" s="645"/>
      <c r="AV27" s="645"/>
      <c r="AW27" s="645"/>
      <c r="AX27" s="645"/>
      <c r="AY27" s="645"/>
      <c r="AZ27" s="645"/>
      <c r="BA27" s="645"/>
      <c r="BB27" s="645"/>
      <c r="BC27" s="645"/>
      <c r="BD27" s="645"/>
      <c r="BE27" s="645"/>
      <c r="BF27" s="646"/>
      <c r="BG27" s="647">
        <v>1290432</v>
      </c>
      <c r="BH27" s="648"/>
      <c r="BI27" s="648"/>
      <c r="BJ27" s="648"/>
      <c r="BK27" s="648"/>
      <c r="BL27" s="648"/>
      <c r="BM27" s="648"/>
      <c r="BN27" s="649"/>
      <c r="BO27" s="650">
        <v>100</v>
      </c>
      <c r="BP27" s="650"/>
      <c r="BQ27" s="650"/>
      <c r="BR27" s="650"/>
      <c r="BS27" s="656">
        <v>17762</v>
      </c>
      <c r="BT27" s="648"/>
      <c r="BU27" s="648"/>
      <c r="BV27" s="648"/>
      <c r="BW27" s="648"/>
      <c r="BX27" s="648"/>
      <c r="BY27" s="648"/>
      <c r="BZ27" s="648"/>
      <c r="CA27" s="648"/>
      <c r="CB27" s="657"/>
      <c r="CD27" s="662" t="s">
        <v>297</v>
      </c>
      <c r="CE27" s="663"/>
      <c r="CF27" s="663"/>
      <c r="CG27" s="663"/>
      <c r="CH27" s="663"/>
      <c r="CI27" s="663"/>
      <c r="CJ27" s="663"/>
      <c r="CK27" s="663"/>
      <c r="CL27" s="663"/>
      <c r="CM27" s="663"/>
      <c r="CN27" s="663"/>
      <c r="CO27" s="663"/>
      <c r="CP27" s="663"/>
      <c r="CQ27" s="664"/>
      <c r="CR27" s="647">
        <v>885124</v>
      </c>
      <c r="CS27" s="683"/>
      <c r="CT27" s="683"/>
      <c r="CU27" s="683"/>
      <c r="CV27" s="683"/>
      <c r="CW27" s="683"/>
      <c r="CX27" s="683"/>
      <c r="CY27" s="684"/>
      <c r="CZ27" s="652">
        <v>8.3000000000000007</v>
      </c>
      <c r="DA27" s="681"/>
      <c r="DB27" s="681"/>
      <c r="DC27" s="685"/>
      <c r="DD27" s="656">
        <v>256742</v>
      </c>
      <c r="DE27" s="683"/>
      <c r="DF27" s="683"/>
      <c r="DG27" s="683"/>
      <c r="DH27" s="683"/>
      <c r="DI27" s="683"/>
      <c r="DJ27" s="683"/>
      <c r="DK27" s="684"/>
      <c r="DL27" s="656">
        <v>256397</v>
      </c>
      <c r="DM27" s="683"/>
      <c r="DN27" s="683"/>
      <c r="DO27" s="683"/>
      <c r="DP27" s="683"/>
      <c r="DQ27" s="683"/>
      <c r="DR27" s="683"/>
      <c r="DS27" s="683"/>
      <c r="DT27" s="683"/>
      <c r="DU27" s="683"/>
      <c r="DV27" s="684"/>
      <c r="DW27" s="652">
        <v>5.2</v>
      </c>
      <c r="DX27" s="681"/>
      <c r="DY27" s="681"/>
      <c r="DZ27" s="681"/>
      <c r="EA27" s="681"/>
      <c r="EB27" s="681"/>
      <c r="EC27" s="682"/>
    </row>
    <row r="28" spans="2:133" ht="11.25" customHeight="1" x14ac:dyDescent="0.15">
      <c r="B28" s="644" t="s">
        <v>298</v>
      </c>
      <c r="C28" s="645"/>
      <c r="D28" s="645"/>
      <c r="E28" s="645"/>
      <c r="F28" s="645"/>
      <c r="G28" s="645"/>
      <c r="H28" s="645"/>
      <c r="I28" s="645"/>
      <c r="J28" s="645"/>
      <c r="K28" s="645"/>
      <c r="L28" s="645"/>
      <c r="M28" s="645"/>
      <c r="N28" s="645"/>
      <c r="O28" s="645"/>
      <c r="P28" s="645"/>
      <c r="Q28" s="646"/>
      <c r="R28" s="647">
        <v>80687</v>
      </c>
      <c r="S28" s="648"/>
      <c r="T28" s="648"/>
      <c r="U28" s="648"/>
      <c r="V28" s="648"/>
      <c r="W28" s="648"/>
      <c r="X28" s="648"/>
      <c r="Y28" s="649"/>
      <c r="Z28" s="650">
        <v>0.7</v>
      </c>
      <c r="AA28" s="650"/>
      <c r="AB28" s="650"/>
      <c r="AC28" s="650"/>
      <c r="AD28" s="651" t="s">
        <v>236</v>
      </c>
      <c r="AE28" s="651"/>
      <c r="AF28" s="651"/>
      <c r="AG28" s="651"/>
      <c r="AH28" s="651"/>
      <c r="AI28" s="651"/>
      <c r="AJ28" s="651"/>
      <c r="AK28" s="651"/>
      <c r="AL28" s="652" t="s">
        <v>236</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299</v>
      </c>
      <c r="CE28" s="663"/>
      <c r="CF28" s="663"/>
      <c r="CG28" s="663"/>
      <c r="CH28" s="663"/>
      <c r="CI28" s="663"/>
      <c r="CJ28" s="663"/>
      <c r="CK28" s="663"/>
      <c r="CL28" s="663"/>
      <c r="CM28" s="663"/>
      <c r="CN28" s="663"/>
      <c r="CO28" s="663"/>
      <c r="CP28" s="663"/>
      <c r="CQ28" s="664"/>
      <c r="CR28" s="647">
        <v>1225231</v>
      </c>
      <c r="CS28" s="648"/>
      <c r="CT28" s="648"/>
      <c r="CU28" s="648"/>
      <c r="CV28" s="648"/>
      <c r="CW28" s="648"/>
      <c r="CX28" s="648"/>
      <c r="CY28" s="649"/>
      <c r="CZ28" s="652">
        <v>11.5</v>
      </c>
      <c r="DA28" s="681"/>
      <c r="DB28" s="681"/>
      <c r="DC28" s="685"/>
      <c r="DD28" s="656">
        <v>1009315</v>
      </c>
      <c r="DE28" s="648"/>
      <c r="DF28" s="648"/>
      <c r="DG28" s="648"/>
      <c r="DH28" s="648"/>
      <c r="DI28" s="648"/>
      <c r="DJ28" s="648"/>
      <c r="DK28" s="649"/>
      <c r="DL28" s="656">
        <v>1009315</v>
      </c>
      <c r="DM28" s="648"/>
      <c r="DN28" s="648"/>
      <c r="DO28" s="648"/>
      <c r="DP28" s="648"/>
      <c r="DQ28" s="648"/>
      <c r="DR28" s="648"/>
      <c r="DS28" s="648"/>
      <c r="DT28" s="648"/>
      <c r="DU28" s="648"/>
      <c r="DV28" s="649"/>
      <c r="DW28" s="652">
        <v>20.7</v>
      </c>
      <c r="DX28" s="681"/>
      <c r="DY28" s="681"/>
      <c r="DZ28" s="681"/>
      <c r="EA28" s="681"/>
      <c r="EB28" s="681"/>
      <c r="EC28" s="682"/>
    </row>
    <row r="29" spans="2:133" ht="11.25" customHeight="1" x14ac:dyDescent="0.15">
      <c r="B29" s="644" t="s">
        <v>300</v>
      </c>
      <c r="C29" s="645"/>
      <c r="D29" s="645"/>
      <c r="E29" s="645"/>
      <c r="F29" s="645"/>
      <c r="G29" s="645"/>
      <c r="H29" s="645"/>
      <c r="I29" s="645"/>
      <c r="J29" s="645"/>
      <c r="K29" s="645"/>
      <c r="L29" s="645"/>
      <c r="M29" s="645"/>
      <c r="N29" s="645"/>
      <c r="O29" s="645"/>
      <c r="P29" s="645"/>
      <c r="Q29" s="646"/>
      <c r="R29" s="647">
        <v>181462</v>
      </c>
      <c r="S29" s="648"/>
      <c r="T29" s="648"/>
      <c r="U29" s="648"/>
      <c r="V29" s="648"/>
      <c r="W29" s="648"/>
      <c r="X29" s="648"/>
      <c r="Y29" s="649"/>
      <c r="Z29" s="650">
        <v>1.6</v>
      </c>
      <c r="AA29" s="650"/>
      <c r="AB29" s="650"/>
      <c r="AC29" s="650"/>
      <c r="AD29" s="651" t="s">
        <v>236</v>
      </c>
      <c r="AE29" s="651"/>
      <c r="AF29" s="651"/>
      <c r="AG29" s="651"/>
      <c r="AH29" s="651"/>
      <c r="AI29" s="651"/>
      <c r="AJ29" s="651"/>
      <c r="AK29" s="651"/>
      <c r="AL29" s="652" t="s">
        <v>236</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301</v>
      </c>
      <c r="CE29" s="688"/>
      <c r="CF29" s="662" t="s">
        <v>68</v>
      </c>
      <c r="CG29" s="663"/>
      <c r="CH29" s="663"/>
      <c r="CI29" s="663"/>
      <c r="CJ29" s="663"/>
      <c r="CK29" s="663"/>
      <c r="CL29" s="663"/>
      <c r="CM29" s="663"/>
      <c r="CN29" s="663"/>
      <c r="CO29" s="663"/>
      <c r="CP29" s="663"/>
      <c r="CQ29" s="664"/>
      <c r="CR29" s="647">
        <v>1225173</v>
      </c>
      <c r="CS29" s="683"/>
      <c r="CT29" s="683"/>
      <c r="CU29" s="683"/>
      <c r="CV29" s="683"/>
      <c r="CW29" s="683"/>
      <c r="CX29" s="683"/>
      <c r="CY29" s="684"/>
      <c r="CZ29" s="652">
        <v>11.5</v>
      </c>
      <c r="DA29" s="681"/>
      <c r="DB29" s="681"/>
      <c r="DC29" s="685"/>
      <c r="DD29" s="656">
        <v>1009257</v>
      </c>
      <c r="DE29" s="683"/>
      <c r="DF29" s="683"/>
      <c r="DG29" s="683"/>
      <c r="DH29" s="683"/>
      <c r="DI29" s="683"/>
      <c r="DJ29" s="683"/>
      <c r="DK29" s="684"/>
      <c r="DL29" s="656">
        <v>1009257</v>
      </c>
      <c r="DM29" s="683"/>
      <c r="DN29" s="683"/>
      <c r="DO29" s="683"/>
      <c r="DP29" s="683"/>
      <c r="DQ29" s="683"/>
      <c r="DR29" s="683"/>
      <c r="DS29" s="683"/>
      <c r="DT29" s="683"/>
      <c r="DU29" s="683"/>
      <c r="DV29" s="684"/>
      <c r="DW29" s="652">
        <v>20.7</v>
      </c>
      <c r="DX29" s="681"/>
      <c r="DY29" s="681"/>
      <c r="DZ29" s="681"/>
      <c r="EA29" s="681"/>
      <c r="EB29" s="681"/>
      <c r="EC29" s="682"/>
    </row>
    <row r="30" spans="2:133" ht="11.25" customHeight="1" x14ac:dyDescent="0.15">
      <c r="B30" s="644" t="s">
        <v>302</v>
      </c>
      <c r="C30" s="645"/>
      <c r="D30" s="645"/>
      <c r="E30" s="645"/>
      <c r="F30" s="645"/>
      <c r="G30" s="645"/>
      <c r="H30" s="645"/>
      <c r="I30" s="645"/>
      <c r="J30" s="645"/>
      <c r="K30" s="645"/>
      <c r="L30" s="645"/>
      <c r="M30" s="645"/>
      <c r="N30" s="645"/>
      <c r="O30" s="645"/>
      <c r="P30" s="645"/>
      <c r="Q30" s="646"/>
      <c r="R30" s="647">
        <v>31528</v>
      </c>
      <c r="S30" s="648"/>
      <c r="T30" s="648"/>
      <c r="U30" s="648"/>
      <c r="V30" s="648"/>
      <c r="W30" s="648"/>
      <c r="X30" s="648"/>
      <c r="Y30" s="649"/>
      <c r="Z30" s="650">
        <v>0.3</v>
      </c>
      <c r="AA30" s="650"/>
      <c r="AB30" s="650"/>
      <c r="AC30" s="650"/>
      <c r="AD30" s="651" t="s">
        <v>236</v>
      </c>
      <c r="AE30" s="651"/>
      <c r="AF30" s="651"/>
      <c r="AG30" s="651"/>
      <c r="AH30" s="651"/>
      <c r="AI30" s="651"/>
      <c r="AJ30" s="651"/>
      <c r="AK30" s="651"/>
      <c r="AL30" s="652" t="s">
        <v>236</v>
      </c>
      <c r="AM30" s="653"/>
      <c r="AN30" s="653"/>
      <c r="AO30" s="654"/>
      <c r="AP30" s="626" t="s">
        <v>218</v>
      </c>
      <c r="AQ30" s="627"/>
      <c r="AR30" s="627"/>
      <c r="AS30" s="627"/>
      <c r="AT30" s="627"/>
      <c r="AU30" s="627"/>
      <c r="AV30" s="627"/>
      <c r="AW30" s="627"/>
      <c r="AX30" s="627"/>
      <c r="AY30" s="627"/>
      <c r="AZ30" s="627"/>
      <c r="BA30" s="627"/>
      <c r="BB30" s="627"/>
      <c r="BC30" s="627"/>
      <c r="BD30" s="627"/>
      <c r="BE30" s="627"/>
      <c r="BF30" s="628"/>
      <c r="BG30" s="626" t="s">
        <v>303</v>
      </c>
      <c r="BH30" s="700"/>
      <c r="BI30" s="700"/>
      <c r="BJ30" s="700"/>
      <c r="BK30" s="700"/>
      <c r="BL30" s="700"/>
      <c r="BM30" s="700"/>
      <c r="BN30" s="700"/>
      <c r="BO30" s="700"/>
      <c r="BP30" s="700"/>
      <c r="BQ30" s="701"/>
      <c r="BR30" s="626" t="s">
        <v>304</v>
      </c>
      <c r="BS30" s="700"/>
      <c r="BT30" s="700"/>
      <c r="BU30" s="700"/>
      <c r="BV30" s="700"/>
      <c r="BW30" s="700"/>
      <c r="BX30" s="700"/>
      <c r="BY30" s="700"/>
      <c r="BZ30" s="700"/>
      <c r="CA30" s="700"/>
      <c r="CB30" s="701"/>
      <c r="CD30" s="689"/>
      <c r="CE30" s="690"/>
      <c r="CF30" s="662" t="s">
        <v>305</v>
      </c>
      <c r="CG30" s="663"/>
      <c r="CH30" s="663"/>
      <c r="CI30" s="663"/>
      <c r="CJ30" s="663"/>
      <c r="CK30" s="663"/>
      <c r="CL30" s="663"/>
      <c r="CM30" s="663"/>
      <c r="CN30" s="663"/>
      <c r="CO30" s="663"/>
      <c r="CP30" s="663"/>
      <c r="CQ30" s="664"/>
      <c r="CR30" s="647">
        <v>1178480</v>
      </c>
      <c r="CS30" s="648"/>
      <c r="CT30" s="648"/>
      <c r="CU30" s="648"/>
      <c r="CV30" s="648"/>
      <c r="CW30" s="648"/>
      <c r="CX30" s="648"/>
      <c r="CY30" s="649"/>
      <c r="CZ30" s="652">
        <v>11.1</v>
      </c>
      <c r="DA30" s="681"/>
      <c r="DB30" s="681"/>
      <c r="DC30" s="685"/>
      <c r="DD30" s="656">
        <v>981834</v>
      </c>
      <c r="DE30" s="648"/>
      <c r="DF30" s="648"/>
      <c r="DG30" s="648"/>
      <c r="DH30" s="648"/>
      <c r="DI30" s="648"/>
      <c r="DJ30" s="648"/>
      <c r="DK30" s="649"/>
      <c r="DL30" s="656">
        <v>981834</v>
      </c>
      <c r="DM30" s="648"/>
      <c r="DN30" s="648"/>
      <c r="DO30" s="648"/>
      <c r="DP30" s="648"/>
      <c r="DQ30" s="648"/>
      <c r="DR30" s="648"/>
      <c r="DS30" s="648"/>
      <c r="DT30" s="648"/>
      <c r="DU30" s="648"/>
      <c r="DV30" s="649"/>
      <c r="DW30" s="652">
        <v>20.100000000000001</v>
      </c>
      <c r="DX30" s="681"/>
      <c r="DY30" s="681"/>
      <c r="DZ30" s="681"/>
      <c r="EA30" s="681"/>
      <c r="EB30" s="681"/>
      <c r="EC30" s="682"/>
    </row>
    <row r="31" spans="2:133" ht="11.25" customHeight="1" x14ac:dyDescent="0.15">
      <c r="B31" s="644" t="s">
        <v>306</v>
      </c>
      <c r="C31" s="645"/>
      <c r="D31" s="645"/>
      <c r="E31" s="645"/>
      <c r="F31" s="645"/>
      <c r="G31" s="645"/>
      <c r="H31" s="645"/>
      <c r="I31" s="645"/>
      <c r="J31" s="645"/>
      <c r="K31" s="645"/>
      <c r="L31" s="645"/>
      <c r="M31" s="645"/>
      <c r="N31" s="645"/>
      <c r="O31" s="645"/>
      <c r="P31" s="645"/>
      <c r="Q31" s="646"/>
      <c r="R31" s="647">
        <v>2879539</v>
      </c>
      <c r="S31" s="648"/>
      <c r="T31" s="648"/>
      <c r="U31" s="648"/>
      <c r="V31" s="648"/>
      <c r="W31" s="648"/>
      <c r="X31" s="648"/>
      <c r="Y31" s="649"/>
      <c r="Z31" s="650">
        <v>26.1</v>
      </c>
      <c r="AA31" s="650"/>
      <c r="AB31" s="650"/>
      <c r="AC31" s="650"/>
      <c r="AD31" s="651" t="s">
        <v>236</v>
      </c>
      <c r="AE31" s="651"/>
      <c r="AF31" s="651"/>
      <c r="AG31" s="651"/>
      <c r="AH31" s="651"/>
      <c r="AI31" s="651"/>
      <c r="AJ31" s="651"/>
      <c r="AK31" s="651"/>
      <c r="AL31" s="652" t="s">
        <v>230</v>
      </c>
      <c r="AM31" s="653"/>
      <c r="AN31" s="653"/>
      <c r="AO31" s="654"/>
      <c r="AP31" s="704" t="s">
        <v>307</v>
      </c>
      <c r="AQ31" s="705"/>
      <c r="AR31" s="705"/>
      <c r="AS31" s="705"/>
      <c r="AT31" s="710" t="s">
        <v>308</v>
      </c>
      <c r="AU31" s="230"/>
      <c r="AV31" s="230"/>
      <c r="AW31" s="230"/>
      <c r="AX31" s="633" t="s">
        <v>185</v>
      </c>
      <c r="AY31" s="634"/>
      <c r="AZ31" s="634"/>
      <c r="BA31" s="634"/>
      <c r="BB31" s="634"/>
      <c r="BC31" s="634"/>
      <c r="BD31" s="634"/>
      <c r="BE31" s="634"/>
      <c r="BF31" s="635"/>
      <c r="BG31" s="715">
        <v>99.4</v>
      </c>
      <c r="BH31" s="702"/>
      <c r="BI31" s="702"/>
      <c r="BJ31" s="702"/>
      <c r="BK31" s="702"/>
      <c r="BL31" s="702"/>
      <c r="BM31" s="642">
        <v>94</v>
      </c>
      <c r="BN31" s="702"/>
      <c r="BO31" s="702"/>
      <c r="BP31" s="702"/>
      <c r="BQ31" s="703"/>
      <c r="BR31" s="715">
        <v>99.4</v>
      </c>
      <c r="BS31" s="702"/>
      <c r="BT31" s="702"/>
      <c r="BU31" s="702"/>
      <c r="BV31" s="702"/>
      <c r="BW31" s="702"/>
      <c r="BX31" s="642">
        <v>93.7</v>
      </c>
      <c r="BY31" s="702"/>
      <c r="BZ31" s="702"/>
      <c r="CA31" s="702"/>
      <c r="CB31" s="703"/>
      <c r="CD31" s="689"/>
      <c r="CE31" s="690"/>
      <c r="CF31" s="662" t="s">
        <v>309</v>
      </c>
      <c r="CG31" s="663"/>
      <c r="CH31" s="663"/>
      <c r="CI31" s="663"/>
      <c r="CJ31" s="663"/>
      <c r="CK31" s="663"/>
      <c r="CL31" s="663"/>
      <c r="CM31" s="663"/>
      <c r="CN31" s="663"/>
      <c r="CO31" s="663"/>
      <c r="CP31" s="663"/>
      <c r="CQ31" s="664"/>
      <c r="CR31" s="647">
        <v>46693</v>
      </c>
      <c r="CS31" s="683"/>
      <c r="CT31" s="683"/>
      <c r="CU31" s="683"/>
      <c r="CV31" s="683"/>
      <c r="CW31" s="683"/>
      <c r="CX31" s="683"/>
      <c r="CY31" s="684"/>
      <c r="CZ31" s="652">
        <v>0.4</v>
      </c>
      <c r="DA31" s="681"/>
      <c r="DB31" s="681"/>
      <c r="DC31" s="685"/>
      <c r="DD31" s="656">
        <v>27423</v>
      </c>
      <c r="DE31" s="683"/>
      <c r="DF31" s="683"/>
      <c r="DG31" s="683"/>
      <c r="DH31" s="683"/>
      <c r="DI31" s="683"/>
      <c r="DJ31" s="683"/>
      <c r="DK31" s="684"/>
      <c r="DL31" s="656">
        <v>27423</v>
      </c>
      <c r="DM31" s="683"/>
      <c r="DN31" s="683"/>
      <c r="DO31" s="683"/>
      <c r="DP31" s="683"/>
      <c r="DQ31" s="683"/>
      <c r="DR31" s="683"/>
      <c r="DS31" s="683"/>
      <c r="DT31" s="683"/>
      <c r="DU31" s="683"/>
      <c r="DV31" s="684"/>
      <c r="DW31" s="652">
        <v>0.6</v>
      </c>
      <c r="DX31" s="681"/>
      <c r="DY31" s="681"/>
      <c r="DZ31" s="681"/>
      <c r="EA31" s="681"/>
      <c r="EB31" s="681"/>
      <c r="EC31" s="682"/>
    </row>
    <row r="32" spans="2:133" ht="11.25" customHeight="1" x14ac:dyDescent="0.15">
      <c r="B32" s="693" t="s">
        <v>310</v>
      </c>
      <c r="C32" s="694"/>
      <c r="D32" s="694"/>
      <c r="E32" s="694"/>
      <c r="F32" s="694"/>
      <c r="G32" s="694"/>
      <c r="H32" s="694"/>
      <c r="I32" s="694"/>
      <c r="J32" s="694"/>
      <c r="K32" s="694"/>
      <c r="L32" s="694"/>
      <c r="M32" s="694"/>
      <c r="N32" s="694"/>
      <c r="O32" s="694"/>
      <c r="P32" s="694"/>
      <c r="Q32" s="695"/>
      <c r="R32" s="647" t="s">
        <v>230</v>
      </c>
      <c r="S32" s="648"/>
      <c r="T32" s="648"/>
      <c r="U32" s="648"/>
      <c r="V32" s="648"/>
      <c r="W32" s="648"/>
      <c r="X32" s="648"/>
      <c r="Y32" s="649"/>
      <c r="Z32" s="650" t="s">
        <v>230</v>
      </c>
      <c r="AA32" s="650"/>
      <c r="AB32" s="650"/>
      <c r="AC32" s="650"/>
      <c r="AD32" s="651" t="s">
        <v>230</v>
      </c>
      <c r="AE32" s="651"/>
      <c r="AF32" s="651"/>
      <c r="AG32" s="651"/>
      <c r="AH32" s="651"/>
      <c r="AI32" s="651"/>
      <c r="AJ32" s="651"/>
      <c r="AK32" s="651"/>
      <c r="AL32" s="652" t="s">
        <v>236</v>
      </c>
      <c r="AM32" s="653"/>
      <c r="AN32" s="653"/>
      <c r="AO32" s="654"/>
      <c r="AP32" s="706"/>
      <c r="AQ32" s="707"/>
      <c r="AR32" s="707"/>
      <c r="AS32" s="707"/>
      <c r="AT32" s="711"/>
      <c r="AU32" s="229" t="s">
        <v>311</v>
      </c>
      <c r="AV32" s="229"/>
      <c r="AW32" s="229"/>
      <c r="AX32" s="644" t="s">
        <v>312</v>
      </c>
      <c r="AY32" s="645"/>
      <c r="AZ32" s="645"/>
      <c r="BA32" s="645"/>
      <c r="BB32" s="645"/>
      <c r="BC32" s="645"/>
      <c r="BD32" s="645"/>
      <c r="BE32" s="645"/>
      <c r="BF32" s="646"/>
      <c r="BG32" s="716">
        <v>99.5</v>
      </c>
      <c r="BH32" s="683"/>
      <c r="BI32" s="683"/>
      <c r="BJ32" s="683"/>
      <c r="BK32" s="683"/>
      <c r="BL32" s="683"/>
      <c r="BM32" s="653">
        <v>97</v>
      </c>
      <c r="BN32" s="713"/>
      <c r="BO32" s="713"/>
      <c r="BP32" s="713"/>
      <c r="BQ32" s="714"/>
      <c r="BR32" s="716">
        <v>99.4</v>
      </c>
      <c r="BS32" s="683"/>
      <c r="BT32" s="683"/>
      <c r="BU32" s="683"/>
      <c r="BV32" s="683"/>
      <c r="BW32" s="683"/>
      <c r="BX32" s="653">
        <v>96.8</v>
      </c>
      <c r="BY32" s="713"/>
      <c r="BZ32" s="713"/>
      <c r="CA32" s="713"/>
      <c r="CB32" s="714"/>
      <c r="CD32" s="691"/>
      <c r="CE32" s="692"/>
      <c r="CF32" s="662" t="s">
        <v>313</v>
      </c>
      <c r="CG32" s="663"/>
      <c r="CH32" s="663"/>
      <c r="CI32" s="663"/>
      <c r="CJ32" s="663"/>
      <c r="CK32" s="663"/>
      <c r="CL32" s="663"/>
      <c r="CM32" s="663"/>
      <c r="CN32" s="663"/>
      <c r="CO32" s="663"/>
      <c r="CP32" s="663"/>
      <c r="CQ32" s="664"/>
      <c r="CR32" s="647">
        <v>58</v>
      </c>
      <c r="CS32" s="648"/>
      <c r="CT32" s="648"/>
      <c r="CU32" s="648"/>
      <c r="CV32" s="648"/>
      <c r="CW32" s="648"/>
      <c r="CX32" s="648"/>
      <c r="CY32" s="649"/>
      <c r="CZ32" s="652">
        <v>0</v>
      </c>
      <c r="DA32" s="681"/>
      <c r="DB32" s="681"/>
      <c r="DC32" s="685"/>
      <c r="DD32" s="656">
        <v>58</v>
      </c>
      <c r="DE32" s="648"/>
      <c r="DF32" s="648"/>
      <c r="DG32" s="648"/>
      <c r="DH32" s="648"/>
      <c r="DI32" s="648"/>
      <c r="DJ32" s="648"/>
      <c r="DK32" s="649"/>
      <c r="DL32" s="656">
        <v>58</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314</v>
      </c>
      <c r="C33" s="645"/>
      <c r="D33" s="645"/>
      <c r="E33" s="645"/>
      <c r="F33" s="645"/>
      <c r="G33" s="645"/>
      <c r="H33" s="645"/>
      <c r="I33" s="645"/>
      <c r="J33" s="645"/>
      <c r="K33" s="645"/>
      <c r="L33" s="645"/>
      <c r="M33" s="645"/>
      <c r="N33" s="645"/>
      <c r="O33" s="645"/>
      <c r="P33" s="645"/>
      <c r="Q33" s="646"/>
      <c r="R33" s="647">
        <v>843125</v>
      </c>
      <c r="S33" s="648"/>
      <c r="T33" s="648"/>
      <c r="U33" s="648"/>
      <c r="V33" s="648"/>
      <c r="W33" s="648"/>
      <c r="X33" s="648"/>
      <c r="Y33" s="649"/>
      <c r="Z33" s="650">
        <v>7.6</v>
      </c>
      <c r="AA33" s="650"/>
      <c r="AB33" s="650"/>
      <c r="AC33" s="650"/>
      <c r="AD33" s="651" t="s">
        <v>230</v>
      </c>
      <c r="AE33" s="651"/>
      <c r="AF33" s="651"/>
      <c r="AG33" s="651"/>
      <c r="AH33" s="651"/>
      <c r="AI33" s="651"/>
      <c r="AJ33" s="651"/>
      <c r="AK33" s="651"/>
      <c r="AL33" s="652" t="s">
        <v>230</v>
      </c>
      <c r="AM33" s="653"/>
      <c r="AN33" s="653"/>
      <c r="AO33" s="654"/>
      <c r="AP33" s="708"/>
      <c r="AQ33" s="709"/>
      <c r="AR33" s="709"/>
      <c r="AS33" s="709"/>
      <c r="AT33" s="712"/>
      <c r="AU33" s="231"/>
      <c r="AV33" s="231"/>
      <c r="AW33" s="231"/>
      <c r="AX33" s="697" t="s">
        <v>315</v>
      </c>
      <c r="AY33" s="698"/>
      <c r="AZ33" s="698"/>
      <c r="BA33" s="698"/>
      <c r="BB33" s="698"/>
      <c r="BC33" s="698"/>
      <c r="BD33" s="698"/>
      <c r="BE33" s="698"/>
      <c r="BF33" s="699"/>
      <c r="BG33" s="717">
        <v>99.3</v>
      </c>
      <c r="BH33" s="718"/>
      <c r="BI33" s="718"/>
      <c r="BJ33" s="718"/>
      <c r="BK33" s="718"/>
      <c r="BL33" s="718"/>
      <c r="BM33" s="719">
        <v>89.8</v>
      </c>
      <c r="BN33" s="718"/>
      <c r="BO33" s="718"/>
      <c r="BP33" s="718"/>
      <c r="BQ33" s="720"/>
      <c r="BR33" s="717">
        <v>99.3</v>
      </c>
      <c r="BS33" s="718"/>
      <c r="BT33" s="718"/>
      <c r="BU33" s="718"/>
      <c r="BV33" s="718"/>
      <c r="BW33" s="718"/>
      <c r="BX33" s="719">
        <v>89.3</v>
      </c>
      <c r="BY33" s="718"/>
      <c r="BZ33" s="718"/>
      <c r="CA33" s="718"/>
      <c r="CB33" s="720"/>
      <c r="CD33" s="662" t="s">
        <v>316</v>
      </c>
      <c r="CE33" s="663"/>
      <c r="CF33" s="663"/>
      <c r="CG33" s="663"/>
      <c r="CH33" s="663"/>
      <c r="CI33" s="663"/>
      <c r="CJ33" s="663"/>
      <c r="CK33" s="663"/>
      <c r="CL33" s="663"/>
      <c r="CM33" s="663"/>
      <c r="CN33" s="663"/>
      <c r="CO33" s="663"/>
      <c r="CP33" s="663"/>
      <c r="CQ33" s="664"/>
      <c r="CR33" s="647">
        <v>5853869</v>
      </c>
      <c r="CS33" s="683"/>
      <c r="CT33" s="683"/>
      <c r="CU33" s="683"/>
      <c r="CV33" s="683"/>
      <c r="CW33" s="683"/>
      <c r="CX33" s="683"/>
      <c r="CY33" s="684"/>
      <c r="CZ33" s="652">
        <v>55</v>
      </c>
      <c r="DA33" s="681"/>
      <c r="DB33" s="681"/>
      <c r="DC33" s="685"/>
      <c r="DD33" s="656">
        <v>3135521</v>
      </c>
      <c r="DE33" s="683"/>
      <c r="DF33" s="683"/>
      <c r="DG33" s="683"/>
      <c r="DH33" s="683"/>
      <c r="DI33" s="683"/>
      <c r="DJ33" s="683"/>
      <c r="DK33" s="684"/>
      <c r="DL33" s="656">
        <v>2433434</v>
      </c>
      <c r="DM33" s="683"/>
      <c r="DN33" s="683"/>
      <c r="DO33" s="683"/>
      <c r="DP33" s="683"/>
      <c r="DQ33" s="683"/>
      <c r="DR33" s="683"/>
      <c r="DS33" s="683"/>
      <c r="DT33" s="683"/>
      <c r="DU33" s="683"/>
      <c r="DV33" s="684"/>
      <c r="DW33" s="652">
        <v>49.8</v>
      </c>
      <c r="DX33" s="681"/>
      <c r="DY33" s="681"/>
      <c r="DZ33" s="681"/>
      <c r="EA33" s="681"/>
      <c r="EB33" s="681"/>
      <c r="EC33" s="682"/>
    </row>
    <row r="34" spans="2:133" ht="11.25" customHeight="1" x14ac:dyDescent="0.15">
      <c r="B34" s="644" t="s">
        <v>317</v>
      </c>
      <c r="C34" s="645"/>
      <c r="D34" s="645"/>
      <c r="E34" s="645"/>
      <c r="F34" s="645"/>
      <c r="G34" s="645"/>
      <c r="H34" s="645"/>
      <c r="I34" s="645"/>
      <c r="J34" s="645"/>
      <c r="K34" s="645"/>
      <c r="L34" s="645"/>
      <c r="M34" s="645"/>
      <c r="N34" s="645"/>
      <c r="O34" s="645"/>
      <c r="P34" s="645"/>
      <c r="Q34" s="646"/>
      <c r="R34" s="647">
        <v>37089</v>
      </c>
      <c r="S34" s="648"/>
      <c r="T34" s="648"/>
      <c r="U34" s="648"/>
      <c r="V34" s="648"/>
      <c r="W34" s="648"/>
      <c r="X34" s="648"/>
      <c r="Y34" s="649"/>
      <c r="Z34" s="650">
        <v>0.3</v>
      </c>
      <c r="AA34" s="650"/>
      <c r="AB34" s="650"/>
      <c r="AC34" s="650"/>
      <c r="AD34" s="651">
        <v>5297</v>
      </c>
      <c r="AE34" s="651"/>
      <c r="AF34" s="651"/>
      <c r="AG34" s="651"/>
      <c r="AH34" s="651"/>
      <c r="AI34" s="651"/>
      <c r="AJ34" s="651"/>
      <c r="AK34" s="651"/>
      <c r="AL34" s="652">
        <v>0.1</v>
      </c>
      <c r="AM34" s="653"/>
      <c r="AN34" s="653"/>
      <c r="AO34" s="654"/>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662" t="s">
        <v>318</v>
      </c>
      <c r="CE34" s="663"/>
      <c r="CF34" s="663"/>
      <c r="CG34" s="663"/>
      <c r="CH34" s="663"/>
      <c r="CI34" s="663"/>
      <c r="CJ34" s="663"/>
      <c r="CK34" s="663"/>
      <c r="CL34" s="663"/>
      <c r="CM34" s="663"/>
      <c r="CN34" s="663"/>
      <c r="CO34" s="663"/>
      <c r="CP34" s="663"/>
      <c r="CQ34" s="664"/>
      <c r="CR34" s="647">
        <v>1407040</v>
      </c>
      <c r="CS34" s="648"/>
      <c r="CT34" s="648"/>
      <c r="CU34" s="648"/>
      <c r="CV34" s="648"/>
      <c r="CW34" s="648"/>
      <c r="CX34" s="648"/>
      <c r="CY34" s="649"/>
      <c r="CZ34" s="652">
        <v>13.2</v>
      </c>
      <c r="DA34" s="681"/>
      <c r="DB34" s="681"/>
      <c r="DC34" s="685"/>
      <c r="DD34" s="656">
        <v>945834</v>
      </c>
      <c r="DE34" s="648"/>
      <c r="DF34" s="648"/>
      <c r="DG34" s="648"/>
      <c r="DH34" s="648"/>
      <c r="DI34" s="648"/>
      <c r="DJ34" s="648"/>
      <c r="DK34" s="649"/>
      <c r="DL34" s="656">
        <v>806926</v>
      </c>
      <c r="DM34" s="648"/>
      <c r="DN34" s="648"/>
      <c r="DO34" s="648"/>
      <c r="DP34" s="648"/>
      <c r="DQ34" s="648"/>
      <c r="DR34" s="648"/>
      <c r="DS34" s="648"/>
      <c r="DT34" s="648"/>
      <c r="DU34" s="648"/>
      <c r="DV34" s="649"/>
      <c r="DW34" s="652">
        <v>16.5</v>
      </c>
      <c r="DX34" s="681"/>
      <c r="DY34" s="681"/>
      <c r="DZ34" s="681"/>
      <c r="EA34" s="681"/>
      <c r="EB34" s="681"/>
      <c r="EC34" s="682"/>
    </row>
    <row r="35" spans="2:133" ht="11.25" customHeight="1" x14ac:dyDescent="0.15">
      <c r="B35" s="644" t="s">
        <v>319</v>
      </c>
      <c r="C35" s="645"/>
      <c r="D35" s="645"/>
      <c r="E35" s="645"/>
      <c r="F35" s="645"/>
      <c r="G35" s="645"/>
      <c r="H35" s="645"/>
      <c r="I35" s="645"/>
      <c r="J35" s="645"/>
      <c r="K35" s="645"/>
      <c r="L35" s="645"/>
      <c r="M35" s="645"/>
      <c r="N35" s="645"/>
      <c r="O35" s="645"/>
      <c r="P35" s="645"/>
      <c r="Q35" s="646"/>
      <c r="R35" s="647">
        <v>307263</v>
      </c>
      <c r="S35" s="648"/>
      <c r="T35" s="648"/>
      <c r="U35" s="648"/>
      <c r="V35" s="648"/>
      <c r="W35" s="648"/>
      <c r="X35" s="648"/>
      <c r="Y35" s="649"/>
      <c r="Z35" s="650">
        <v>2.8</v>
      </c>
      <c r="AA35" s="650"/>
      <c r="AB35" s="650"/>
      <c r="AC35" s="650"/>
      <c r="AD35" s="651" t="s">
        <v>236</v>
      </c>
      <c r="AE35" s="651"/>
      <c r="AF35" s="651"/>
      <c r="AG35" s="651"/>
      <c r="AH35" s="651"/>
      <c r="AI35" s="651"/>
      <c r="AJ35" s="651"/>
      <c r="AK35" s="651"/>
      <c r="AL35" s="652" t="s">
        <v>230</v>
      </c>
      <c r="AM35" s="653"/>
      <c r="AN35" s="653"/>
      <c r="AO35" s="654"/>
      <c r="AP35" s="234"/>
      <c r="AQ35" s="626" t="s">
        <v>320</v>
      </c>
      <c r="AR35" s="627"/>
      <c r="AS35" s="627"/>
      <c r="AT35" s="627"/>
      <c r="AU35" s="627"/>
      <c r="AV35" s="627"/>
      <c r="AW35" s="627"/>
      <c r="AX35" s="627"/>
      <c r="AY35" s="627"/>
      <c r="AZ35" s="627"/>
      <c r="BA35" s="627"/>
      <c r="BB35" s="627"/>
      <c r="BC35" s="627"/>
      <c r="BD35" s="627"/>
      <c r="BE35" s="627"/>
      <c r="BF35" s="628"/>
      <c r="BG35" s="626" t="s">
        <v>321</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322</v>
      </c>
      <c r="CE35" s="663"/>
      <c r="CF35" s="663"/>
      <c r="CG35" s="663"/>
      <c r="CH35" s="663"/>
      <c r="CI35" s="663"/>
      <c r="CJ35" s="663"/>
      <c r="CK35" s="663"/>
      <c r="CL35" s="663"/>
      <c r="CM35" s="663"/>
      <c r="CN35" s="663"/>
      <c r="CO35" s="663"/>
      <c r="CP35" s="663"/>
      <c r="CQ35" s="664"/>
      <c r="CR35" s="647">
        <v>282478</v>
      </c>
      <c r="CS35" s="683"/>
      <c r="CT35" s="683"/>
      <c r="CU35" s="683"/>
      <c r="CV35" s="683"/>
      <c r="CW35" s="683"/>
      <c r="CX35" s="683"/>
      <c r="CY35" s="684"/>
      <c r="CZ35" s="652">
        <v>2.7</v>
      </c>
      <c r="DA35" s="681"/>
      <c r="DB35" s="681"/>
      <c r="DC35" s="685"/>
      <c r="DD35" s="656">
        <v>261818</v>
      </c>
      <c r="DE35" s="683"/>
      <c r="DF35" s="683"/>
      <c r="DG35" s="683"/>
      <c r="DH35" s="683"/>
      <c r="DI35" s="683"/>
      <c r="DJ35" s="683"/>
      <c r="DK35" s="684"/>
      <c r="DL35" s="656">
        <v>254692</v>
      </c>
      <c r="DM35" s="683"/>
      <c r="DN35" s="683"/>
      <c r="DO35" s="683"/>
      <c r="DP35" s="683"/>
      <c r="DQ35" s="683"/>
      <c r="DR35" s="683"/>
      <c r="DS35" s="683"/>
      <c r="DT35" s="683"/>
      <c r="DU35" s="683"/>
      <c r="DV35" s="684"/>
      <c r="DW35" s="652">
        <v>5.2</v>
      </c>
      <c r="DX35" s="681"/>
      <c r="DY35" s="681"/>
      <c r="DZ35" s="681"/>
      <c r="EA35" s="681"/>
      <c r="EB35" s="681"/>
      <c r="EC35" s="682"/>
    </row>
    <row r="36" spans="2:133" ht="11.25" customHeight="1" x14ac:dyDescent="0.15">
      <c r="B36" s="644" t="s">
        <v>323</v>
      </c>
      <c r="C36" s="645"/>
      <c r="D36" s="645"/>
      <c r="E36" s="645"/>
      <c r="F36" s="645"/>
      <c r="G36" s="645"/>
      <c r="H36" s="645"/>
      <c r="I36" s="645"/>
      <c r="J36" s="645"/>
      <c r="K36" s="645"/>
      <c r="L36" s="645"/>
      <c r="M36" s="645"/>
      <c r="N36" s="645"/>
      <c r="O36" s="645"/>
      <c r="P36" s="645"/>
      <c r="Q36" s="646"/>
      <c r="R36" s="647">
        <v>155686</v>
      </c>
      <c r="S36" s="648"/>
      <c r="T36" s="648"/>
      <c r="U36" s="648"/>
      <c r="V36" s="648"/>
      <c r="W36" s="648"/>
      <c r="X36" s="648"/>
      <c r="Y36" s="649"/>
      <c r="Z36" s="650">
        <v>1.4</v>
      </c>
      <c r="AA36" s="650"/>
      <c r="AB36" s="650"/>
      <c r="AC36" s="650"/>
      <c r="AD36" s="651" t="s">
        <v>230</v>
      </c>
      <c r="AE36" s="651"/>
      <c r="AF36" s="651"/>
      <c r="AG36" s="651"/>
      <c r="AH36" s="651"/>
      <c r="AI36" s="651"/>
      <c r="AJ36" s="651"/>
      <c r="AK36" s="651"/>
      <c r="AL36" s="652" t="s">
        <v>230</v>
      </c>
      <c r="AM36" s="653"/>
      <c r="AN36" s="653"/>
      <c r="AO36" s="654"/>
      <c r="AP36" s="234"/>
      <c r="AQ36" s="721" t="s">
        <v>324</v>
      </c>
      <c r="AR36" s="722"/>
      <c r="AS36" s="722"/>
      <c r="AT36" s="722"/>
      <c r="AU36" s="722"/>
      <c r="AV36" s="722"/>
      <c r="AW36" s="722"/>
      <c r="AX36" s="722"/>
      <c r="AY36" s="723"/>
      <c r="AZ36" s="636">
        <v>1043552</v>
      </c>
      <c r="BA36" s="637"/>
      <c r="BB36" s="637"/>
      <c r="BC36" s="637"/>
      <c r="BD36" s="637"/>
      <c r="BE36" s="637"/>
      <c r="BF36" s="724"/>
      <c r="BG36" s="658" t="s">
        <v>325</v>
      </c>
      <c r="BH36" s="659"/>
      <c r="BI36" s="659"/>
      <c r="BJ36" s="659"/>
      <c r="BK36" s="659"/>
      <c r="BL36" s="659"/>
      <c r="BM36" s="659"/>
      <c r="BN36" s="659"/>
      <c r="BO36" s="659"/>
      <c r="BP36" s="659"/>
      <c r="BQ36" s="659"/>
      <c r="BR36" s="659"/>
      <c r="BS36" s="659"/>
      <c r="BT36" s="659"/>
      <c r="BU36" s="660"/>
      <c r="BV36" s="636">
        <v>29271</v>
      </c>
      <c r="BW36" s="637"/>
      <c r="BX36" s="637"/>
      <c r="BY36" s="637"/>
      <c r="BZ36" s="637"/>
      <c r="CA36" s="637"/>
      <c r="CB36" s="724"/>
      <c r="CD36" s="662" t="s">
        <v>326</v>
      </c>
      <c r="CE36" s="663"/>
      <c r="CF36" s="663"/>
      <c r="CG36" s="663"/>
      <c r="CH36" s="663"/>
      <c r="CI36" s="663"/>
      <c r="CJ36" s="663"/>
      <c r="CK36" s="663"/>
      <c r="CL36" s="663"/>
      <c r="CM36" s="663"/>
      <c r="CN36" s="663"/>
      <c r="CO36" s="663"/>
      <c r="CP36" s="663"/>
      <c r="CQ36" s="664"/>
      <c r="CR36" s="647">
        <v>3002220</v>
      </c>
      <c r="CS36" s="648"/>
      <c r="CT36" s="648"/>
      <c r="CU36" s="648"/>
      <c r="CV36" s="648"/>
      <c r="CW36" s="648"/>
      <c r="CX36" s="648"/>
      <c r="CY36" s="649"/>
      <c r="CZ36" s="652">
        <v>28.2</v>
      </c>
      <c r="DA36" s="681"/>
      <c r="DB36" s="681"/>
      <c r="DC36" s="685"/>
      <c r="DD36" s="656">
        <v>1143039</v>
      </c>
      <c r="DE36" s="648"/>
      <c r="DF36" s="648"/>
      <c r="DG36" s="648"/>
      <c r="DH36" s="648"/>
      <c r="DI36" s="648"/>
      <c r="DJ36" s="648"/>
      <c r="DK36" s="649"/>
      <c r="DL36" s="656">
        <v>849701</v>
      </c>
      <c r="DM36" s="648"/>
      <c r="DN36" s="648"/>
      <c r="DO36" s="648"/>
      <c r="DP36" s="648"/>
      <c r="DQ36" s="648"/>
      <c r="DR36" s="648"/>
      <c r="DS36" s="648"/>
      <c r="DT36" s="648"/>
      <c r="DU36" s="648"/>
      <c r="DV36" s="649"/>
      <c r="DW36" s="652">
        <v>17.399999999999999</v>
      </c>
      <c r="DX36" s="681"/>
      <c r="DY36" s="681"/>
      <c r="DZ36" s="681"/>
      <c r="EA36" s="681"/>
      <c r="EB36" s="681"/>
      <c r="EC36" s="682"/>
    </row>
    <row r="37" spans="2:133" ht="11.25" customHeight="1" x14ac:dyDescent="0.15">
      <c r="B37" s="644" t="s">
        <v>327</v>
      </c>
      <c r="C37" s="645"/>
      <c r="D37" s="645"/>
      <c r="E37" s="645"/>
      <c r="F37" s="645"/>
      <c r="G37" s="645"/>
      <c r="H37" s="645"/>
      <c r="I37" s="645"/>
      <c r="J37" s="645"/>
      <c r="K37" s="645"/>
      <c r="L37" s="645"/>
      <c r="M37" s="645"/>
      <c r="N37" s="645"/>
      <c r="O37" s="645"/>
      <c r="P37" s="645"/>
      <c r="Q37" s="646"/>
      <c r="R37" s="647">
        <v>137400</v>
      </c>
      <c r="S37" s="648"/>
      <c r="T37" s="648"/>
      <c r="U37" s="648"/>
      <c r="V37" s="648"/>
      <c r="W37" s="648"/>
      <c r="X37" s="648"/>
      <c r="Y37" s="649"/>
      <c r="Z37" s="650">
        <v>1.2</v>
      </c>
      <c r="AA37" s="650"/>
      <c r="AB37" s="650"/>
      <c r="AC37" s="650"/>
      <c r="AD37" s="651" t="s">
        <v>230</v>
      </c>
      <c r="AE37" s="651"/>
      <c r="AF37" s="651"/>
      <c r="AG37" s="651"/>
      <c r="AH37" s="651"/>
      <c r="AI37" s="651"/>
      <c r="AJ37" s="651"/>
      <c r="AK37" s="651"/>
      <c r="AL37" s="652" t="s">
        <v>236</v>
      </c>
      <c r="AM37" s="653"/>
      <c r="AN37" s="653"/>
      <c r="AO37" s="654"/>
      <c r="AQ37" s="725" t="s">
        <v>328</v>
      </c>
      <c r="AR37" s="726"/>
      <c r="AS37" s="726"/>
      <c r="AT37" s="726"/>
      <c r="AU37" s="726"/>
      <c r="AV37" s="726"/>
      <c r="AW37" s="726"/>
      <c r="AX37" s="726"/>
      <c r="AY37" s="727"/>
      <c r="AZ37" s="647">
        <v>364034</v>
      </c>
      <c r="BA37" s="648"/>
      <c r="BB37" s="648"/>
      <c r="BC37" s="648"/>
      <c r="BD37" s="683"/>
      <c r="BE37" s="683"/>
      <c r="BF37" s="714"/>
      <c r="BG37" s="662" t="s">
        <v>329</v>
      </c>
      <c r="BH37" s="663"/>
      <c r="BI37" s="663"/>
      <c r="BJ37" s="663"/>
      <c r="BK37" s="663"/>
      <c r="BL37" s="663"/>
      <c r="BM37" s="663"/>
      <c r="BN37" s="663"/>
      <c r="BO37" s="663"/>
      <c r="BP37" s="663"/>
      <c r="BQ37" s="663"/>
      <c r="BR37" s="663"/>
      <c r="BS37" s="663"/>
      <c r="BT37" s="663"/>
      <c r="BU37" s="664"/>
      <c r="BV37" s="647">
        <v>3369</v>
      </c>
      <c r="BW37" s="648"/>
      <c r="BX37" s="648"/>
      <c r="BY37" s="648"/>
      <c r="BZ37" s="648"/>
      <c r="CA37" s="648"/>
      <c r="CB37" s="657"/>
      <c r="CD37" s="662" t="s">
        <v>330</v>
      </c>
      <c r="CE37" s="663"/>
      <c r="CF37" s="663"/>
      <c r="CG37" s="663"/>
      <c r="CH37" s="663"/>
      <c r="CI37" s="663"/>
      <c r="CJ37" s="663"/>
      <c r="CK37" s="663"/>
      <c r="CL37" s="663"/>
      <c r="CM37" s="663"/>
      <c r="CN37" s="663"/>
      <c r="CO37" s="663"/>
      <c r="CP37" s="663"/>
      <c r="CQ37" s="664"/>
      <c r="CR37" s="647">
        <v>386599</v>
      </c>
      <c r="CS37" s="683"/>
      <c r="CT37" s="683"/>
      <c r="CU37" s="683"/>
      <c r="CV37" s="683"/>
      <c r="CW37" s="683"/>
      <c r="CX37" s="683"/>
      <c r="CY37" s="684"/>
      <c r="CZ37" s="652">
        <v>3.6</v>
      </c>
      <c r="DA37" s="681"/>
      <c r="DB37" s="681"/>
      <c r="DC37" s="685"/>
      <c r="DD37" s="656">
        <v>321899</v>
      </c>
      <c r="DE37" s="683"/>
      <c r="DF37" s="683"/>
      <c r="DG37" s="683"/>
      <c r="DH37" s="683"/>
      <c r="DI37" s="683"/>
      <c r="DJ37" s="683"/>
      <c r="DK37" s="684"/>
      <c r="DL37" s="656">
        <v>317646</v>
      </c>
      <c r="DM37" s="683"/>
      <c r="DN37" s="683"/>
      <c r="DO37" s="683"/>
      <c r="DP37" s="683"/>
      <c r="DQ37" s="683"/>
      <c r="DR37" s="683"/>
      <c r="DS37" s="683"/>
      <c r="DT37" s="683"/>
      <c r="DU37" s="683"/>
      <c r="DV37" s="684"/>
      <c r="DW37" s="652">
        <v>6.5</v>
      </c>
      <c r="DX37" s="681"/>
      <c r="DY37" s="681"/>
      <c r="DZ37" s="681"/>
      <c r="EA37" s="681"/>
      <c r="EB37" s="681"/>
      <c r="EC37" s="682"/>
    </row>
    <row r="38" spans="2:133" ht="11.25" customHeight="1" x14ac:dyDescent="0.15">
      <c r="B38" s="644" t="s">
        <v>331</v>
      </c>
      <c r="C38" s="645"/>
      <c r="D38" s="645"/>
      <c r="E38" s="645"/>
      <c r="F38" s="645"/>
      <c r="G38" s="645"/>
      <c r="H38" s="645"/>
      <c r="I38" s="645"/>
      <c r="J38" s="645"/>
      <c r="K38" s="645"/>
      <c r="L38" s="645"/>
      <c r="M38" s="645"/>
      <c r="N38" s="645"/>
      <c r="O38" s="645"/>
      <c r="P38" s="645"/>
      <c r="Q38" s="646"/>
      <c r="R38" s="647">
        <v>248160</v>
      </c>
      <c r="S38" s="648"/>
      <c r="T38" s="648"/>
      <c r="U38" s="648"/>
      <c r="V38" s="648"/>
      <c r="W38" s="648"/>
      <c r="X38" s="648"/>
      <c r="Y38" s="649"/>
      <c r="Z38" s="650">
        <v>2.2000000000000002</v>
      </c>
      <c r="AA38" s="650"/>
      <c r="AB38" s="650"/>
      <c r="AC38" s="650"/>
      <c r="AD38" s="651">
        <v>822</v>
      </c>
      <c r="AE38" s="651"/>
      <c r="AF38" s="651"/>
      <c r="AG38" s="651"/>
      <c r="AH38" s="651"/>
      <c r="AI38" s="651"/>
      <c r="AJ38" s="651"/>
      <c r="AK38" s="651"/>
      <c r="AL38" s="652">
        <v>0</v>
      </c>
      <c r="AM38" s="653"/>
      <c r="AN38" s="653"/>
      <c r="AO38" s="654"/>
      <c r="AQ38" s="725" t="s">
        <v>332</v>
      </c>
      <c r="AR38" s="726"/>
      <c r="AS38" s="726"/>
      <c r="AT38" s="726"/>
      <c r="AU38" s="726"/>
      <c r="AV38" s="726"/>
      <c r="AW38" s="726"/>
      <c r="AX38" s="726"/>
      <c r="AY38" s="727"/>
      <c r="AZ38" s="647">
        <v>4015</v>
      </c>
      <c r="BA38" s="648"/>
      <c r="BB38" s="648"/>
      <c r="BC38" s="648"/>
      <c r="BD38" s="683"/>
      <c r="BE38" s="683"/>
      <c r="BF38" s="714"/>
      <c r="BG38" s="662" t="s">
        <v>333</v>
      </c>
      <c r="BH38" s="663"/>
      <c r="BI38" s="663"/>
      <c r="BJ38" s="663"/>
      <c r="BK38" s="663"/>
      <c r="BL38" s="663"/>
      <c r="BM38" s="663"/>
      <c r="BN38" s="663"/>
      <c r="BO38" s="663"/>
      <c r="BP38" s="663"/>
      <c r="BQ38" s="663"/>
      <c r="BR38" s="663"/>
      <c r="BS38" s="663"/>
      <c r="BT38" s="663"/>
      <c r="BU38" s="664"/>
      <c r="BV38" s="647">
        <v>1674</v>
      </c>
      <c r="BW38" s="648"/>
      <c r="BX38" s="648"/>
      <c r="BY38" s="648"/>
      <c r="BZ38" s="648"/>
      <c r="CA38" s="648"/>
      <c r="CB38" s="657"/>
      <c r="CD38" s="662" t="s">
        <v>334</v>
      </c>
      <c r="CE38" s="663"/>
      <c r="CF38" s="663"/>
      <c r="CG38" s="663"/>
      <c r="CH38" s="663"/>
      <c r="CI38" s="663"/>
      <c r="CJ38" s="663"/>
      <c r="CK38" s="663"/>
      <c r="CL38" s="663"/>
      <c r="CM38" s="663"/>
      <c r="CN38" s="663"/>
      <c r="CO38" s="663"/>
      <c r="CP38" s="663"/>
      <c r="CQ38" s="664"/>
      <c r="CR38" s="647">
        <v>675503</v>
      </c>
      <c r="CS38" s="648"/>
      <c r="CT38" s="648"/>
      <c r="CU38" s="648"/>
      <c r="CV38" s="648"/>
      <c r="CW38" s="648"/>
      <c r="CX38" s="648"/>
      <c r="CY38" s="649"/>
      <c r="CZ38" s="652">
        <v>6.3</v>
      </c>
      <c r="DA38" s="681"/>
      <c r="DB38" s="681"/>
      <c r="DC38" s="685"/>
      <c r="DD38" s="656">
        <v>553361</v>
      </c>
      <c r="DE38" s="648"/>
      <c r="DF38" s="648"/>
      <c r="DG38" s="648"/>
      <c r="DH38" s="648"/>
      <c r="DI38" s="648"/>
      <c r="DJ38" s="648"/>
      <c r="DK38" s="649"/>
      <c r="DL38" s="656">
        <v>522115</v>
      </c>
      <c r="DM38" s="648"/>
      <c r="DN38" s="648"/>
      <c r="DO38" s="648"/>
      <c r="DP38" s="648"/>
      <c r="DQ38" s="648"/>
      <c r="DR38" s="648"/>
      <c r="DS38" s="648"/>
      <c r="DT38" s="648"/>
      <c r="DU38" s="648"/>
      <c r="DV38" s="649"/>
      <c r="DW38" s="652">
        <v>10.7</v>
      </c>
      <c r="DX38" s="681"/>
      <c r="DY38" s="681"/>
      <c r="DZ38" s="681"/>
      <c r="EA38" s="681"/>
      <c r="EB38" s="681"/>
      <c r="EC38" s="682"/>
    </row>
    <row r="39" spans="2:133" ht="11.25" customHeight="1" x14ac:dyDescent="0.15">
      <c r="B39" s="644" t="s">
        <v>335</v>
      </c>
      <c r="C39" s="645"/>
      <c r="D39" s="645"/>
      <c r="E39" s="645"/>
      <c r="F39" s="645"/>
      <c r="G39" s="645"/>
      <c r="H39" s="645"/>
      <c r="I39" s="645"/>
      <c r="J39" s="645"/>
      <c r="K39" s="645"/>
      <c r="L39" s="645"/>
      <c r="M39" s="645"/>
      <c r="N39" s="645"/>
      <c r="O39" s="645"/>
      <c r="P39" s="645"/>
      <c r="Q39" s="646"/>
      <c r="R39" s="647">
        <v>1029487</v>
      </c>
      <c r="S39" s="648"/>
      <c r="T39" s="648"/>
      <c r="U39" s="648"/>
      <c r="V39" s="648"/>
      <c r="W39" s="648"/>
      <c r="X39" s="648"/>
      <c r="Y39" s="649"/>
      <c r="Z39" s="650">
        <v>9.3000000000000007</v>
      </c>
      <c r="AA39" s="650"/>
      <c r="AB39" s="650"/>
      <c r="AC39" s="650"/>
      <c r="AD39" s="651" t="s">
        <v>230</v>
      </c>
      <c r="AE39" s="651"/>
      <c r="AF39" s="651"/>
      <c r="AG39" s="651"/>
      <c r="AH39" s="651"/>
      <c r="AI39" s="651"/>
      <c r="AJ39" s="651"/>
      <c r="AK39" s="651"/>
      <c r="AL39" s="652" t="s">
        <v>230</v>
      </c>
      <c r="AM39" s="653"/>
      <c r="AN39" s="653"/>
      <c r="AO39" s="654"/>
      <c r="AQ39" s="725" t="s">
        <v>336</v>
      </c>
      <c r="AR39" s="726"/>
      <c r="AS39" s="726"/>
      <c r="AT39" s="726"/>
      <c r="AU39" s="726"/>
      <c r="AV39" s="726"/>
      <c r="AW39" s="726"/>
      <c r="AX39" s="726"/>
      <c r="AY39" s="727"/>
      <c r="AZ39" s="647">
        <v>3727</v>
      </c>
      <c r="BA39" s="648"/>
      <c r="BB39" s="648"/>
      <c r="BC39" s="648"/>
      <c r="BD39" s="683"/>
      <c r="BE39" s="683"/>
      <c r="BF39" s="714"/>
      <c r="BG39" s="662" t="s">
        <v>337</v>
      </c>
      <c r="BH39" s="663"/>
      <c r="BI39" s="663"/>
      <c r="BJ39" s="663"/>
      <c r="BK39" s="663"/>
      <c r="BL39" s="663"/>
      <c r="BM39" s="663"/>
      <c r="BN39" s="663"/>
      <c r="BO39" s="663"/>
      <c r="BP39" s="663"/>
      <c r="BQ39" s="663"/>
      <c r="BR39" s="663"/>
      <c r="BS39" s="663"/>
      <c r="BT39" s="663"/>
      <c r="BU39" s="664"/>
      <c r="BV39" s="647">
        <v>2874</v>
      </c>
      <c r="BW39" s="648"/>
      <c r="BX39" s="648"/>
      <c r="BY39" s="648"/>
      <c r="BZ39" s="648"/>
      <c r="CA39" s="648"/>
      <c r="CB39" s="657"/>
      <c r="CD39" s="662" t="s">
        <v>338</v>
      </c>
      <c r="CE39" s="663"/>
      <c r="CF39" s="663"/>
      <c r="CG39" s="663"/>
      <c r="CH39" s="663"/>
      <c r="CI39" s="663"/>
      <c r="CJ39" s="663"/>
      <c r="CK39" s="663"/>
      <c r="CL39" s="663"/>
      <c r="CM39" s="663"/>
      <c r="CN39" s="663"/>
      <c r="CO39" s="663"/>
      <c r="CP39" s="663"/>
      <c r="CQ39" s="664"/>
      <c r="CR39" s="647">
        <v>338967</v>
      </c>
      <c r="CS39" s="683"/>
      <c r="CT39" s="683"/>
      <c r="CU39" s="683"/>
      <c r="CV39" s="683"/>
      <c r="CW39" s="683"/>
      <c r="CX39" s="683"/>
      <c r="CY39" s="684"/>
      <c r="CZ39" s="652">
        <v>3.2</v>
      </c>
      <c r="DA39" s="681"/>
      <c r="DB39" s="681"/>
      <c r="DC39" s="685"/>
      <c r="DD39" s="656">
        <v>183808</v>
      </c>
      <c r="DE39" s="683"/>
      <c r="DF39" s="683"/>
      <c r="DG39" s="683"/>
      <c r="DH39" s="683"/>
      <c r="DI39" s="683"/>
      <c r="DJ39" s="683"/>
      <c r="DK39" s="684"/>
      <c r="DL39" s="656" t="s">
        <v>236</v>
      </c>
      <c r="DM39" s="683"/>
      <c r="DN39" s="683"/>
      <c r="DO39" s="683"/>
      <c r="DP39" s="683"/>
      <c r="DQ39" s="683"/>
      <c r="DR39" s="683"/>
      <c r="DS39" s="683"/>
      <c r="DT39" s="683"/>
      <c r="DU39" s="683"/>
      <c r="DV39" s="684"/>
      <c r="DW39" s="652" t="s">
        <v>230</v>
      </c>
      <c r="DX39" s="681"/>
      <c r="DY39" s="681"/>
      <c r="DZ39" s="681"/>
      <c r="EA39" s="681"/>
      <c r="EB39" s="681"/>
      <c r="EC39" s="682"/>
    </row>
    <row r="40" spans="2:133" ht="11.25" customHeight="1" x14ac:dyDescent="0.15">
      <c r="B40" s="644" t="s">
        <v>339</v>
      </c>
      <c r="C40" s="645"/>
      <c r="D40" s="645"/>
      <c r="E40" s="645"/>
      <c r="F40" s="645"/>
      <c r="G40" s="645"/>
      <c r="H40" s="645"/>
      <c r="I40" s="645"/>
      <c r="J40" s="645"/>
      <c r="K40" s="645"/>
      <c r="L40" s="645"/>
      <c r="M40" s="645"/>
      <c r="N40" s="645"/>
      <c r="O40" s="645"/>
      <c r="P40" s="645"/>
      <c r="Q40" s="646"/>
      <c r="R40" s="647">
        <v>8682</v>
      </c>
      <c r="S40" s="648"/>
      <c r="T40" s="648"/>
      <c r="U40" s="648"/>
      <c r="V40" s="648"/>
      <c r="W40" s="648"/>
      <c r="X40" s="648"/>
      <c r="Y40" s="649"/>
      <c r="Z40" s="650">
        <v>0.1</v>
      </c>
      <c r="AA40" s="650"/>
      <c r="AB40" s="650"/>
      <c r="AC40" s="650"/>
      <c r="AD40" s="651" t="s">
        <v>236</v>
      </c>
      <c r="AE40" s="651"/>
      <c r="AF40" s="651"/>
      <c r="AG40" s="651"/>
      <c r="AH40" s="651"/>
      <c r="AI40" s="651"/>
      <c r="AJ40" s="651"/>
      <c r="AK40" s="651"/>
      <c r="AL40" s="652" t="s">
        <v>230</v>
      </c>
      <c r="AM40" s="653"/>
      <c r="AN40" s="653"/>
      <c r="AO40" s="654"/>
      <c r="AQ40" s="725" t="s">
        <v>340</v>
      </c>
      <c r="AR40" s="726"/>
      <c r="AS40" s="726"/>
      <c r="AT40" s="726"/>
      <c r="AU40" s="726"/>
      <c r="AV40" s="726"/>
      <c r="AW40" s="726"/>
      <c r="AX40" s="726"/>
      <c r="AY40" s="727"/>
      <c r="AZ40" s="647" t="s">
        <v>230</v>
      </c>
      <c r="BA40" s="648"/>
      <c r="BB40" s="648"/>
      <c r="BC40" s="648"/>
      <c r="BD40" s="683"/>
      <c r="BE40" s="683"/>
      <c r="BF40" s="714"/>
      <c r="BG40" s="734" t="s">
        <v>341</v>
      </c>
      <c r="BH40" s="735"/>
      <c r="BI40" s="735"/>
      <c r="BJ40" s="735"/>
      <c r="BK40" s="735"/>
      <c r="BL40" s="235"/>
      <c r="BM40" s="663" t="s">
        <v>342</v>
      </c>
      <c r="BN40" s="663"/>
      <c r="BO40" s="663"/>
      <c r="BP40" s="663"/>
      <c r="BQ40" s="663"/>
      <c r="BR40" s="663"/>
      <c r="BS40" s="663"/>
      <c r="BT40" s="663"/>
      <c r="BU40" s="664"/>
      <c r="BV40" s="647">
        <v>108</v>
      </c>
      <c r="BW40" s="648"/>
      <c r="BX40" s="648"/>
      <c r="BY40" s="648"/>
      <c r="BZ40" s="648"/>
      <c r="CA40" s="648"/>
      <c r="CB40" s="657"/>
      <c r="CD40" s="662" t="s">
        <v>343</v>
      </c>
      <c r="CE40" s="663"/>
      <c r="CF40" s="663"/>
      <c r="CG40" s="663"/>
      <c r="CH40" s="663"/>
      <c r="CI40" s="663"/>
      <c r="CJ40" s="663"/>
      <c r="CK40" s="663"/>
      <c r="CL40" s="663"/>
      <c r="CM40" s="663"/>
      <c r="CN40" s="663"/>
      <c r="CO40" s="663"/>
      <c r="CP40" s="663"/>
      <c r="CQ40" s="664"/>
      <c r="CR40" s="647">
        <v>147661</v>
      </c>
      <c r="CS40" s="648"/>
      <c r="CT40" s="648"/>
      <c r="CU40" s="648"/>
      <c r="CV40" s="648"/>
      <c r="CW40" s="648"/>
      <c r="CX40" s="648"/>
      <c r="CY40" s="649"/>
      <c r="CZ40" s="652">
        <v>1.4</v>
      </c>
      <c r="DA40" s="681"/>
      <c r="DB40" s="681"/>
      <c r="DC40" s="685"/>
      <c r="DD40" s="656">
        <v>47661</v>
      </c>
      <c r="DE40" s="648"/>
      <c r="DF40" s="648"/>
      <c r="DG40" s="648"/>
      <c r="DH40" s="648"/>
      <c r="DI40" s="648"/>
      <c r="DJ40" s="648"/>
      <c r="DK40" s="649"/>
      <c r="DL40" s="656" t="s">
        <v>230</v>
      </c>
      <c r="DM40" s="648"/>
      <c r="DN40" s="648"/>
      <c r="DO40" s="648"/>
      <c r="DP40" s="648"/>
      <c r="DQ40" s="648"/>
      <c r="DR40" s="648"/>
      <c r="DS40" s="648"/>
      <c r="DT40" s="648"/>
      <c r="DU40" s="648"/>
      <c r="DV40" s="649"/>
      <c r="DW40" s="652" t="s">
        <v>236</v>
      </c>
      <c r="DX40" s="681"/>
      <c r="DY40" s="681"/>
      <c r="DZ40" s="681"/>
      <c r="EA40" s="681"/>
      <c r="EB40" s="681"/>
      <c r="EC40" s="682"/>
    </row>
    <row r="41" spans="2:133" ht="11.25" customHeight="1" x14ac:dyDescent="0.15">
      <c r="B41" s="644" t="s">
        <v>344</v>
      </c>
      <c r="C41" s="645"/>
      <c r="D41" s="645"/>
      <c r="E41" s="645"/>
      <c r="F41" s="645"/>
      <c r="G41" s="645"/>
      <c r="H41" s="645"/>
      <c r="I41" s="645"/>
      <c r="J41" s="645"/>
      <c r="K41" s="645"/>
      <c r="L41" s="645"/>
      <c r="M41" s="645"/>
      <c r="N41" s="645"/>
      <c r="O41" s="645"/>
      <c r="P41" s="645"/>
      <c r="Q41" s="646"/>
      <c r="R41" s="647" t="s">
        <v>236</v>
      </c>
      <c r="S41" s="648"/>
      <c r="T41" s="648"/>
      <c r="U41" s="648"/>
      <c r="V41" s="648"/>
      <c r="W41" s="648"/>
      <c r="X41" s="648"/>
      <c r="Y41" s="649"/>
      <c r="Z41" s="650" t="s">
        <v>230</v>
      </c>
      <c r="AA41" s="650"/>
      <c r="AB41" s="650"/>
      <c r="AC41" s="650"/>
      <c r="AD41" s="651" t="s">
        <v>230</v>
      </c>
      <c r="AE41" s="651"/>
      <c r="AF41" s="651"/>
      <c r="AG41" s="651"/>
      <c r="AH41" s="651"/>
      <c r="AI41" s="651"/>
      <c r="AJ41" s="651"/>
      <c r="AK41" s="651"/>
      <c r="AL41" s="652" t="s">
        <v>230</v>
      </c>
      <c r="AM41" s="653"/>
      <c r="AN41" s="653"/>
      <c r="AO41" s="654"/>
      <c r="AQ41" s="725" t="s">
        <v>345</v>
      </c>
      <c r="AR41" s="726"/>
      <c r="AS41" s="726"/>
      <c r="AT41" s="726"/>
      <c r="AU41" s="726"/>
      <c r="AV41" s="726"/>
      <c r="AW41" s="726"/>
      <c r="AX41" s="726"/>
      <c r="AY41" s="727"/>
      <c r="AZ41" s="647">
        <v>139363</v>
      </c>
      <c r="BA41" s="648"/>
      <c r="BB41" s="648"/>
      <c r="BC41" s="648"/>
      <c r="BD41" s="683"/>
      <c r="BE41" s="683"/>
      <c r="BF41" s="714"/>
      <c r="BG41" s="734"/>
      <c r="BH41" s="735"/>
      <c r="BI41" s="735"/>
      <c r="BJ41" s="735"/>
      <c r="BK41" s="735"/>
      <c r="BL41" s="235"/>
      <c r="BM41" s="663" t="s">
        <v>346</v>
      </c>
      <c r="BN41" s="663"/>
      <c r="BO41" s="663"/>
      <c r="BP41" s="663"/>
      <c r="BQ41" s="663"/>
      <c r="BR41" s="663"/>
      <c r="BS41" s="663"/>
      <c r="BT41" s="663"/>
      <c r="BU41" s="664"/>
      <c r="BV41" s="647">
        <v>1</v>
      </c>
      <c r="BW41" s="648"/>
      <c r="BX41" s="648"/>
      <c r="BY41" s="648"/>
      <c r="BZ41" s="648"/>
      <c r="CA41" s="648"/>
      <c r="CB41" s="657"/>
      <c r="CD41" s="662" t="s">
        <v>347</v>
      </c>
      <c r="CE41" s="663"/>
      <c r="CF41" s="663"/>
      <c r="CG41" s="663"/>
      <c r="CH41" s="663"/>
      <c r="CI41" s="663"/>
      <c r="CJ41" s="663"/>
      <c r="CK41" s="663"/>
      <c r="CL41" s="663"/>
      <c r="CM41" s="663"/>
      <c r="CN41" s="663"/>
      <c r="CO41" s="663"/>
      <c r="CP41" s="663"/>
      <c r="CQ41" s="664"/>
      <c r="CR41" s="647" t="s">
        <v>230</v>
      </c>
      <c r="CS41" s="683"/>
      <c r="CT41" s="683"/>
      <c r="CU41" s="683"/>
      <c r="CV41" s="683"/>
      <c r="CW41" s="683"/>
      <c r="CX41" s="683"/>
      <c r="CY41" s="684"/>
      <c r="CZ41" s="652" t="s">
        <v>230</v>
      </c>
      <c r="DA41" s="681"/>
      <c r="DB41" s="681"/>
      <c r="DC41" s="685"/>
      <c r="DD41" s="656" t="s">
        <v>236</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348</v>
      </c>
      <c r="C42" s="645"/>
      <c r="D42" s="645"/>
      <c r="E42" s="645"/>
      <c r="F42" s="645"/>
      <c r="G42" s="645"/>
      <c r="H42" s="645"/>
      <c r="I42" s="645"/>
      <c r="J42" s="645"/>
      <c r="K42" s="645"/>
      <c r="L42" s="645"/>
      <c r="M42" s="645"/>
      <c r="N42" s="645"/>
      <c r="O42" s="645"/>
      <c r="P42" s="645"/>
      <c r="Q42" s="646"/>
      <c r="R42" s="647">
        <v>156478</v>
      </c>
      <c r="S42" s="648"/>
      <c r="T42" s="648"/>
      <c r="U42" s="648"/>
      <c r="V42" s="648"/>
      <c r="W42" s="648"/>
      <c r="X42" s="648"/>
      <c r="Y42" s="649"/>
      <c r="Z42" s="650">
        <v>1.4</v>
      </c>
      <c r="AA42" s="650"/>
      <c r="AB42" s="650"/>
      <c r="AC42" s="650"/>
      <c r="AD42" s="651" t="s">
        <v>230</v>
      </c>
      <c r="AE42" s="651"/>
      <c r="AF42" s="651"/>
      <c r="AG42" s="651"/>
      <c r="AH42" s="651"/>
      <c r="AI42" s="651"/>
      <c r="AJ42" s="651"/>
      <c r="AK42" s="651"/>
      <c r="AL42" s="652" t="s">
        <v>230</v>
      </c>
      <c r="AM42" s="653"/>
      <c r="AN42" s="653"/>
      <c r="AO42" s="654"/>
      <c r="AQ42" s="746" t="s">
        <v>349</v>
      </c>
      <c r="AR42" s="747"/>
      <c r="AS42" s="747"/>
      <c r="AT42" s="747"/>
      <c r="AU42" s="747"/>
      <c r="AV42" s="747"/>
      <c r="AW42" s="747"/>
      <c r="AX42" s="747"/>
      <c r="AY42" s="748"/>
      <c r="AZ42" s="738">
        <v>532413</v>
      </c>
      <c r="BA42" s="739"/>
      <c r="BB42" s="739"/>
      <c r="BC42" s="739"/>
      <c r="BD42" s="718"/>
      <c r="BE42" s="718"/>
      <c r="BF42" s="720"/>
      <c r="BG42" s="736"/>
      <c r="BH42" s="737"/>
      <c r="BI42" s="737"/>
      <c r="BJ42" s="737"/>
      <c r="BK42" s="737"/>
      <c r="BL42" s="236"/>
      <c r="BM42" s="673" t="s">
        <v>350</v>
      </c>
      <c r="BN42" s="673"/>
      <c r="BO42" s="673"/>
      <c r="BP42" s="673"/>
      <c r="BQ42" s="673"/>
      <c r="BR42" s="673"/>
      <c r="BS42" s="673"/>
      <c r="BT42" s="673"/>
      <c r="BU42" s="674"/>
      <c r="BV42" s="738">
        <v>337</v>
      </c>
      <c r="BW42" s="739"/>
      <c r="BX42" s="739"/>
      <c r="BY42" s="739"/>
      <c r="BZ42" s="739"/>
      <c r="CA42" s="739"/>
      <c r="CB42" s="745"/>
      <c r="CD42" s="644" t="s">
        <v>351</v>
      </c>
      <c r="CE42" s="645"/>
      <c r="CF42" s="645"/>
      <c r="CG42" s="645"/>
      <c r="CH42" s="645"/>
      <c r="CI42" s="645"/>
      <c r="CJ42" s="645"/>
      <c r="CK42" s="645"/>
      <c r="CL42" s="645"/>
      <c r="CM42" s="645"/>
      <c r="CN42" s="645"/>
      <c r="CO42" s="645"/>
      <c r="CP42" s="645"/>
      <c r="CQ42" s="646"/>
      <c r="CR42" s="647">
        <v>1453512</v>
      </c>
      <c r="CS42" s="648"/>
      <c r="CT42" s="648"/>
      <c r="CU42" s="648"/>
      <c r="CV42" s="648"/>
      <c r="CW42" s="648"/>
      <c r="CX42" s="648"/>
      <c r="CY42" s="649"/>
      <c r="CZ42" s="652">
        <v>13.7</v>
      </c>
      <c r="DA42" s="653"/>
      <c r="DB42" s="653"/>
      <c r="DC42" s="665"/>
      <c r="DD42" s="656">
        <v>140743</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352</v>
      </c>
      <c r="C43" s="698"/>
      <c r="D43" s="698"/>
      <c r="E43" s="698"/>
      <c r="F43" s="698"/>
      <c r="G43" s="698"/>
      <c r="H43" s="698"/>
      <c r="I43" s="698"/>
      <c r="J43" s="698"/>
      <c r="K43" s="698"/>
      <c r="L43" s="698"/>
      <c r="M43" s="698"/>
      <c r="N43" s="698"/>
      <c r="O43" s="698"/>
      <c r="P43" s="698"/>
      <c r="Q43" s="699"/>
      <c r="R43" s="738">
        <v>11035794</v>
      </c>
      <c r="S43" s="739"/>
      <c r="T43" s="739"/>
      <c r="U43" s="739"/>
      <c r="V43" s="739"/>
      <c r="W43" s="739"/>
      <c r="X43" s="739"/>
      <c r="Y43" s="740"/>
      <c r="Z43" s="741">
        <v>100</v>
      </c>
      <c r="AA43" s="741"/>
      <c r="AB43" s="741"/>
      <c r="AC43" s="741"/>
      <c r="AD43" s="742">
        <v>4721416</v>
      </c>
      <c r="AE43" s="742"/>
      <c r="AF43" s="742"/>
      <c r="AG43" s="742"/>
      <c r="AH43" s="742"/>
      <c r="AI43" s="742"/>
      <c r="AJ43" s="742"/>
      <c r="AK43" s="742"/>
      <c r="AL43" s="743">
        <v>100</v>
      </c>
      <c r="AM43" s="719"/>
      <c r="AN43" s="719"/>
      <c r="AO43" s="744"/>
      <c r="BV43" s="237"/>
      <c r="BW43" s="237"/>
      <c r="BX43" s="237"/>
      <c r="BY43" s="237"/>
      <c r="BZ43" s="237"/>
      <c r="CA43" s="237"/>
      <c r="CB43" s="237"/>
      <c r="CD43" s="644" t="s">
        <v>353</v>
      </c>
      <c r="CE43" s="645"/>
      <c r="CF43" s="645"/>
      <c r="CG43" s="645"/>
      <c r="CH43" s="645"/>
      <c r="CI43" s="645"/>
      <c r="CJ43" s="645"/>
      <c r="CK43" s="645"/>
      <c r="CL43" s="645"/>
      <c r="CM43" s="645"/>
      <c r="CN43" s="645"/>
      <c r="CO43" s="645"/>
      <c r="CP43" s="645"/>
      <c r="CQ43" s="646"/>
      <c r="CR43" s="647">
        <v>30693</v>
      </c>
      <c r="CS43" s="683"/>
      <c r="CT43" s="683"/>
      <c r="CU43" s="683"/>
      <c r="CV43" s="683"/>
      <c r="CW43" s="683"/>
      <c r="CX43" s="683"/>
      <c r="CY43" s="684"/>
      <c r="CZ43" s="652">
        <v>0.3</v>
      </c>
      <c r="DA43" s="681"/>
      <c r="DB43" s="681"/>
      <c r="DC43" s="685"/>
      <c r="DD43" s="656">
        <v>8384</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CD44" s="759" t="s">
        <v>301</v>
      </c>
      <c r="CE44" s="760"/>
      <c r="CF44" s="644" t="s">
        <v>354</v>
      </c>
      <c r="CG44" s="645"/>
      <c r="CH44" s="645"/>
      <c r="CI44" s="645"/>
      <c r="CJ44" s="645"/>
      <c r="CK44" s="645"/>
      <c r="CL44" s="645"/>
      <c r="CM44" s="645"/>
      <c r="CN44" s="645"/>
      <c r="CO44" s="645"/>
      <c r="CP44" s="645"/>
      <c r="CQ44" s="646"/>
      <c r="CR44" s="647">
        <v>1452232</v>
      </c>
      <c r="CS44" s="648"/>
      <c r="CT44" s="648"/>
      <c r="CU44" s="648"/>
      <c r="CV44" s="648"/>
      <c r="CW44" s="648"/>
      <c r="CX44" s="648"/>
      <c r="CY44" s="649"/>
      <c r="CZ44" s="652">
        <v>13.6</v>
      </c>
      <c r="DA44" s="653"/>
      <c r="DB44" s="653"/>
      <c r="DC44" s="665"/>
      <c r="DD44" s="656">
        <v>139463</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39" t="s">
        <v>355</v>
      </c>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CD45" s="761"/>
      <c r="CE45" s="762"/>
      <c r="CF45" s="644" t="s">
        <v>356</v>
      </c>
      <c r="CG45" s="645"/>
      <c r="CH45" s="645"/>
      <c r="CI45" s="645"/>
      <c r="CJ45" s="645"/>
      <c r="CK45" s="645"/>
      <c r="CL45" s="645"/>
      <c r="CM45" s="645"/>
      <c r="CN45" s="645"/>
      <c r="CO45" s="645"/>
      <c r="CP45" s="645"/>
      <c r="CQ45" s="646"/>
      <c r="CR45" s="647">
        <v>1034652</v>
      </c>
      <c r="CS45" s="683"/>
      <c r="CT45" s="683"/>
      <c r="CU45" s="683"/>
      <c r="CV45" s="683"/>
      <c r="CW45" s="683"/>
      <c r="CX45" s="683"/>
      <c r="CY45" s="684"/>
      <c r="CZ45" s="652">
        <v>9.6999999999999993</v>
      </c>
      <c r="DA45" s="681"/>
      <c r="DB45" s="681"/>
      <c r="DC45" s="685"/>
      <c r="DD45" s="656">
        <v>9371</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0" t="s">
        <v>357</v>
      </c>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61"/>
      <c r="CE46" s="762"/>
      <c r="CF46" s="644" t="s">
        <v>358</v>
      </c>
      <c r="CG46" s="645"/>
      <c r="CH46" s="645"/>
      <c r="CI46" s="645"/>
      <c r="CJ46" s="645"/>
      <c r="CK46" s="645"/>
      <c r="CL46" s="645"/>
      <c r="CM46" s="645"/>
      <c r="CN46" s="645"/>
      <c r="CO46" s="645"/>
      <c r="CP46" s="645"/>
      <c r="CQ46" s="646"/>
      <c r="CR46" s="647">
        <v>399910</v>
      </c>
      <c r="CS46" s="648"/>
      <c r="CT46" s="648"/>
      <c r="CU46" s="648"/>
      <c r="CV46" s="648"/>
      <c r="CW46" s="648"/>
      <c r="CX46" s="648"/>
      <c r="CY46" s="649"/>
      <c r="CZ46" s="652">
        <v>3.8</v>
      </c>
      <c r="DA46" s="653"/>
      <c r="DB46" s="653"/>
      <c r="DC46" s="665"/>
      <c r="DD46" s="656">
        <v>127566</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1" t="s">
        <v>359</v>
      </c>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761"/>
      <c r="CE47" s="762"/>
      <c r="CF47" s="644" t="s">
        <v>360</v>
      </c>
      <c r="CG47" s="645"/>
      <c r="CH47" s="645"/>
      <c r="CI47" s="645"/>
      <c r="CJ47" s="645"/>
      <c r="CK47" s="645"/>
      <c r="CL47" s="645"/>
      <c r="CM47" s="645"/>
      <c r="CN47" s="645"/>
      <c r="CO47" s="645"/>
      <c r="CP47" s="645"/>
      <c r="CQ47" s="646"/>
      <c r="CR47" s="647">
        <v>1280</v>
      </c>
      <c r="CS47" s="683"/>
      <c r="CT47" s="683"/>
      <c r="CU47" s="683"/>
      <c r="CV47" s="683"/>
      <c r="CW47" s="683"/>
      <c r="CX47" s="683"/>
      <c r="CY47" s="684"/>
      <c r="CZ47" s="652">
        <v>0</v>
      </c>
      <c r="DA47" s="681"/>
      <c r="DB47" s="681"/>
      <c r="DC47" s="685"/>
      <c r="DD47" s="656">
        <v>1280</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0"/>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CD48" s="763"/>
      <c r="CE48" s="764"/>
      <c r="CF48" s="644" t="s">
        <v>361</v>
      </c>
      <c r="CG48" s="645"/>
      <c r="CH48" s="645"/>
      <c r="CI48" s="645"/>
      <c r="CJ48" s="645"/>
      <c r="CK48" s="645"/>
      <c r="CL48" s="645"/>
      <c r="CM48" s="645"/>
      <c r="CN48" s="645"/>
      <c r="CO48" s="645"/>
      <c r="CP48" s="645"/>
      <c r="CQ48" s="646"/>
      <c r="CR48" s="647" t="s">
        <v>230</v>
      </c>
      <c r="CS48" s="648"/>
      <c r="CT48" s="648"/>
      <c r="CU48" s="648"/>
      <c r="CV48" s="648"/>
      <c r="CW48" s="648"/>
      <c r="CX48" s="648"/>
      <c r="CY48" s="649"/>
      <c r="CZ48" s="652" t="s">
        <v>230</v>
      </c>
      <c r="DA48" s="653"/>
      <c r="DB48" s="653"/>
      <c r="DC48" s="665"/>
      <c r="DD48" s="656" t="s">
        <v>230</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1"/>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CD49" s="697" t="s">
        <v>362</v>
      </c>
      <c r="CE49" s="698"/>
      <c r="CF49" s="698"/>
      <c r="CG49" s="698"/>
      <c r="CH49" s="698"/>
      <c r="CI49" s="698"/>
      <c r="CJ49" s="698"/>
      <c r="CK49" s="698"/>
      <c r="CL49" s="698"/>
      <c r="CM49" s="698"/>
      <c r="CN49" s="698"/>
      <c r="CO49" s="698"/>
      <c r="CP49" s="698"/>
      <c r="CQ49" s="699"/>
      <c r="CR49" s="738">
        <v>10641241</v>
      </c>
      <c r="CS49" s="718"/>
      <c r="CT49" s="718"/>
      <c r="CU49" s="718"/>
      <c r="CV49" s="718"/>
      <c r="CW49" s="718"/>
      <c r="CX49" s="718"/>
      <c r="CY49" s="749"/>
      <c r="CZ49" s="743">
        <v>100</v>
      </c>
      <c r="DA49" s="750"/>
      <c r="DB49" s="750"/>
      <c r="DC49" s="751"/>
      <c r="DD49" s="752">
        <v>5638004</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K54DJcjZDuPjqt16ChNz2nrZmp0Z3hAnifQEjhkO7oJlkyTvcXa87AK8Zic6B592GXTTf7NVcW73HLfPTce9Ag==" saltValue="SL/1oOl4mr6q9seK+CTfV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4" t="s">
        <v>364</v>
      </c>
      <c r="DK2" s="795"/>
      <c r="DL2" s="795"/>
      <c r="DM2" s="795"/>
      <c r="DN2" s="795"/>
      <c r="DO2" s="796"/>
      <c r="DP2" s="250"/>
      <c r="DQ2" s="794" t="s">
        <v>365</v>
      </c>
      <c r="DR2" s="795"/>
      <c r="DS2" s="795"/>
      <c r="DT2" s="795"/>
      <c r="DU2" s="795"/>
      <c r="DV2" s="795"/>
      <c r="DW2" s="795"/>
      <c r="DX2" s="795"/>
      <c r="DY2" s="795"/>
      <c r="DZ2" s="796"/>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7" t="s">
        <v>366</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8" t="s">
        <v>368</v>
      </c>
      <c r="B5" s="789"/>
      <c r="C5" s="789"/>
      <c r="D5" s="789"/>
      <c r="E5" s="789"/>
      <c r="F5" s="789"/>
      <c r="G5" s="789"/>
      <c r="H5" s="789"/>
      <c r="I5" s="789"/>
      <c r="J5" s="789"/>
      <c r="K5" s="789"/>
      <c r="L5" s="789"/>
      <c r="M5" s="789"/>
      <c r="N5" s="789"/>
      <c r="O5" s="789"/>
      <c r="P5" s="790"/>
      <c r="Q5" s="765" t="s">
        <v>369</v>
      </c>
      <c r="R5" s="766"/>
      <c r="S5" s="766"/>
      <c r="T5" s="766"/>
      <c r="U5" s="767"/>
      <c r="V5" s="765" t="s">
        <v>370</v>
      </c>
      <c r="W5" s="766"/>
      <c r="X5" s="766"/>
      <c r="Y5" s="766"/>
      <c r="Z5" s="767"/>
      <c r="AA5" s="765" t="s">
        <v>371</v>
      </c>
      <c r="AB5" s="766"/>
      <c r="AC5" s="766"/>
      <c r="AD5" s="766"/>
      <c r="AE5" s="766"/>
      <c r="AF5" s="798" t="s">
        <v>372</v>
      </c>
      <c r="AG5" s="766"/>
      <c r="AH5" s="766"/>
      <c r="AI5" s="766"/>
      <c r="AJ5" s="777"/>
      <c r="AK5" s="766" t="s">
        <v>373</v>
      </c>
      <c r="AL5" s="766"/>
      <c r="AM5" s="766"/>
      <c r="AN5" s="766"/>
      <c r="AO5" s="767"/>
      <c r="AP5" s="765" t="s">
        <v>374</v>
      </c>
      <c r="AQ5" s="766"/>
      <c r="AR5" s="766"/>
      <c r="AS5" s="766"/>
      <c r="AT5" s="767"/>
      <c r="AU5" s="765" t="s">
        <v>375</v>
      </c>
      <c r="AV5" s="766"/>
      <c r="AW5" s="766"/>
      <c r="AX5" s="766"/>
      <c r="AY5" s="777"/>
      <c r="AZ5" s="257"/>
      <c r="BA5" s="257"/>
      <c r="BB5" s="257"/>
      <c r="BC5" s="257"/>
      <c r="BD5" s="257"/>
      <c r="BE5" s="258"/>
      <c r="BF5" s="258"/>
      <c r="BG5" s="258"/>
      <c r="BH5" s="258"/>
      <c r="BI5" s="258"/>
      <c r="BJ5" s="258"/>
      <c r="BK5" s="258"/>
      <c r="BL5" s="258"/>
      <c r="BM5" s="258"/>
      <c r="BN5" s="258"/>
      <c r="BO5" s="258"/>
      <c r="BP5" s="258"/>
      <c r="BQ5" s="788" t="s">
        <v>376</v>
      </c>
      <c r="BR5" s="789"/>
      <c r="BS5" s="789"/>
      <c r="BT5" s="789"/>
      <c r="BU5" s="789"/>
      <c r="BV5" s="789"/>
      <c r="BW5" s="789"/>
      <c r="BX5" s="789"/>
      <c r="BY5" s="789"/>
      <c r="BZ5" s="789"/>
      <c r="CA5" s="789"/>
      <c r="CB5" s="789"/>
      <c r="CC5" s="789"/>
      <c r="CD5" s="789"/>
      <c r="CE5" s="789"/>
      <c r="CF5" s="789"/>
      <c r="CG5" s="790"/>
      <c r="CH5" s="765" t="s">
        <v>377</v>
      </c>
      <c r="CI5" s="766"/>
      <c r="CJ5" s="766"/>
      <c r="CK5" s="766"/>
      <c r="CL5" s="767"/>
      <c r="CM5" s="765" t="s">
        <v>378</v>
      </c>
      <c r="CN5" s="766"/>
      <c r="CO5" s="766"/>
      <c r="CP5" s="766"/>
      <c r="CQ5" s="767"/>
      <c r="CR5" s="765" t="s">
        <v>379</v>
      </c>
      <c r="CS5" s="766"/>
      <c r="CT5" s="766"/>
      <c r="CU5" s="766"/>
      <c r="CV5" s="767"/>
      <c r="CW5" s="765" t="s">
        <v>380</v>
      </c>
      <c r="CX5" s="766"/>
      <c r="CY5" s="766"/>
      <c r="CZ5" s="766"/>
      <c r="DA5" s="767"/>
      <c r="DB5" s="765" t="s">
        <v>381</v>
      </c>
      <c r="DC5" s="766"/>
      <c r="DD5" s="766"/>
      <c r="DE5" s="766"/>
      <c r="DF5" s="767"/>
      <c r="DG5" s="771" t="s">
        <v>382</v>
      </c>
      <c r="DH5" s="772"/>
      <c r="DI5" s="772"/>
      <c r="DJ5" s="772"/>
      <c r="DK5" s="773"/>
      <c r="DL5" s="771" t="s">
        <v>383</v>
      </c>
      <c r="DM5" s="772"/>
      <c r="DN5" s="772"/>
      <c r="DO5" s="772"/>
      <c r="DP5" s="773"/>
      <c r="DQ5" s="765" t="s">
        <v>384</v>
      </c>
      <c r="DR5" s="766"/>
      <c r="DS5" s="766"/>
      <c r="DT5" s="766"/>
      <c r="DU5" s="767"/>
      <c r="DV5" s="765" t="s">
        <v>375</v>
      </c>
      <c r="DW5" s="766"/>
      <c r="DX5" s="766"/>
      <c r="DY5" s="766"/>
      <c r="DZ5" s="777"/>
      <c r="EA5" s="255"/>
    </row>
    <row r="6" spans="1:131" s="256"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3"/>
      <c r="BA6" s="253"/>
      <c r="BB6" s="253"/>
      <c r="BC6" s="253"/>
      <c r="BD6" s="253"/>
      <c r="BE6" s="254"/>
      <c r="BF6" s="254"/>
      <c r="BG6" s="254"/>
      <c r="BH6" s="254"/>
      <c r="BI6" s="254"/>
      <c r="BJ6" s="254"/>
      <c r="BK6" s="254"/>
      <c r="BL6" s="254"/>
      <c r="BM6" s="254"/>
      <c r="BN6" s="254"/>
      <c r="BO6" s="254"/>
      <c r="BP6" s="254"/>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5"/>
    </row>
    <row r="7" spans="1:131" s="256" customFormat="1" ht="26.25" customHeight="1" thickTop="1" x14ac:dyDescent="0.15">
      <c r="A7" s="259">
        <v>1</v>
      </c>
      <c r="B7" s="779" t="s">
        <v>385</v>
      </c>
      <c r="C7" s="780"/>
      <c r="D7" s="780"/>
      <c r="E7" s="780"/>
      <c r="F7" s="780"/>
      <c r="G7" s="780"/>
      <c r="H7" s="780"/>
      <c r="I7" s="780"/>
      <c r="J7" s="780"/>
      <c r="K7" s="780"/>
      <c r="L7" s="780"/>
      <c r="M7" s="780"/>
      <c r="N7" s="780"/>
      <c r="O7" s="780"/>
      <c r="P7" s="781"/>
      <c r="Q7" s="782">
        <v>11015</v>
      </c>
      <c r="R7" s="783"/>
      <c r="S7" s="783"/>
      <c r="T7" s="783"/>
      <c r="U7" s="783"/>
      <c r="V7" s="783">
        <v>10621</v>
      </c>
      <c r="W7" s="783"/>
      <c r="X7" s="783"/>
      <c r="Y7" s="783"/>
      <c r="Z7" s="783"/>
      <c r="AA7" s="783">
        <v>394</v>
      </c>
      <c r="AB7" s="783"/>
      <c r="AC7" s="783"/>
      <c r="AD7" s="783"/>
      <c r="AE7" s="784"/>
      <c r="AF7" s="785">
        <v>227</v>
      </c>
      <c r="AG7" s="786"/>
      <c r="AH7" s="786"/>
      <c r="AI7" s="786"/>
      <c r="AJ7" s="787"/>
      <c r="AK7" s="822" t="s">
        <v>575</v>
      </c>
      <c r="AL7" s="823"/>
      <c r="AM7" s="823"/>
      <c r="AN7" s="823"/>
      <c r="AO7" s="823"/>
      <c r="AP7" s="823">
        <v>10378</v>
      </c>
      <c r="AQ7" s="823"/>
      <c r="AR7" s="823"/>
      <c r="AS7" s="823"/>
      <c r="AT7" s="823"/>
      <c r="AU7" s="824"/>
      <c r="AV7" s="824"/>
      <c r="AW7" s="824"/>
      <c r="AX7" s="824"/>
      <c r="AY7" s="825"/>
      <c r="AZ7" s="253"/>
      <c r="BA7" s="253"/>
      <c r="BB7" s="253"/>
      <c r="BC7" s="253"/>
      <c r="BD7" s="253"/>
      <c r="BE7" s="254"/>
      <c r="BF7" s="254"/>
      <c r="BG7" s="254"/>
      <c r="BH7" s="254"/>
      <c r="BI7" s="254"/>
      <c r="BJ7" s="254"/>
      <c r="BK7" s="254"/>
      <c r="BL7" s="254"/>
      <c r="BM7" s="254"/>
      <c r="BN7" s="254"/>
      <c r="BO7" s="254"/>
      <c r="BP7" s="254"/>
      <c r="BQ7" s="260">
        <v>1</v>
      </c>
      <c r="BR7" s="261"/>
      <c r="BS7" s="826" t="s">
        <v>580</v>
      </c>
      <c r="BT7" s="827"/>
      <c r="BU7" s="827"/>
      <c r="BV7" s="827"/>
      <c r="BW7" s="827"/>
      <c r="BX7" s="827"/>
      <c r="BY7" s="827"/>
      <c r="BZ7" s="827"/>
      <c r="CA7" s="827"/>
      <c r="CB7" s="827"/>
      <c r="CC7" s="827"/>
      <c r="CD7" s="827"/>
      <c r="CE7" s="827"/>
      <c r="CF7" s="827"/>
      <c r="CG7" s="828"/>
      <c r="CH7" s="819">
        <v>5</v>
      </c>
      <c r="CI7" s="820"/>
      <c r="CJ7" s="820"/>
      <c r="CK7" s="820"/>
      <c r="CL7" s="821"/>
      <c r="CM7" s="819">
        <v>72</v>
      </c>
      <c r="CN7" s="820"/>
      <c r="CO7" s="820"/>
      <c r="CP7" s="820"/>
      <c r="CQ7" s="821"/>
      <c r="CR7" s="819">
        <v>10</v>
      </c>
      <c r="CS7" s="820"/>
      <c r="CT7" s="820"/>
      <c r="CU7" s="820"/>
      <c r="CV7" s="821"/>
      <c r="CW7" s="819">
        <v>19</v>
      </c>
      <c r="CX7" s="820"/>
      <c r="CY7" s="820"/>
      <c r="CZ7" s="820"/>
      <c r="DA7" s="821"/>
      <c r="DB7" s="819" t="s">
        <v>575</v>
      </c>
      <c r="DC7" s="820"/>
      <c r="DD7" s="820"/>
      <c r="DE7" s="820"/>
      <c r="DF7" s="821"/>
      <c r="DG7" s="819" t="s">
        <v>575</v>
      </c>
      <c r="DH7" s="820"/>
      <c r="DI7" s="820"/>
      <c r="DJ7" s="820"/>
      <c r="DK7" s="821"/>
      <c r="DL7" s="819" t="s">
        <v>575</v>
      </c>
      <c r="DM7" s="820"/>
      <c r="DN7" s="820"/>
      <c r="DO7" s="820"/>
      <c r="DP7" s="821"/>
      <c r="DQ7" s="819" t="s">
        <v>575</v>
      </c>
      <c r="DR7" s="820"/>
      <c r="DS7" s="820"/>
      <c r="DT7" s="820"/>
      <c r="DU7" s="821"/>
      <c r="DV7" s="800"/>
      <c r="DW7" s="801"/>
      <c r="DX7" s="801"/>
      <c r="DY7" s="801"/>
      <c r="DZ7" s="802"/>
      <c r="EA7" s="255"/>
    </row>
    <row r="8" spans="1:131" s="256" customFormat="1" ht="26.25" customHeight="1" x14ac:dyDescent="0.15">
      <c r="A8" s="262">
        <v>2</v>
      </c>
      <c r="B8" s="803" t="s">
        <v>386</v>
      </c>
      <c r="C8" s="804"/>
      <c r="D8" s="804"/>
      <c r="E8" s="804"/>
      <c r="F8" s="804"/>
      <c r="G8" s="804"/>
      <c r="H8" s="804"/>
      <c r="I8" s="804"/>
      <c r="J8" s="804"/>
      <c r="K8" s="804"/>
      <c r="L8" s="804"/>
      <c r="M8" s="804"/>
      <c r="N8" s="804"/>
      <c r="O8" s="804"/>
      <c r="P8" s="805"/>
      <c r="Q8" s="806">
        <v>111</v>
      </c>
      <c r="R8" s="807"/>
      <c r="S8" s="807"/>
      <c r="T8" s="807"/>
      <c r="U8" s="807"/>
      <c r="V8" s="807">
        <v>111</v>
      </c>
      <c r="W8" s="807"/>
      <c r="X8" s="807"/>
      <c r="Y8" s="807"/>
      <c r="Z8" s="807"/>
      <c r="AA8" s="807">
        <v>0</v>
      </c>
      <c r="AB8" s="807"/>
      <c r="AC8" s="807"/>
      <c r="AD8" s="807"/>
      <c r="AE8" s="808"/>
      <c r="AF8" s="809">
        <v>0</v>
      </c>
      <c r="AG8" s="810"/>
      <c r="AH8" s="810"/>
      <c r="AI8" s="810"/>
      <c r="AJ8" s="811"/>
      <c r="AK8" s="812">
        <v>85</v>
      </c>
      <c r="AL8" s="813"/>
      <c r="AM8" s="813"/>
      <c r="AN8" s="813"/>
      <c r="AO8" s="813"/>
      <c r="AP8" s="813">
        <v>7</v>
      </c>
      <c r="AQ8" s="813"/>
      <c r="AR8" s="813"/>
      <c r="AS8" s="813"/>
      <c r="AT8" s="813"/>
      <c r="AU8" s="814"/>
      <c r="AV8" s="814"/>
      <c r="AW8" s="814"/>
      <c r="AX8" s="814"/>
      <c r="AY8" s="815"/>
      <c r="AZ8" s="253"/>
      <c r="BA8" s="253"/>
      <c r="BB8" s="253"/>
      <c r="BC8" s="253"/>
      <c r="BD8" s="253"/>
      <c r="BE8" s="254"/>
      <c r="BF8" s="254"/>
      <c r="BG8" s="254"/>
      <c r="BH8" s="254"/>
      <c r="BI8" s="254"/>
      <c r="BJ8" s="254"/>
      <c r="BK8" s="254"/>
      <c r="BL8" s="254"/>
      <c r="BM8" s="254"/>
      <c r="BN8" s="254"/>
      <c r="BO8" s="254"/>
      <c r="BP8" s="254"/>
      <c r="BQ8" s="263">
        <v>2</v>
      </c>
      <c r="BR8" s="264"/>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5"/>
    </row>
    <row r="9" spans="1:131" s="256" customFormat="1" ht="26.25" customHeight="1" x14ac:dyDescent="0.15">
      <c r="A9" s="262">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3"/>
      <c r="BA9" s="253"/>
      <c r="BB9" s="253"/>
      <c r="BC9" s="253"/>
      <c r="BD9" s="253"/>
      <c r="BE9" s="254"/>
      <c r="BF9" s="254"/>
      <c r="BG9" s="254"/>
      <c r="BH9" s="254"/>
      <c r="BI9" s="254"/>
      <c r="BJ9" s="254"/>
      <c r="BK9" s="254"/>
      <c r="BL9" s="254"/>
      <c r="BM9" s="254"/>
      <c r="BN9" s="254"/>
      <c r="BO9" s="254"/>
      <c r="BP9" s="254"/>
      <c r="BQ9" s="263">
        <v>3</v>
      </c>
      <c r="BR9" s="264"/>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5"/>
    </row>
    <row r="10" spans="1:131" s="256" customFormat="1" ht="26.25" customHeight="1" x14ac:dyDescent="0.15">
      <c r="A10" s="262">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3"/>
      <c r="BA10" s="253"/>
      <c r="BB10" s="253"/>
      <c r="BC10" s="253"/>
      <c r="BD10" s="253"/>
      <c r="BE10" s="254"/>
      <c r="BF10" s="254"/>
      <c r="BG10" s="254"/>
      <c r="BH10" s="254"/>
      <c r="BI10" s="254"/>
      <c r="BJ10" s="254"/>
      <c r="BK10" s="254"/>
      <c r="BL10" s="254"/>
      <c r="BM10" s="254"/>
      <c r="BN10" s="254"/>
      <c r="BO10" s="254"/>
      <c r="BP10" s="254"/>
      <c r="BQ10" s="263">
        <v>4</v>
      </c>
      <c r="BR10" s="264"/>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5"/>
    </row>
    <row r="11" spans="1:131" s="256" customFormat="1" ht="26.25" customHeight="1" x14ac:dyDescent="0.15">
      <c r="A11" s="262">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3"/>
      <c r="BA11" s="253"/>
      <c r="BB11" s="253"/>
      <c r="BC11" s="253"/>
      <c r="BD11" s="253"/>
      <c r="BE11" s="254"/>
      <c r="BF11" s="254"/>
      <c r="BG11" s="254"/>
      <c r="BH11" s="254"/>
      <c r="BI11" s="254"/>
      <c r="BJ11" s="254"/>
      <c r="BK11" s="254"/>
      <c r="BL11" s="254"/>
      <c r="BM11" s="254"/>
      <c r="BN11" s="254"/>
      <c r="BO11" s="254"/>
      <c r="BP11" s="254"/>
      <c r="BQ11" s="263">
        <v>5</v>
      </c>
      <c r="BR11" s="264"/>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5"/>
    </row>
    <row r="12" spans="1:131" s="256" customFormat="1" ht="26.25" customHeight="1" x14ac:dyDescent="0.15">
      <c r="A12" s="262">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3"/>
      <c r="BA12" s="253"/>
      <c r="BB12" s="253"/>
      <c r="BC12" s="253"/>
      <c r="BD12" s="253"/>
      <c r="BE12" s="254"/>
      <c r="BF12" s="254"/>
      <c r="BG12" s="254"/>
      <c r="BH12" s="254"/>
      <c r="BI12" s="254"/>
      <c r="BJ12" s="254"/>
      <c r="BK12" s="254"/>
      <c r="BL12" s="254"/>
      <c r="BM12" s="254"/>
      <c r="BN12" s="254"/>
      <c r="BO12" s="254"/>
      <c r="BP12" s="254"/>
      <c r="BQ12" s="263">
        <v>6</v>
      </c>
      <c r="BR12" s="264"/>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5"/>
    </row>
    <row r="13" spans="1:131" s="256" customFormat="1" ht="26.25" customHeight="1" x14ac:dyDescent="0.15">
      <c r="A13" s="262">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3"/>
      <c r="BA13" s="253"/>
      <c r="BB13" s="253"/>
      <c r="BC13" s="253"/>
      <c r="BD13" s="253"/>
      <c r="BE13" s="254"/>
      <c r="BF13" s="254"/>
      <c r="BG13" s="254"/>
      <c r="BH13" s="254"/>
      <c r="BI13" s="254"/>
      <c r="BJ13" s="254"/>
      <c r="BK13" s="254"/>
      <c r="BL13" s="254"/>
      <c r="BM13" s="254"/>
      <c r="BN13" s="254"/>
      <c r="BO13" s="254"/>
      <c r="BP13" s="254"/>
      <c r="BQ13" s="263">
        <v>7</v>
      </c>
      <c r="BR13" s="264"/>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5"/>
    </row>
    <row r="14" spans="1:131" s="256" customFormat="1" ht="26.25" customHeight="1" x14ac:dyDescent="0.15">
      <c r="A14" s="262">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3"/>
      <c r="BA14" s="253"/>
      <c r="BB14" s="253"/>
      <c r="BC14" s="253"/>
      <c r="BD14" s="253"/>
      <c r="BE14" s="254"/>
      <c r="BF14" s="254"/>
      <c r="BG14" s="254"/>
      <c r="BH14" s="254"/>
      <c r="BI14" s="254"/>
      <c r="BJ14" s="254"/>
      <c r="BK14" s="254"/>
      <c r="BL14" s="254"/>
      <c r="BM14" s="254"/>
      <c r="BN14" s="254"/>
      <c r="BO14" s="254"/>
      <c r="BP14" s="254"/>
      <c r="BQ14" s="263">
        <v>8</v>
      </c>
      <c r="BR14" s="264"/>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5"/>
    </row>
    <row r="15" spans="1:131" s="256" customFormat="1" ht="26.25" customHeight="1" x14ac:dyDescent="0.15">
      <c r="A15" s="262">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3"/>
      <c r="BA15" s="253"/>
      <c r="BB15" s="253"/>
      <c r="BC15" s="253"/>
      <c r="BD15" s="253"/>
      <c r="BE15" s="254"/>
      <c r="BF15" s="254"/>
      <c r="BG15" s="254"/>
      <c r="BH15" s="254"/>
      <c r="BI15" s="254"/>
      <c r="BJ15" s="254"/>
      <c r="BK15" s="254"/>
      <c r="BL15" s="254"/>
      <c r="BM15" s="254"/>
      <c r="BN15" s="254"/>
      <c r="BO15" s="254"/>
      <c r="BP15" s="254"/>
      <c r="BQ15" s="263">
        <v>9</v>
      </c>
      <c r="BR15" s="264"/>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5"/>
    </row>
    <row r="16" spans="1:131" s="256" customFormat="1" ht="26.25" customHeight="1" x14ac:dyDescent="0.15">
      <c r="A16" s="262">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3"/>
      <c r="BA16" s="253"/>
      <c r="BB16" s="253"/>
      <c r="BC16" s="253"/>
      <c r="BD16" s="253"/>
      <c r="BE16" s="254"/>
      <c r="BF16" s="254"/>
      <c r="BG16" s="254"/>
      <c r="BH16" s="254"/>
      <c r="BI16" s="254"/>
      <c r="BJ16" s="254"/>
      <c r="BK16" s="254"/>
      <c r="BL16" s="254"/>
      <c r="BM16" s="254"/>
      <c r="BN16" s="254"/>
      <c r="BO16" s="254"/>
      <c r="BP16" s="254"/>
      <c r="BQ16" s="263">
        <v>10</v>
      </c>
      <c r="BR16" s="264"/>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5"/>
    </row>
    <row r="17" spans="1:131" s="256" customFormat="1" ht="26.25" customHeight="1" x14ac:dyDescent="0.15">
      <c r="A17" s="262">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3"/>
      <c r="BA17" s="253"/>
      <c r="BB17" s="253"/>
      <c r="BC17" s="253"/>
      <c r="BD17" s="253"/>
      <c r="BE17" s="254"/>
      <c r="BF17" s="254"/>
      <c r="BG17" s="254"/>
      <c r="BH17" s="254"/>
      <c r="BI17" s="254"/>
      <c r="BJ17" s="254"/>
      <c r="BK17" s="254"/>
      <c r="BL17" s="254"/>
      <c r="BM17" s="254"/>
      <c r="BN17" s="254"/>
      <c r="BO17" s="254"/>
      <c r="BP17" s="254"/>
      <c r="BQ17" s="263">
        <v>11</v>
      </c>
      <c r="BR17" s="264"/>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5"/>
    </row>
    <row r="18" spans="1:131" s="256" customFormat="1" ht="26.25" customHeight="1" x14ac:dyDescent="0.15">
      <c r="A18" s="262">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3"/>
      <c r="BA18" s="253"/>
      <c r="BB18" s="253"/>
      <c r="BC18" s="253"/>
      <c r="BD18" s="253"/>
      <c r="BE18" s="254"/>
      <c r="BF18" s="254"/>
      <c r="BG18" s="254"/>
      <c r="BH18" s="254"/>
      <c r="BI18" s="254"/>
      <c r="BJ18" s="254"/>
      <c r="BK18" s="254"/>
      <c r="BL18" s="254"/>
      <c r="BM18" s="254"/>
      <c r="BN18" s="254"/>
      <c r="BO18" s="254"/>
      <c r="BP18" s="254"/>
      <c r="BQ18" s="263">
        <v>12</v>
      </c>
      <c r="BR18" s="264"/>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5"/>
    </row>
    <row r="19" spans="1:131" s="256" customFormat="1" ht="26.25" customHeight="1" x14ac:dyDescent="0.15">
      <c r="A19" s="262">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3"/>
      <c r="BA19" s="253"/>
      <c r="BB19" s="253"/>
      <c r="BC19" s="253"/>
      <c r="BD19" s="253"/>
      <c r="BE19" s="254"/>
      <c r="BF19" s="254"/>
      <c r="BG19" s="254"/>
      <c r="BH19" s="254"/>
      <c r="BI19" s="254"/>
      <c r="BJ19" s="254"/>
      <c r="BK19" s="254"/>
      <c r="BL19" s="254"/>
      <c r="BM19" s="254"/>
      <c r="BN19" s="254"/>
      <c r="BO19" s="254"/>
      <c r="BP19" s="254"/>
      <c r="BQ19" s="263">
        <v>13</v>
      </c>
      <c r="BR19" s="264"/>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5"/>
    </row>
    <row r="20" spans="1:131" s="256" customFormat="1" ht="26.25" customHeight="1" x14ac:dyDescent="0.15">
      <c r="A20" s="262">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3"/>
      <c r="BA20" s="253"/>
      <c r="BB20" s="253"/>
      <c r="BC20" s="253"/>
      <c r="BD20" s="253"/>
      <c r="BE20" s="254"/>
      <c r="BF20" s="254"/>
      <c r="BG20" s="254"/>
      <c r="BH20" s="254"/>
      <c r="BI20" s="254"/>
      <c r="BJ20" s="254"/>
      <c r="BK20" s="254"/>
      <c r="BL20" s="254"/>
      <c r="BM20" s="254"/>
      <c r="BN20" s="254"/>
      <c r="BO20" s="254"/>
      <c r="BP20" s="254"/>
      <c r="BQ20" s="263">
        <v>14</v>
      </c>
      <c r="BR20" s="264"/>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5"/>
    </row>
    <row r="21" spans="1:131" s="256" customFormat="1" ht="26.25" customHeight="1" thickBot="1" x14ac:dyDescent="0.2">
      <c r="A21" s="262">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3"/>
      <c r="BA21" s="253"/>
      <c r="BB21" s="253"/>
      <c r="BC21" s="253"/>
      <c r="BD21" s="253"/>
      <c r="BE21" s="254"/>
      <c r="BF21" s="254"/>
      <c r="BG21" s="254"/>
      <c r="BH21" s="254"/>
      <c r="BI21" s="254"/>
      <c r="BJ21" s="254"/>
      <c r="BK21" s="254"/>
      <c r="BL21" s="254"/>
      <c r="BM21" s="254"/>
      <c r="BN21" s="254"/>
      <c r="BO21" s="254"/>
      <c r="BP21" s="254"/>
      <c r="BQ21" s="263">
        <v>15</v>
      </c>
      <c r="BR21" s="264"/>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5"/>
    </row>
    <row r="22" spans="1:131" s="256" customFormat="1" ht="26.25" customHeight="1" x14ac:dyDescent="0.15">
      <c r="A22" s="262">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387</v>
      </c>
      <c r="BA22" s="854"/>
      <c r="BB22" s="854"/>
      <c r="BC22" s="854"/>
      <c r="BD22" s="855"/>
      <c r="BE22" s="254"/>
      <c r="BF22" s="254"/>
      <c r="BG22" s="254"/>
      <c r="BH22" s="254"/>
      <c r="BI22" s="254"/>
      <c r="BJ22" s="254"/>
      <c r="BK22" s="254"/>
      <c r="BL22" s="254"/>
      <c r="BM22" s="254"/>
      <c r="BN22" s="254"/>
      <c r="BO22" s="254"/>
      <c r="BP22" s="254"/>
      <c r="BQ22" s="263">
        <v>16</v>
      </c>
      <c r="BR22" s="264"/>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5"/>
    </row>
    <row r="23" spans="1:131" s="256" customFormat="1" ht="26.25" customHeight="1" thickBot="1" x14ac:dyDescent="0.2">
      <c r="A23" s="265" t="s">
        <v>388</v>
      </c>
      <c r="B23" s="838" t="s">
        <v>389</v>
      </c>
      <c r="C23" s="839"/>
      <c r="D23" s="839"/>
      <c r="E23" s="839"/>
      <c r="F23" s="839"/>
      <c r="G23" s="839"/>
      <c r="H23" s="839"/>
      <c r="I23" s="839"/>
      <c r="J23" s="839"/>
      <c r="K23" s="839"/>
      <c r="L23" s="839"/>
      <c r="M23" s="839"/>
      <c r="N23" s="839"/>
      <c r="O23" s="839"/>
      <c r="P23" s="840"/>
      <c r="Q23" s="841"/>
      <c r="R23" s="842"/>
      <c r="S23" s="842"/>
      <c r="T23" s="842"/>
      <c r="U23" s="842"/>
      <c r="V23" s="842"/>
      <c r="W23" s="842"/>
      <c r="X23" s="842"/>
      <c r="Y23" s="842"/>
      <c r="Z23" s="842"/>
      <c r="AA23" s="842"/>
      <c r="AB23" s="842"/>
      <c r="AC23" s="842"/>
      <c r="AD23" s="842"/>
      <c r="AE23" s="843"/>
      <c r="AF23" s="844">
        <v>227</v>
      </c>
      <c r="AG23" s="842"/>
      <c r="AH23" s="842"/>
      <c r="AI23" s="842"/>
      <c r="AJ23" s="845"/>
      <c r="AK23" s="846"/>
      <c r="AL23" s="847"/>
      <c r="AM23" s="847"/>
      <c r="AN23" s="847"/>
      <c r="AO23" s="847"/>
      <c r="AP23" s="842"/>
      <c r="AQ23" s="842"/>
      <c r="AR23" s="842"/>
      <c r="AS23" s="842"/>
      <c r="AT23" s="842"/>
      <c r="AU23" s="848"/>
      <c r="AV23" s="848"/>
      <c r="AW23" s="848"/>
      <c r="AX23" s="848"/>
      <c r="AY23" s="849"/>
      <c r="AZ23" s="857" t="s">
        <v>230</v>
      </c>
      <c r="BA23" s="858"/>
      <c r="BB23" s="858"/>
      <c r="BC23" s="858"/>
      <c r="BD23" s="859"/>
      <c r="BE23" s="254"/>
      <c r="BF23" s="254"/>
      <c r="BG23" s="254"/>
      <c r="BH23" s="254"/>
      <c r="BI23" s="254"/>
      <c r="BJ23" s="254"/>
      <c r="BK23" s="254"/>
      <c r="BL23" s="254"/>
      <c r="BM23" s="254"/>
      <c r="BN23" s="254"/>
      <c r="BO23" s="254"/>
      <c r="BP23" s="254"/>
      <c r="BQ23" s="263">
        <v>17</v>
      </c>
      <c r="BR23" s="264"/>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5"/>
    </row>
    <row r="24" spans="1:131" s="256" customFormat="1" ht="26.25" customHeight="1" x14ac:dyDescent="0.15">
      <c r="A24" s="856" t="s">
        <v>390</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3"/>
      <c r="BA24" s="253"/>
      <c r="BB24" s="253"/>
      <c r="BC24" s="253"/>
      <c r="BD24" s="253"/>
      <c r="BE24" s="254"/>
      <c r="BF24" s="254"/>
      <c r="BG24" s="254"/>
      <c r="BH24" s="254"/>
      <c r="BI24" s="254"/>
      <c r="BJ24" s="254"/>
      <c r="BK24" s="254"/>
      <c r="BL24" s="254"/>
      <c r="BM24" s="254"/>
      <c r="BN24" s="254"/>
      <c r="BO24" s="254"/>
      <c r="BP24" s="254"/>
      <c r="BQ24" s="263">
        <v>18</v>
      </c>
      <c r="BR24" s="264"/>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5"/>
    </row>
    <row r="25" spans="1:131" s="248" customFormat="1" ht="26.25" customHeight="1" thickBot="1" x14ac:dyDescent="0.2">
      <c r="A25" s="797" t="s">
        <v>391</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3"/>
      <c r="BK25" s="253"/>
      <c r="BL25" s="253"/>
      <c r="BM25" s="253"/>
      <c r="BN25" s="253"/>
      <c r="BO25" s="266"/>
      <c r="BP25" s="266"/>
      <c r="BQ25" s="263">
        <v>19</v>
      </c>
      <c r="BR25" s="264"/>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7"/>
    </row>
    <row r="26" spans="1:131" s="248" customFormat="1" ht="26.25" customHeight="1" x14ac:dyDescent="0.15">
      <c r="A26" s="788" t="s">
        <v>368</v>
      </c>
      <c r="B26" s="789"/>
      <c r="C26" s="789"/>
      <c r="D26" s="789"/>
      <c r="E26" s="789"/>
      <c r="F26" s="789"/>
      <c r="G26" s="789"/>
      <c r="H26" s="789"/>
      <c r="I26" s="789"/>
      <c r="J26" s="789"/>
      <c r="K26" s="789"/>
      <c r="L26" s="789"/>
      <c r="M26" s="789"/>
      <c r="N26" s="789"/>
      <c r="O26" s="789"/>
      <c r="P26" s="790"/>
      <c r="Q26" s="765" t="s">
        <v>392</v>
      </c>
      <c r="R26" s="766"/>
      <c r="S26" s="766"/>
      <c r="T26" s="766"/>
      <c r="U26" s="767"/>
      <c r="V26" s="765" t="s">
        <v>393</v>
      </c>
      <c r="W26" s="766"/>
      <c r="X26" s="766"/>
      <c r="Y26" s="766"/>
      <c r="Z26" s="767"/>
      <c r="AA26" s="765" t="s">
        <v>394</v>
      </c>
      <c r="AB26" s="766"/>
      <c r="AC26" s="766"/>
      <c r="AD26" s="766"/>
      <c r="AE26" s="766"/>
      <c r="AF26" s="860" t="s">
        <v>395</v>
      </c>
      <c r="AG26" s="861"/>
      <c r="AH26" s="861"/>
      <c r="AI26" s="861"/>
      <c r="AJ26" s="862"/>
      <c r="AK26" s="766" t="s">
        <v>396</v>
      </c>
      <c r="AL26" s="766"/>
      <c r="AM26" s="766"/>
      <c r="AN26" s="766"/>
      <c r="AO26" s="767"/>
      <c r="AP26" s="765" t="s">
        <v>397</v>
      </c>
      <c r="AQ26" s="766"/>
      <c r="AR26" s="766"/>
      <c r="AS26" s="766"/>
      <c r="AT26" s="767"/>
      <c r="AU26" s="765" t="s">
        <v>398</v>
      </c>
      <c r="AV26" s="766"/>
      <c r="AW26" s="766"/>
      <c r="AX26" s="766"/>
      <c r="AY26" s="767"/>
      <c r="AZ26" s="765" t="s">
        <v>399</v>
      </c>
      <c r="BA26" s="766"/>
      <c r="BB26" s="766"/>
      <c r="BC26" s="766"/>
      <c r="BD26" s="767"/>
      <c r="BE26" s="765" t="s">
        <v>375</v>
      </c>
      <c r="BF26" s="766"/>
      <c r="BG26" s="766"/>
      <c r="BH26" s="766"/>
      <c r="BI26" s="777"/>
      <c r="BJ26" s="253"/>
      <c r="BK26" s="253"/>
      <c r="BL26" s="253"/>
      <c r="BM26" s="253"/>
      <c r="BN26" s="253"/>
      <c r="BO26" s="266"/>
      <c r="BP26" s="266"/>
      <c r="BQ26" s="263">
        <v>20</v>
      </c>
      <c r="BR26" s="264"/>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7"/>
    </row>
    <row r="27" spans="1:131" s="248"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3"/>
      <c r="BK27" s="253"/>
      <c r="BL27" s="253"/>
      <c r="BM27" s="253"/>
      <c r="BN27" s="253"/>
      <c r="BO27" s="266"/>
      <c r="BP27" s="266"/>
      <c r="BQ27" s="263">
        <v>21</v>
      </c>
      <c r="BR27" s="264"/>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7"/>
    </row>
    <row r="28" spans="1:131" s="248" customFormat="1" ht="26.25" customHeight="1" thickTop="1" x14ac:dyDescent="0.15">
      <c r="A28" s="267">
        <v>1</v>
      </c>
      <c r="B28" s="779" t="s">
        <v>400</v>
      </c>
      <c r="C28" s="780"/>
      <c r="D28" s="780"/>
      <c r="E28" s="780"/>
      <c r="F28" s="780"/>
      <c r="G28" s="780"/>
      <c r="H28" s="780"/>
      <c r="I28" s="780"/>
      <c r="J28" s="780"/>
      <c r="K28" s="780"/>
      <c r="L28" s="780"/>
      <c r="M28" s="780"/>
      <c r="N28" s="780"/>
      <c r="O28" s="780"/>
      <c r="P28" s="781"/>
      <c r="Q28" s="870">
        <v>1473</v>
      </c>
      <c r="R28" s="871"/>
      <c r="S28" s="871"/>
      <c r="T28" s="871"/>
      <c r="U28" s="871"/>
      <c r="V28" s="871">
        <v>1444</v>
      </c>
      <c r="W28" s="871"/>
      <c r="X28" s="871"/>
      <c r="Y28" s="871"/>
      <c r="Z28" s="871"/>
      <c r="AA28" s="871">
        <v>29</v>
      </c>
      <c r="AB28" s="871"/>
      <c r="AC28" s="871"/>
      <c r="AD28" s="871"/>
      <c r="AE28" s="872"/>
      <c r="AF28" s="873">
        <v>29</v>
      </c>
      <c r="AG28" s="871"/>
      <c r="AH28" s="871"/>
      <c r="AI28" s="871"/>
      <c r="AJ28" s="874"/>
      <c r="AK28" s="875">
        <v>114</v>
      </c>
      <c r="AL28" s="866"/>
      <c r="AM28" s="866"/>
      <c r="AN28" s="866"/>
      <c r="AO28" s="866"/>
      <c r="AP28" s="866" t="s">
        <v>575</v>
      </c>
      <c r="AQ28" s="866"/>
      <c r="AR28" s="866"/>
      <c r="AS28" s="866"/>
      <c r="AT28" s="866"/>
      <c r="AU28" s="866" t="s">
        <v>575</v>
      </c>
      <c r="AV28" s="866"/>
      <c r="AW28" s="866"/>
      <c r="AX28" s="866"/>
      <c r="AY28" s="866"/>
      <c r="AZ28" s="867" t="s">
        <v>575</v>
      </c>
      <c r="BA28" s="867"/>
      <c r="BB28" s="867"/>
      <c r="BC28" s="867"/>
      <c r="BD28" s="867"/>
      <c r="BE28" s="868"/>
      <c r="BF28" s="868"/>
      <c r="BG28" s="868"/>
      <c r="BH28" s="868"/>
      <c r="BI28" s="869"/>
      <c r="BJ28" s="253"/>
      <c r="BK28" s="253"/>
      <c r="BL28" s="253"/>
      <c r="BM28" s="253"/>
      <c r="BN28" s="253"/>
      <c r="BO28" s="266"/>
      <c r="BP28" s="266"/>
      <c r="BQ28" s="263">
        <v>22</v>
      </c>
      <c r="BR28" s="264"/>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7"/>
    </row>
    <row r="29" spans="1:131" s="248" customFormat="1" ht="26.25" customHeight="1" x14ac:dyDescent="0.15">
      <c r="A29" s="267">
        <v>2</v>
      </c>
      <c r="B29" s="803" t="s">
        <v>401</v>
      </c>
      <c r="C29" s="804"/>
      <c r="D29" s="804"/>
      <c r="E29" s="804"/>
      <c r="F29" s="804"/>
      <c r="G29" s="804"/>
      <c r="H29" s="804"/>
      <c r="I29" s="804"/>
      <c r="J29" s="804"/>
      <c r="K29" s="804"/>
      <c r="L29" s="804"/>
      <c r="M29" s="804"/>
      <c r="N29" s="804"/>
      <c r="O29" s="804"/>
      <c r="P29" s="805"/>
      <c r="Q29" s="806">
        <v>1383</v>
      </c>
      <c r="R29" s="807"/>
      <c r="S29" s="807"/>
      <c r="T29" s="807"/>
      <c r="U29" s="807"/>
      <c r="V29" s="807">
        <v>1336</v>
      </c>
      <c r="W29" s="807"/>
      <c r="X29" s="807"/>
      <c r="Y29" s="807"/>
      <c r="Z29" s="807"/>
      <c r="AA29" s="807">
        <v>47</v>
      </c>
      <c r="AB29" s="807"/>
      <c r="AC29" s="807"/>
      <c r="AD29" s="807"/>
      <c r="AE29" s="808"/>
      <c r="AF29" s="809">
        <v>47</v>
      </c>
      <c r="AG29" s="810"/>
      <c r="AH29" s="810"/>
      <c r="AI29" s="810"/>
      <c r="AJ29" s="811"/>
      <c r="AK29" s="878">
        <v>197</v>
      </c>
      <c r="AL29" s="879"/>
      <c r="AM29" s="879"/>
      <c r="AN29" s="879"/>
      <c r="AO29" s="879"/>
      <c r="AP29" s="879" t="s">
        <v>575</v>
      </c>
      <c r="AQ29" s="879"/>
      <c r="AR29" s="879"/>
      <c r="AS29" s="879"/>
      <c r="AT29" s="879"/>
      <c r="AU29" s="879" t="s">
        <v>575</v>
      </c>
      <c r="AV29" s="879"/>
      <c r="AW29" s="879"/>
      <c r="AX29" s="879"/>
      <c r="AY29" s="879"/>
      <c r="AZ29" s="880" t="s">
        <v>575</v>
      </c>
      <c r="BA29" s="880"/>
      <c r="BB29" s="880"/>
      <c r="BC29" s="880"/>
      <c r="BD29" s="880"/>
      <c r="BE29" s="876"/>
      <c r="BF29" s="876"/>
      <c r="BG29" s="876"/>
      <c r="BH29" s="876"/>
      <c r="BI29" s="877"/>
      <c r="BJ29" s="253"/>
      <c r="BK29" s="253"/>
      <c r="BL29" s="253"/>
      <c r="BM29" s="253"/>
      <c r="BN29" s="253"/>
      <c r="BO29" s="266"/>
      <c r="BP29" s="266"/>
      <c r="BQ29" s="263">
        <v>23</v>
      </c>
      <c r="BR29" s="264"/>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7"/>
    </row>
    <row r="30" spans="1:131" s="248" customFormat="1" ht="26.25" customHeight="1" x14ac:dyDescent="0.15">
      <c r="A30" s="267">
        <v>3</v>
      </c>
      <c r="B30" s="803" t="s">
        <v>402</v>
      </c>
      <c r="C30" s="804"/>
      <c r="D30" s="804"/>
      <c r="E30" s="804"/>
      <c r="F30" s="804"/>
      <c r="G30" s="804"/>
      <c r="H30" s="804"/>
      <c r="I30" s="804"/>
      <c r="J30" s="804"/>
      <c r="K30" s="804"/>
      <c r="L30" s="804"/>
      <c r="M30" s="804"/>
      <c r="N30" s="804"/>
      <c r="O30" s="804"/>
      <c r="P30" s="805"/>
      <c r="Q30" s="806">
        <v>258</v>
      </c>
      <c r="R30" s="807"/>
      <c r="S30" s="807"/>
      <c r="T30" s="807"/>
      <c r="U30" s="807"/>
      <c r="V30" s="807">
        <v>258</v>
      </c>
      <c r="W30" s="807"/>
      <c r="X30" s="807"/>
      <c r="Y30" s="807"/>
      <c r="Z30" s="807"/>
      <c r="AA30" s="807">
        <v>0</v>
      </c>
      <c r="AB30" s="807"/>
      <c r="AC30" s="807"/>
      <c r="AD30" s="807"/>
      <c r="AE30" s="808"/>
      <c r="AF30" s="809">
        <v>0</v>
      </c>
      <c r="AG30" s="810"/>
      <c r="AH30" s="810"/>
      <c r="AI30" s="810"/>
      <c r="AJ30" s="811"/>
      <c r="AK30" s="878">
        <v>71</v>
      </c>
      <c r="AL30" s="879"/>
      <c r="AM30" s="879"/>
      <c r="AN30" s="879"/>
      <c r="AO30" s="879"/>
      <c r="AP30" s="879" t="s">
        <v>575</v>
      </c>
      <c r="AQ30" s="879"/>
      <c r="AR30" s="879"/>
      <c r="AS30" s="879"/>
      <c r="AT30" s="879"/>
      <c r="AU30" s="879" t="s">
        <v>575</v>
      </c>
      <c r="AV30" s="879"/>
      <c r="AW30" s="879"/>
      <c r="AX30" s="879"/>
      <c r="AY30" s="879"/>
      <c r="AZ30" s="880" t="s">
        <v>575</v>
      </c>
      <c r="BA30" s="880"/>
      <c r="BB30" s="880"/>
      <c r="BC30" s="880"/>
      <c r="BD30" s="880"/>
      <c r="BE30" s="876"/>
      <c r="BF30" s="876"/>
      <c r="BG30" s="876"/>
      <c r="BH30" s="876"/>
      <c r="BI30" s="877"/>
      <c r="BJ30" s="253"/>
      <c r="BK30" s="253"/>
      <c r="BL30" s="253"/>
      <c r="BM30" s="253"/>
      <c r="BN30" s="253"/>
      <c r="BO30" s="266"/>
      <c r="BP30" s="266"/>
      <c r="BQ30" s="263">
        <v>24</v>
      </c>
      <c r="BR30" s="264"/>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7"/>
    </row>
    <row r="31" spans="1:131" s="248" customFormat="1" ht="26.25" customHeight="1" x14ac:dyDescent="0.15">
      <c r="A31" s="267">
        <v>4</v>
      </c>
      <c r="B31" s="803" t="s">
        <v>403</v>
      </c>
      <c r="C31" s="804"/>
      <c r="D31" s="804"/>
      <c r="E31" s="804"/>
      <c r="F31" s="804"/>
      <c r="G31" s="804"/>
      <c r="H31" s="804"/>
      <c r="I31" s="804"/>
      <c r="J31" s="804"/>
      <c r="K31" s="804"/>
      <c r="L31" s="804"/>
      <c r="M31" s="804"/>
      <c r="N31" s="804"/>
      <c r="O31" s="804"/>
      <c r="P31" s="805"/>
      <c r="Q31" s="806">
        <v>354</v>
      </c>
      <c r="R31" s="807"/>
      <c r="S31" s="807"/>
      <c r="T31" s="807"/>
      <c r="U31" s="807"/>
      <c r="V31" s="807">
        <v>337</v>
      </c>
      <c r="W31" s="807"/>
      <c r="X31" s="807"/>
      <c r="Y31" s="807"/>
      <c r="Z31" s="807"/>
      <c r="AA31" s="807">
        <v>17</v>
      </c>
      <c r="AB31" s="807"/>
      <c r="AC31" s="807"/>
      <c r="AD31" s="807"/>
      <c r="AE31" s="808"/>
      <c r="AF31" s="809">
        <v>409</v>
      </c>
      <c r="AG31" s="810"/>
      <c r="AH31" s="810"/>
      <c r="AI31" s="810"/>
      <c r="AJ31" s="811"/>
      <c r="AK31" s="878">
        <v>5</v>
      </c>
      <c r="AL31" s="879"/>
      <c r="AM31" s="879"/>
      <c r="AN31" s="879"/>
      <c r="AO31" s="879"/>
      <c r="AP31" s="879">
        <v>1790</v>
      </c>
      <c r="AQ31" s="879"/>
      <c r="AR31" s="879"/>
      <c r="AS31" s="879"/>
      <c r="AT31" s="879"/>
      <c r="AU31" s="879">
        <v>50</v>
      </c>
      <c r="AV31" s="879"/>
      <c r="AW31" s="879"/>
      <c r="AX31" s="879"/>
      <c r="AY31" s="879"/>
      <c r="AZ31" s="880" t="s">
        <v>575</v>
      </c>
      <c r="BA31" s="880"/>
      <c r="BB31" s="880"/>
      <c r="BC31" s="880"/>
      <c r="BD31" s="880"/>
      <c r="BE31" s="876" t="s">
        <v>404</v>
      </c>
      <c r="BF31" s="876"/>
      <c r="BG31" s="876"/>
      <c r="BH31" s="876"/>
      <c r="BI31" s="877"/>
      <c r="BJ31" s="253"/>
      <c r="BK31" s="253"/>
      <c r="BL31" s="253"/>
      <c r="BM31" s="253"/>
      <c r="BN31" s="253"/>
      <c r="BO31" s="266"/>
      <c r="BP31" s="266"/>
      <c r="BQ31" s="263">
        <v>25</v>
      </c>
      <c r="BR31" s="264"/>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7"/>
    </row>
    <row r="32" spans="1:131" s="248" customFormat="1" ht="26.25" customHeight="1" x14ac:dyDescent="0.15">
      <c r="A32" s="267">
        <v>5</v>
      </c>
      <c r="B32" s="803" t="s">
        <v>405</v>
      </c>
      <c r="C32" s="804"/>
      <c r="D32" s="804"/>
      <c r="E32" s="804"/>
      <c r="F32" s="804"/>
      <c r="G32" s="804"/>
      <c r="H32" s="804"/>
      <c r="I32" s="804"/>
      <c r="J32" s="804"/>
      <c r="K32" s="804"/>
      <c r="L32" s="804"/>
      <c r="M32" s="804"/>
      <c r="N32" s="804"/>
      <c r="O32" s="804"/>
      <c r="P32" s="805"/>
      <c r="Q32" s="806">
        <v>723</v>
      </c>
      <c r="R32" s="807"/>
      <c r="S32" s="807"/>
      <c r="T32" s="807"/>
      <c r="U32" s="807"/>
      <c r="V32" s="807">
        <v>549</v>
      </c>
      <c r="W32" s="807"/>
      <c r="X32" s="807"/>
      <c r="Y32" s="807"/>
      <c r="Z32" s="807"/>
      <c r="AA32" s="807">
        <v>174</v>
      </c>
      <c r="AB32" s="807"/>
      <c r="AC32" s="807"/>
      <c r="AD32" s="807"/>
      <c r="AE32" s="808"/>
      <c r="AF32" s="809">
        <v>145</v>
      </c>
      <c r="AG32" s="810"/>
      <c r="AH32" s="810"/>
      <c r="AI32" s="810"/>
      <c r="AJ32" s="811"/>
      <c r="AK32" s="878">
        <v>348</v>
      </c>
      <c r="AL32" s="879"/>
      <c r="AM32" s="879"/>
      <c r="AN32" s="879"/>
      <c r="AO32" s="879"/>
      <c r="AP32" s="879">
        <v>2922</v>
      </c>
      <c r="AQ32" s="879"/>
      <c r="AR32" s="879"/>
      <c r="AS32" s="879"/>
      <c r="AT32" s="879"/>
      <c r="AU32" s="879">
        <v>1852</v>
      </c>
      <c r="AV32" s="879"/>
      <c r="AW32" s="879"/>
      <c r="AX32" s="879"/>
      <c r="AY32" s="879"/>
      <c r="AZ32" s="880" t="s">
        <v>575</v>
      </c>
      <c r="BA32" s="880"/>
      <c r="BB32" s="880"/>
      <c r="BC32" s="880"/>
      <c r="BD32" s="880"/>
      <c r="BE32" s="876" t="s">
        <v>404</v>
      </c>
      <c r="BF32" s="876"/>
      <c r="BG32" s="876"/>
      <c r="BH32" s="876"/>
      <c r="BI32" s="877"/>
      <c r="BJ32" s="253"/>
      <c r="BK32" s="253"/>
      <c r="BL32" s="253"/>
      <c r="BM32" s="253"/>
      <c r="BN32" s="253"/>
      <c r="BO32" s="266"/>
      <c r="BP32" s="266"/>
      <c r="BQ32" s="263">
        <v>26</v>
      </c>
      <c r="BR32" s="264"/>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7"/>
    </row>
    <row r="33" spans="1:131" s="248" customFormat="1" ht="26.25" customHeight="1" x14ac:dyDescent="0.15">
      <c r="A33" s="267">
        <v>6</v>
      </c>
      <c r="B33" s="803" t="s">
        <v>406</v>
      </c>
      <c r="C33" s="804"/>
      <c r="D33" s="804"/>
      <c r="E33" s="804"/>
      <c r="F33" s="804"/>
      <c r="G33" s="804"/>
      <c r="H33" s="804"/>
      <c r="I33" s="804"/>
      <c r="J33" s="804"/>
      <c r="K33" s="804"/>
      <c r="L33" s="804"/>
      <c r="M33" s="804"/>
      <c r="N33" s="804"/>
      <c r="O33" s="804"/>
      <c r="P33" s="805"/>
      <c r="Q33" s="806">
        <v>15</v>
      </c>
      <c r="R33" s="807"/>
      <c r="S33" s="807"/>
      <c r="T33" s="807"/>
      <c r="U33" s="807"/>
      <c r="V33" s="807">
        <v>10</v>
      </c>
      <c r="W33" s="807"/>
      <c r="X33" s="807"/>
      <c r="Y33" s="807"/>
      <c r="Z33" s="807"/>
      <c r="AA33" s="807">
        <v>5</v>
      </c>
      <c r="AB33" s="807"/>
      <c r="AC33" s="807"/>
      <c r="AD33" s="807"/>
      <c r="AE33" s="808"/>
      <c r="AF33" s="809" t="s">
        <v>407</v>
      </c>
      <c r="AG33" s="810"/>
      <c r="AH33" s="810"/>
      <c r="AI33" s="810"/>
      <c r="AJ33" s="811"/>
      <c r="AK33" s="878" t="s">
        <v>575</v>
      </c>
      <c r="AL33" s="879"/>
      <c r="AM33" s="879"/>
      <c r="AN33" s="879"/>
      <c r="AO33" s="879"/>
      <c r="AP33" s="879">
        <v>40</v>
      </c>
      <c r="AQ33" s="879"/>
      <c r="AR33" s="879"/>
      <c r="AS33" s="879"/>
      <c r="AT33" s="879"/>
      <c r="AU33" s="879">
        <v>30</v>
      </c>
      <c r="AV33" s="879"/>
      <c r="AW33" s="879"/>
      <c r="AX33" s="879"/>
      <c r="AY33" s="879"/>
      <c r="AZ33" s="880" t="s">
        <v>575</v>
      </c>
      <c r="BA33" s="880"/>
      <c r="BB33" s="880"/>
      <c r="BC33" s="880"/>
      <c r="BD33" s="880"/>
      <c r="BE33" s="876" t="s">
        <v>408</v>
      </c>
      <c r="BF33" s="876"/>
      <c r="BG33" s="876"/>
      <c r="BH33" s="876"/>
      <c r="BI33" s="877"/>
      <c r="BJ33" s="253"/>
      <c r="BK33" s="253"/>
      <c r="BL33" s="253"/>
      <c r="BM33" s="253"/>
      <c r="BN33" s="253"/>
      <c r="BO33" s="266"/>
      <c r="BP33" s="266"/>
      <c r="BQ33" s="263">
        <v>27</v>
      </c>
      <c r="BR33" s="264"/>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7"/>
    </row>
    <row r="34" spans="1:131" s="248" customFormat="1" ht="26.25" customHeight="1" x14ac:dyDescent="0.15">
      <c r="A34" s="267">
        <v>7</v>
      </c>
      <c r="B34" s="803" t="s">
        <v>409</v>
      </c>
      <c r="C34" s="804"/>
      <c r="D34" s="804"/>
      <c r="E34" s="804"/>
      <c r="F34" s="804"/>
      <c r="G34" s="804"/>
      <c r="H34" s="804"/>
      <c r="I34" s="804"/>
      <c r="J34" s="804"/>
      <c r="K34" s="804"/>
      <c r="L34" s="804"/>
      <c r="M34" s="804"/>
      <c r="N34" s="804"/>
      <c r="O34" s="804"/>
      <c r="P34" s="805"/>
      <c r="Q34" s="806">
        <v>26</v>
      </c>
      <c r="R34" s="807"/>
      <c r="S34" s="807"/>
      <c r="T34" s="807"/>
      <c r="U34" s="807"/>
      <c r="V34" s="807">
        <v>26</v>
      </c>
      <c r="W34" s="807"/>
      <c r="X34" s="807"/>
      <c r="Y34" s="807"/>
      <c r="Z34" s="807"/>
      <c r="AA34" s="807" t="s">
        <v>586</v>
      </c>
      <c r="AB34" s="807"/>
      <c r="AC34" s="807"/>
      <c r="AD34" s="807"/>
      <c r="AE34" s="808"/>
      <c r="AF34" s="809" t="s">
        <v>407</v>
      </c>
      <c r="AG34" s="810"/>
      <c r="AH34" s="810"/>
      <c r="AI34" s="810"/>
      <c r="AJ34" s="811"/>
      <c r="AK34" s="878">
        <v>4</v>
      </c>
      <c r="AL34" s="879"/>
      <c r="AM34" s="879"/>
      <c r="AN34" s="879"/>
      <c r="AO34" s="879"/>
      <c r="AP34" s="879">
        <v>149</v>
      </c>
      <c r="AQ34" s="879"/>
      <c r="AR34" s="879"/>
      <c r="AS34" s="879"/>
      <c r="AT34" s="879"/>
      <c r="AU34" s="879">
        <v>87</v>
      </c>
      <c r="AV34" s="879"/>
      <c r="AW34" s="879"/>
      <c r="AX34" s="879"/>
      <c r="AY34" s="879"/>
      <c r="AZ34" s="880" t="s">
        <v>575</v>
      </c>
      <c r="BA34" s="880"/>
      <c r="BB34" s="880"/>
      <c r="BC34" s="880"/>
      <c r="BD34" s="880"/>
      <c r="BE34" s="876" t="s">
        <v>408</v>
      </c>
      <c r="BF34" s="876"/>
      <c r="BG34" s="876"/>
      <c r="BH34" s="876"/>
      <c r="BI34" s="877"/>
      <c r="BJ34" s="253"/>
      <c r="BK34" s="253"/>
      <c r="BL34" s="253"/>
      <c r="BM34" s="253"/>
      <c r="BN34" s="253"/>
      <c r="BO34" s="266"/>
      <c r="BP34" s="266"/>
      <c r="BQ34" s="263">
        <v>28</v>
      </c>
      <c r="BR34" s="264"/>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7"/>
    </row>
    <row r="35" spans="1:131" s="248" customFormat="1" ht="26.25" customHeight="1" x14ac:dyDescent="0.15">
      <c r="A35" s="267">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3"/>
      <c r="BK35" s="253"/>
      <c r="BL35" s="253"/>
      <c r="BM35" s="253"/>
      <c r="BN35" s="253"/>
      <c r="BO35" s="266"/>
      <c r="BP35" s="266"/>
      <c r="BQ35" s="263">
        <v>29</v>
      </c>
      <c r="BR35" s="264"/>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7"/>
    </row>
    <row r="36" spans="1:131" s="248" customFormat="1" ht="26.25" customHeight="1" x14ac:dyDescent="0.15">
      <c r="A36" s="267">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3"/>
      <c r="BK36" s="253"/>
      <c r="BL36" s="253"/>
      <c r="BM36" s="253"/>
      <c r="BN36" s="253"/>
      <c r="BO36" s="266"/>
      <c r="BP36" s="266"/>
      <c r="BQ36" s="263">
        <v>30</v>
      </c>
      <c r="BR36" s="264"/>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7"/>
    </row>
    <row r="37" spans="1:131" s="248" customFormat="1" ht="26.25" customHeight="1" x14ac:dyDescent="0.15">
      <c r="A37" s="267">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3"/>
      <c r="BK37" s="253"/>
      <c r="BL37" s="253"/>
      <c r="BM37" s="253"/>
      <c r="BN37" s="253"/>
      <c r="BO37" s="266"/>
      <c r="BP37" s="266"/>
      <c r="BQ37" s="263">
        <v>31</v>
      </c>
      <c r="BR37" s="264"/>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7"/>
    </row>
    <row r="38" spans="1:131" s="248" customFormat="1" ht="26.25" customHeight="1" x14ac:dyDescent="0.15">
      <c r="A38" s="267">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3"/>
      <c r="BK38" s="253"/>
      <c r="BL38" s="253"/>
      <c r="BM38" s="253"/>
      <c r="BN38" s="253"/>
      <c r="BO38" s="266"/>
      <c r="BP38" s="266"/>
      <c r="BQ38" s="263">
        <v>32</v>
      </c>
      <c r="BR38" s="264"/>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7"/>
    </row>
    <row r="39" spans="1:131" s="248" customFormat="1" ht="26.25" customHeight="1" x14ac:dyDescent="0.15">
      <c r="A39" s="267">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3"/>
      <c r="BK39" s="253"/>
      <c r="BL39" s="253"/>
      <c r="BM39" s="253"/>
      <c r="BN39" s="253"/>
      <c r="BO39" s="266"/>
      <c r="BP39" s="266"/>
      <c r="BQ39" s="263">
        <v>33</v>
      </c>
      <c r="BR39" s="264"/>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7"/>
    </row>
    <row r="40" spans="1:131" s="248" customFormat="1" ht="26.25" customHeight="1" x14ac:dyDescent="0.15">
      <c r="A40" s="262">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3"/>
      <c r="BK40" s="253"/>
      <c r="BL40" s="253"/>
      <c r="BM40" s="253"/>
      <c r="BN40" s="253"/>
      <c r="BO40" s="266"/>
      <c r="BP40" s="266"/>
      <c r="BQ40" s="263">
        <v>34</v>
      </c>
      <c r="BR40" s="264"/>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7"/>
    </row>
    <row r="41" spans="1:131" s="248" customFormat="1" ht="26.25" customHeight="1" x14ac:dyDescent="0.15">
      <c r="A41" s="262">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3"/>
      <c r="BK41" s="253"/>
      <c r="BL41" s="253"/>
      <c r="BM41" s="253"/>
      <c r="BN41" s="253"/>
      <c r="BO41" s="266"/>
      <c r="BP41" s="266"/>
      <c r="BQ41" s="263">
        <v>35</v>
      </c>
      <c r="BR41" s="264"/>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7"/>
    </row>
    <row r="42" spans="1:131" s="248" customFormat="1" ht="26.25" customHeight="1" x14ac:dyDescent="0.15">
      <c r="A42" s="262">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3"/>
      <c r="BK42" s="253"/>
      <c r="BL42" s="253"/>
      <c r="BM42" s="253"/>
      <c r="BN42" s="253"/>
      <c r="BO42" s="266"/>
      <c r="BP42" s="266"/>
      <c r="BQ42" s="263">
        <v>36</v>
      </c>
      <c r="BR42" s="264"/>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7"/>
    </row>
    <row r="43" spans="1:131" s="248" customFormat="1" ht="26.25" customHeight="1" x14ac:dyDescent="0.15">
      <c r="A43" s="262">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3"/>
      <c r="BK43" s="253"/>
      <c r="BL43" s="253"/>
      <c r="BM43" s="253"/>
      <c r="BN43" s="253"/>
      <c r="BO43" s="266"/>
      <c r="BP43" s="266"/>
      <c r="BQ43" s="263">
        <v>37</v>
      </c>
      <c r="BR43" s="264"/>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7"/>
    </row>
    <row r="44" spans="1:131" s="248" customFormat="1" ht="26.25" customHeight="1" x14ac:dyDescent="0.15">
      <c r="A44" s="262">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3"/>
      <c r="BK44" s="253"/>
      <c r="BL44" s="253"/>
      <c r="BM44" s="253"/>
      <c r="BN44" s="253"/>
      <c r="BO44" s="266"/>
      <c r="BP44" s="266"/>
      <c r="BQ44" s="263">
        <v>38</v>
      </c>
      <c r="BR44" s="264"/>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7"/>
    </row>
    <row r="45" spans="1:131" s="248" customFormat="1" ht="26.25" customHeight="1" x14ac:dyDescent="0.15">
      <c r="A45" s="262">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3"/>
      <c r="BK45" s="253"/>
      <c r="BL45" s="253"/>
      <c r="BM45" s="253"/>
      <c r="BN45" s="253"/>
      <c r="BO45" s="266"/>
      <c r="BP45" s="266"/>
      <c r="BQ45" s="263">
        <v>39</v>
      </c>
      <c r="BR45" s="264"/>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7"/>
    </row>
    <row r="46" spans="1:131" s="248" customFormat="1" ht="26.25" customHeight="1" x14ac:dyDescent="0.15">
      <c r="A46" s="262">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3"/>
      <c r="BK46" s="253"/>
      <c r="BL46" s="253"/>
      <c r="BM46" s="253"/>
      <c r="BN46" s="253"/>
      <c r="BO46" s="266"/>
      <c r="BP46" s="266"/>
      <c r="BQ46" s="263">
        <v>40</v>
      </c>
      <c r="BR46" s="264"/>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7"/>
    </row>
    <row r="47" spans="1:131" s="248" customFormat="1" ht="26.25" customHeight="1" x14ac:dyDescent="0.15">
      <c r="A47" s="262">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3"/>
      <c r="BK47" s="253"/>
      <c r="BL47" s="253"/>
      <c r="BM47" s="253"/>
      <c r="BN47" s="253"/>
      <c r="BO47" s="266"/>
      <c r="BP47" s="266"/>
      <c r="BQ47" s="263">
        <v>41</v>
      </c>
      <c r="BR47" s="264"/>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7"/>
    </row>
    <row r="48" spans="1:131" s="248" customFormat="1" ht="26.25" customHeight="1" x14ac:dyDescent="0.15">
      <c r="A48" s="262">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3"/>
      <c r="BK48" s="253"/>
      <c r="BL48" s="253"/>
      <c r="BM48" s="253"/>
      <c r="BN48" s="253"/>
      <c r="BO48" s="266"/>
      <c r="BP48" s="266"/>
      <c r="BQ48" s="263">
        <v>42</v>
      </c>
      <c r="BR48" s="264"/>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7"/>
    </row>
    <row r="49" spans="1:131" s="248" customFormat="1" ht="26.25" customHeight="1" x14ac:dyDescent="0.15">
      <c r="A49" s="262">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3"/>
      <c r="BK49" s="253"/>
      <c r="BL49" s="253"/>
      <c r="BM49" s="253"/>
      <c r="BN49" s="253"/>
      <c r="BO49" s="266"/>
      <c r="BP49" s="266"/>
      <c r="BQ49" s="263">
        <v>43</v>
      </c>
      <c r="BR49" s="264"/>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7"/>
    </row>
    <row r="50" spans="1:131" s="248" customFormat="1" ht="26.25" customHeight="1" x14ac:dyDescent="0.15">
      <c r="A50" s="262">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3"/>
      <c r="BK50" s="253"/>
      <c r="BL50" s="253"/>
      <c r="BM50" s="253"/>
      <c r="BN50" s="253"/>
      <c r="BO50" s="266"/>
      <c r="BP50" s="266"/>
      <c r="BQ50" s="263">
        <v>44</v>
      </c>
      <c r="BR50" s="264"/>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7"/>
    </row>
    <row r="51" spans="1:131" s="248" customFormat="1" ht="26.25" customHeight="1" x14ac:dyDescent="0.15">
      <c r="A51" s="262">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3"/>
      <c r="BK51" s="253"/>
      <c r="BL51" s="253"/>
      <c r="BM51" s="253"/>
      <c r="BN51" s="253"/>
      <c r="BO51" s="266"/>
      <c r="BP51" s="266"/>
      <c r="BQ51" s="263">
        <v>45</v>
      </c>
      <c r="BR51" s="264"/>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7"/>
    </row>
    <row r="52" spans="1:131" s="248" customFormat="1" ht="26.25" customHeight="1" x14ac:dyDescent="0.15">
      <c r="A52" s="262">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3"/>
      <c r="BK52" s="253"/>
      <c r="BL52" s="253"/>
      <c r="BM52" s="253"/>
      <c r="BN52" s="253"/>
      <c r="BO52" s="266"/>
      <c r="BP52" s="266"/>
      <c r="BQ52" s="263">
        <v>46</v>
      </c>
      <c r="BR52" s="264"/>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7"/>
    </row>
    <row r="53" spans="1:131" s="248" customFormat="1" ht="26.25" customHeight="1" x14ac:dyDescent="0.15">
      <c r="A53" s="262">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3"/>
      <c r="BK53" s="253"/>
      <c r="BL53" s="253"/>
      <c r="BM53" s="253"/>
      <c r="BN53" s="253"/>
      <c r="BO53" s="266"/>
      <c r="BP53" s="266"/>
      <c r="BQ53" s="263">
        <v>47</v>
      </c>
      <c r="BR53" s="264"/>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7"/>
    </row>
    <row r="54" spans="1:131" s="248" customFormat="1" ht="26.25" customHeight="1" x14ac:dyDescent="0.15">
      <c r="A54" s="262">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3"/>
      <c r="BK54" s="253"/>
      <c r="BL54" s="253"/>
      <c r="BM54" s="253"/>
      <c r="BN54" s="253"/>
      <c r="BO54" s="266"/>
      <c r="BP54" s="266"/>
      <c r="BQ54" s="263">
        <v>48</v>
      </c>
      <c r="BR54" s="264"/>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7"/>
    </row>
    <row r="55" spans="1:131" s="248" customFormat="1" ht="26.25" customHeight="1" x14ac:dyDescent="0.15">
      <c r="A55" s="262">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3"/>
      <c r="BK55" s="253"/>
      <c r="BL55" s="253"/>
      <c r="BM55" s="253"/>
      <c r="BN55" s="253"/>
      <c r="BO55" s="266"/>
      <c r="BP55" s="266"/>
      <c r="BQ55" s="263">
        <v>49</v>
      </c>
      <c r="BR55" s="264"/>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7"/>
    </row>
    <row r="56" spans="1:131" s="248" customFormat="1" ht="26.25" customHeight="1" x14ac:dyDescent="0.15">
      <c r="A56" s="262">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3"/>
      <c r="BK56" s="253"/>
      <c r="BL56" s="253"/>
      <c r="BM56" s="253"/>
      <c r="BN56" s="253"/>
      <c r="BO56" s="266"/>
      <c r="BP56" s="266"/>
      <c r="BQ56" s="263">
        <v>50</v>
      </c>
      <c r="BR56" s="264"/>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7"/>
    </row>
    <row r="57" spans="1:131" s="248" customFormat="1" ht="26.25" customHeight="1" x14ac:dyDescent="0.15">
      <c r="A57" s="262">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3"/>
      <c r="BK57" s="253"/>
      <c r="BL57" s="253"/>
      <c r="BM57" s="253"/>
      <c r="BN57" s="253"/>
      <c r="BO57" s="266"/>
      <c r="BP57" s="266"/>
      <c r="BQ57" s="263">
        <v>51</v>
      </c>
      <c r="BR57" s="264"/>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7"/>
    </row>
    <row r="58" spans="1:131" s="248" customFormat="1" ht="26.25" customHeight="1" x14ac:dyDescent="0.15">
      <c r="A58" s="262">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3"/>
      <c r="BK58" s="253"/>
      <c r="BL58" s="253"/>
      <c r="BM58" s="253"/>
      <c r="BN58" s="253"/>
      <c r="BO58" s="266"/>
      <c r="BP58" s="266"/>
      <c r="BQ58" s="263">
        <v>52</v>
      </c>
      <c r="BR58" s="264"/>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7"/>
    </row>
    <row r="59" spans="1:131" s="248" customFormat="1" ht="26.25" customHeight="1" x14ac:dyDescent="0.15">
      <c r="A59" s="262">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3"/>
      <c r="BK59" s="253"/>
      <c r="BL59" s="253"/>
      <c r="BM59" s="253"/>
      <c r="BN59" s="253"/>
      <c r="BO59" s="266"/>
      <c r="BP59" s="266"/>
      <c r="BQ59" s="263">
        <v>53</v>
      </c>
      <c r="BR59" s="264"/>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7"/>
    </row>
    <row r="60" spans="1:131" s="248" customFormat="1" ht="26.25" customHeight="1" x14ac:dyDescent="0.15">
      <c r="A60" s="262">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3"/>
      <c r="BK60" s="253"/>
      <c r="BL60" s="253"/>
      <c r="BM60" s="253"/>
      <c r="BN60" s="253"/>
      <c r="BO60" s="266"/>
      <c r="BP60" s="266"/>
      <c r="BQ60" s="263">
        <v>54</v>
      </c>
      <c r="BR60" s="264"/>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7"/>
    </row>
    <row r="61" spans="1:131" s="248" customFormat="1" ht="26.25" customHeight="1" thickBot="1" x14ac:dyDescent="0.2">
      <c r="A61" s="262">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3"/>
      <c r="BK61" s="253"/>
      <c r="BL61" s="253"/>
      <c r="BM61" s="253"/>
      <c r="BN61" s="253"/>
      <c r="BO61" s="266"/>
      <c r="BP61" s="266"/>
      <c r="BQ61" s="263">
        <v>55</v>
      </c>
      <c r="BR61" s="264"/>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7"/>
    </row>
    <row r="62" spans="1:131" s="248" customFormat="1" ht="26.25" customHeight="1" x14ac:dyDescent="0.15">
      <c r="A62" s="262">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410</v>
      </c>
      <c r="BK62" s="854"/>
      <c r="BL62" s="854"/>
      <c r="BM62" s="854"/>
      <c r="BN62" s="855"/>
      <c r="BO62" s="266"/>
      <c r="BP62" s="266"/>
      <c r="BQ62" s="263">
        <v>56</v>
      </c>
      <c r="BR62" s="264"/>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7"/>
    </row>
    <row r="63" spans="1:131" s="248" customFormat="1" ht="26.25" customHeight="1" thickBot="1" x14ac:dyDescent="0.2">
      <c r="A63" s="265" t="s">
        <v>388</v>
      </c>
      <c r="B63" s="838" t="s">
        <v>411</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630</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230</v>
      </c>
      <c r="BK63" s="898"/>
      <c r="BL63" s="898"/>
      <c r="BM63" s="898"/>
      <c r="BN63" s="899"/>
      <c r="BO63" s="266"/>
      <c r="BP63" s="266"/>
      <c r="BQ63" s="263">
        <v>57</v>
      </c>
      <c r="BR63" s="264"/>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7"/>
    </row>
    <row r="66" spans="1:131" s="248" customFormat="1" ht="26.25" customHeight="1" x14ac:dyDescent="0.15">
      <c r="A66" s="788" t="s">
        <v>413</v>
      </c>
      <c r="B66" s="789"/>
      <c r="C66" s="789"/>
      <c r="D66" s="789"/>
      <c r="E66" s="789"/>
      <c r="F66" s="789"/>
      <c r="G66" s="789"/>
      <c r="H66" s="789"/>
      <c r="I66" s="789"/>
      <c r="J66" s="789"/>
      <c r="K66" s="789"/>
      <c r="L66" s="789"/>
      <c r="M66" s="789"/>
      <c r="N66" s="789"/>
      <c r="O66" s="789"/>
      <c r="P66" s="790"/>
      <c r="Q66" s="765" t="s">
        <v>414</v>
      </c>
      <c r="R66" s="766"/>
      <c r="S66" s="766"/>
      <c r="T66" s="766"/>
      <c r="U66" s="767"/>
      <c r="V66" s="765" t="s">
        <v>415</v>
      </c>
      <c r="W66" s="766"/>
      <c r="X66" s="766"/>
      <c r="Y66" s="766"/>
      <c r="Z66" s="767"/>
      <c r="AA66" s="765" t="s">
        <v>394</v>
      </c>
      <c r="AB66" s="766"/>
      <c r="AC66" s="766"/>
      <c r="AD66" s="766"/>
      <c r="AE66" s="767"/>
      <c r="AF66" s="900" t="s">
        <v>416</v>
      </c>
      <c r="AG66" s="861"/>
      <c r="AH66" s="861"/>
      <c r="AI66" s="861"/>
      <c r="AJ66" s="901"/>
      <c r="AK66" s="765" t="s">
        <v>417</v>
      </c>
      <c r="AL66" s="789"/>
      <c r="AM66" s="789"/>
      <c r="AN66" s="789"/>
      <c r="AO66" s="790"/>
      <c r="AP66" s="765" t="s">
        <v>397</v>
      </c>
      <c r="AQ66" s="766"/>
      <c r="AR66" s="766"/>
      <c r="AS66" s="766"/>
      <c r="AT66" s="767"/>
      <c r="AU66" s="765" t="s">
        <v>418</v>
      </c>
      <c r="AV66" s="766"/>
      <c r="AW66" s="766"/>
      <c r="AX66" s="766"/>
      <c r="AY66" s="767"/>
      <c r="AZ66" s="765" t="s">
        <v>375</v>
      </c>
      <c r="BA66" s="766"/>
      <c r="BB66" s="766"/>
      <c r="BC66" s="766"/>
      <c r="BD66" s="777"/>
      <c r="BE66" s="266"/>
      <c r="BF66" s="266"/>
      <c r="BG66" s="266"/>
      <c r="BH66" s="266"/>
      <c r="BI66" s="266"/>
      <c r="BJ66" s="266"/>
      <c r="BK66" s="266"/>
      <c r="BL66" s="266"/>
      <c r="BM66" s="266"/>
      <c r="BN66" s="266"/>
      <c r="BO66" s="266"/>
      <c r="BP66" s="266"/>
      <c r="BQ66" s="263">
        <v>60</v>
      </c>
      <c r="BR66" s="268"/>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7"/>
    </row>
    <row r="67" spans="1:131" s="248"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6"/>
      <c r="BF67" s="266"/>
      <c r="BG67" s="266"/>
      <c r="BH67" s="266"/>
      <c r="BI67" s="266"/>
      <c r="BJ67" s="266"/>
      <c r="BK67" s="266"/>
      <c r="BL67" s="266"/>
      <c r="BM67" s="266"/>
      <c r="BN67" s="266"/>
      <c r="BO67" s="266"/>
      <c r="BP67" s="266"/>
      <c r="BQ67" s="263">
        <v>61</v>
      </c>
      <c r="BR67" s="268"/>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7"/>
    </row>
    <row r="68" spans="1:131" s="248" customFormat="1" ht="26.25" customHeight="1" thickTop="1" x14ac:dyDescent="0.15">
      <c r="A68" s="259">
        <v>1</v>
      </c>
      <c r="B68" s="917" t="s">
        <v>576</v>
      </c>
      <c r="C68" s="918"/>
      <c r="D68" s="918"/>
      <c r="E68" s="918"/>
      <c r="F68" s="918"/>
      <c r="G68" s="918"/>
      <c r="H68" s="918"/>
      <c r="I68" s="918"/>
      <c r="J68" s="918"/>
      <c r="K68" s="918"/>
      <c r="L68" s="918"/>
      <c r="M68" s="918"/>
      <c r="N68" s="918"/>
      <c r="O68" s="918"/>
      <c r="P68" s="919"/>
      <c r="Q68" s="920">
        <v>82</v>
      </c>
      <c r="R68" s="914"/>
      <c r="S68" s="914"/>
      <c r="T68" s="914"/>
      <c r="U68" s="914"/>
      <c r="V68" s="914">
        <v>78</v>
      </c>
      <c r="W68" s="914"/>
      <c r="X68" s="914"/>
      <c r="Y68" s="914"/>
      <c r="Z68" s="914"/>
      <c r="AA68" s="914">
        <v>4</v>
      </c>
      <c r="AB68" s="914"/>
      <c r="AC68" s="914"/>
      <c r="AD68" s="914"/>
      <c r="AE68" s="914"/>
      <c r="AF68" s="914">
        <v>4</v>
      </c>
      <c r="AG68" s="914"/>
      <c r="AH68" s="914"/>
      <c r="AI68" s="914"/>
      <c r="AJ68" s="914"/>
      <c r="AK68" s="914" t="s">
        <v>575</v>
      </c>
      <c r="AL68" s="914"/>
      <c r="AM68" s="914"/>
      <c r="AN68" s="914"/>
      <c r="AO68" s="914"/>
      <c r="AP68" s="914" t="s">
        <v>575</v>
      </c>
      <c r="AQ68" s="914"/>
      <c r="AR68" s="914"/>
      <c r="AS68" s="914"/>
      <c r="AT68" s="914"/>
      <c r="AU68" s="914" t="s">
        <v>575</v>
      </c>
      <c r="AV68" s="914"/>
      <c r="AW68" s="914"/>
      <c r="AX68" s="914"/>
      <c r="AY68" s="914"/>
      <c r="AZ68" s="915"/>
      <c r="BA68" s="915"/>
      <c r="BB68" s="915"/>
      <c r="BC68" s="915"/>
      <c r="BD68" s="916"/>
      <c r="BE68" s="266"/>
      <c r="BF68" s="266"/>
      <c r="BG68" s="266"/>
      <c r="BH68" s="266"/>
      <c r="BI68" s="266"/>
      <c r="BJ68" s="266"/>
      <c r="BK68" s="266"/>
      <c r="BL68" s="266"/>
      <c r="BM68" s="266"/>
      <c r="BN68" s="266"/>
      <c r="BO68" s="266"/>
      <c r="BP68" s="266"/>
      <c r="BQ68" s="263">
        <v>62</v>
      </c>
      <c r="BR68" s="268"/>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7"/>
    </row>
    <row r="69" spans="1:131" s="248" customFormat="1" ht="26.25" customHeight="1" x14ac:dyDescent="0.15">
      <c r="A69" s="262">
        <v>2</v>
      </c>
      <c r="B69" s="921" t="s">
        <v>577</v>
      </c>
      <c r="C69" s="922"/>
      <c r="D69" s="922"/>
      <c r="E69" s="922"/>
      <c r="F69" s="922"/>
      <c r="G69" s="922"/>
      <c r="H69" s="922"/>
      <c r="I69" s="922"/>
      <c r="J69" s="922"/>
      <c r="K69" s="922"/>
      <c r="L69" s="922"/>
      <c r="M69" s="922"/>
      <c r="N69" s="922"/>
      <c r="O69" s="922"/>
      <c r="P69" s="923"/>
      <c r="Q69" s="924">
        <v>19</v>
      </c>
      <c r="R69" s="879"/>
      <c r="S69" s="879"/>
      <c r="T69" s="879"/>
      <c r="U69" s="879"/>
      <c r="V69" s="879">
        <v>18</v>
      </c>
      <c r="W69" s="879"/>
      <c r="X69" s="879"/>
      <c r="Y69" s="879"/>
      <c r="Z69" s="879"/>
      <c r="AA69" s="879">
        <v>1</v>
      </c>
      <c r="AB69" s="879"/>
      <c r="AC69" s="879"/>
      <c r="AD69" s="879"/>
      <c r="AE69" s="879"/>
      <c r="AF69" s="879">
        <v>1</v>
      </c>
      <c r="AG69" s="879"/>
      <c r="AH69" s="879"/>
      <c r="AI69" s="879"/>
      <c r="AJ69" s="879"/>
      <c r="AK69" s="879" t="s">
        <v>575</v>
      </c>
      <c r="AL69" s="879"/>
      <c r="AM69" s="879"/>
      <c r="AN69" s="879"/>
      <c r="AO69" s="879"/>
      <c r="AP69" s="879" t="s">
        <v>575</v>
      </c>
      <c r="AQ69" s="879"/>
      <c r="AR69" s="879"/>
      <c r="AS69" s="879"/>
      <c r="AT69" s="879"/>
      <c r="AU69" s="879" t="s">
        <v>575</v>
      </c>
      <c r="AV69" s="879"/>
      <c r="AW69" s="879"/>
      <c r="AX69" s="879"/>
      <c r="AY69" s="879"/>
      <c r="AZ69" s="925"/>
      <c r="BA69" s="925"/>
      <c r="BB69" s="925"/>
      <c r="BC69" s="925"/>
      <c r="BD69" s="926"/>
      <c r="BE69" s="266"/>
      <c r="BF69" s="266"/>
      <c r="BG69" s="266"/>
      <c r="BH69" s="266"/>
      <c r="BI69" s="266"/>
      <c r="BJ69" s="266"/>
      <c r="BK69" s="266"/>
      <c r="BL69" s="266"/>
      <c r="BM69" s="266"/>
      <c r="BN69" s="266"/>
      <c r="BO69" s="266"/>
      <c r="BP69" s="266"/>
      <c r="BQ69" s="263">
        <v>63</v>
      </c>
      <c r="BR69" s="268"/>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7"/>
    </row>
    <row r="70" spans="1:131" s="248" customFormat="1" ht="26.25" customHeight="1" x14ac:dyDescent="0.15">
      <c r="A70" s="262">
        <v>3</v>
      </c>
      <c r="B70" s="921" t="s">
        <v>578</v>
      </c>
      <c r="C70" s="922"/>
      <c r="D70" s="922"/>
      <c r="E70" s="922"/>
      <c r="F70" s="922"/>
      <c r="G70" s="922"/>
      <c r="H70" s="922"/>
      <c r="I70" s="922"/>
      <c r="J70" s="922"/>
      <c r="K70" s="922"/>
      <c r="L70" s="922"/>
      <c r="M70" s="922"/>
      <c r="N70" s="922"/>
      <c r="O70" s="922"/>
      <c r="P70" s="923"/>
      <c r="Q70" s="924">
        <v>1274</v>
      </c>
      <c r="R70" s="879"/>
      <c r="S70" s="879"/>
      <c r="T70" s="879"/>
      <c r="U70" s="879"/>
      <c r="V70" s="879">
        <v>1254</v>
      </c>
      <c r="W70" s="879"/>
      <c r="X70" s="879"/>
      <c r="Y70" s="879"/>
      <c r="Z70" s="879"/>
      <c r="AA70" s="879">
        <v>20</v>
      </c>
      <c r="AB70" s="879"/>
      <c r="AC70" s="879"/>
      <c r="AD70" s="879"/>
      <c r="AE70" s="879"/>
      <c r="AF70" s="879">
        <v>20</v>
      </c>
      <c r="AG70" s="879"/>
      <c r="AH70" s="879"/>
      <c r="AI70" s="879"/>
      <c r="AJ70" s="879"/>
      <c r="AK70" s="879" t="s">
        <v>575</v>
      </c>
      <c r="AL70" s="879"/>
      <c r="AM70" s="879"/>
      <c r="AN70" s="879"/>
      <c r="AO70" s="879"/>
      <c r="AP70" s="879">
        <v>25</v>
      </c>
      <c r="AQ70" s="879"/>
      <c r="AR70" s="879"/>
      <c r="AS70" s="879"/>
      <c r="AT70" s="879"/>
      <c r="AU70" s="879" t="s">
        <v>575</v>
      </c>
      <c r="AV70" s="879"/>
      <c r="AW70" s="879"/>
      <c r="AX70" s="879"/>
      <c r="AY70" s="879"/>
      <c r="AZ70" s="925"/>
      <c r="BA70" s="925"/>
      <c r="BB70" s="925"/>
      <c r="BC70" s="925"/>
      <c r="BD70" s="926"/>
      <c r="BE70" s="266"/>
      <c r="BF70" s="266"/>
      <c r="BG70" s="266"/>
      <c r="BH70" s="266"/>
      <c r="BI70" s="266"/>
      <c r="BJ70" s="266"/>
      <c r="BK70" s="266"/>
      <c r="BL70" s="266"/>
      <c r="BM70" s="266"/>
      <c r="BN70" s="266"/>
      <c r="BO70" s="266"/>
      <c r="BP70" s="266"/>
      <c r="BQ70" s="263">
        <v>64</v>
      </c>
      <c r="BR70" s="268"/>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7"/>
    </row>
    <row r="71" spans="1:131" s="248" customFormat="1" ht="26.25" customHeight="1" x14ac:dyDescent="0.15">
      <c r="A71" s="262">
        <v>4</v>
      </c>
      <c r="B71" s="921" t="s">
        <v>579</v>
      </c>
      <c r="C71" s="922"/>
      <c r="D71" s="922"/>
      <c r="E71" s="922"/>
      <c r="F71" s="922"/>
      <c r="G71" s="922"/>
      <c r="H71" s="922"/>
      <c r="I71" s="922"/>
      <c r="J71" s="922"/>
      <c r="K71" s="922"/>
      <c r="L71" s="922"/>
      <c r="M71" s="922"/>
      <c r="N71" s="922"/>
      <c r="O71" s="922"/>
      <c r="P71" s="923"/>
      <c r="Q71" s="924">
        <v>83</v>
      </c>
      <c r="R71" s="879"/>
      <c r="S71" s="879"/>
      <c r="T71" s="879"/>
      <c r="U71" s="879"/>
      <c r="V71" s="879">
        <v>37</v>
      </c>
      <c r="W71" s="879"/>
      <c r="X71" s="879"/>
      <c r="Y71" s="879"/>
      <c r="Z71" s="879"/>
      <c r="AA71" s="879">
        <v>46</v>
      </c>
      <c r="AB71" s="879"/>
      <c r="AC71" s="879"/>
      <c r="AD71" s="879"/>
      <c r="AE71" s="879"/>
      <c r="AF71" s="879">
        <v>46</v>
      </c>
      <c r="AG71" s="879"/>
      <c r="AH71" s="879"/>
      <c r="AI71" s="879"/>
      <c r="AJ71" s="879"/>
      <c r="AK71" s="879" t="s">
        <v>575</v>
      </c>
      <c r="AL71" s="879"/>
      <c r="AM71" s="879"/>
      <c r="AN71" s="879"/>
      <c r="AO71" s="879"/>
      <c r="AP71" s="879" t="s">
        <v>575</v>
      </c>
      <c r="AQ71" s="879"/>
      <c r="AR71" s="879"/>
      <c r="AS71" s="879"/>
      <c r="AT71" s="879"/>
      <c r="AU71" s="879" t="s">
        <v>575</v>
      </c>
      <c r="AV71" s="879"/>
      <c r="AW71" s="879"/>
      <c r="AX71" s="879"/>
      <c r="AY71" s="879"/>
      <c r="AZ71" s="925"/>
      <c r="BA71" s="925"/>
      <c r="BB71" s="925"/>
      <c r="BC71" s="925"/>
      <c r="BD71" s="926"/>
      <c r="BE71" s="266"/>
      <c r="BF71" s="266"/>
      <c r="BG71" s="266"/>
      <c r="BH71" s="266"/>
      <c r="BI71" s="266"/>
      <c r="BJ71" s="266"/>
      <c r="BK71" s="266"/>
      <c r="BL71" s="266"/>
      <c r="BM71" s="266"/>
      <c r="BN71" s="266"/>
      <c r="BO71" s="266"/>
      <c r="BP71" s="266"/>
      <c r="BQ71" s="263">
        <v>65</v>
      </c>
      <c r="BR71" s="268"/>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7"/>
    </row>
    <row r="72" spans="1:131" s="248" customFormat="1" ht="26.25" customHeight="1" x14ac:dyDescent="0.15">
      <c r="A72" s="262">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6"/>
      <c r="BF72" s="266"/>
      <c r="BG72" s="266"/>
      <c r="BH72" s="266"/>
      <c r="BI72" s="266"/>
      <c r="BJ72" s="266"/>
      <c r="BK72" s="266"/>
      <c r="BL72" s="266"/>
      <c r="BM72" s="266"/>
      <c r="BN72" s="266"/>
      <c r="BO72" s="266"/>
      <c r="BP72" s="266"/>
      <c r="BQ72" s="263">
        <v>66</v>
      </c>
      <c r="BR72" s="268"/>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7"/>
    </row>
    <row r="73" spans="1:131" s="248" customFormat="1" ht="26.25" customHeight="1" x14ac:dyDescent="0.15">
      <c r="A73" s="262">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6"/>
      <c r="BF73" s="266"/>
      <c r="BG73" s="266"/>
      <c r="BH73" s="266"/>
      <c r="BI73" s="266"/>
      <c r="BJ73" s="266"/>
      <c r="BK73" s="266"/>
      <c r="BL73" s="266"/>
      <c r="BM73" s="266"/>
      <c r="BN73" s="266"/>
      <c r="BO73" s="266"/>
      <c r="BP73" s="266"/>
      <c r="BQ73" s="263">
        <v>67</v>
      </c>
      <c r="BR73" s="268"/>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7"/>
    </row>
    <row r="74" spans="1:131" s="248" customFormat="1" ht="26.25" customHeight="1" x14ac:dyDescent="0.15">
      <c r="A74" s="262">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6"/>
      <c r="BF74" s="266"/>
      <c r="BG74" s="266"/>
      <c r="BH74" s="266"/>
      <c r="BI74" s="266"/>
      <c r="BJ74" s="266"/>
      <c r="BK74" s="266"/>
      <c r="BL74" s="266"/>
      <c r="BM74" s="266"/>
      <c r="BN74" s="266"/>
      <c r="BO74" s="266"/>
      <c r="BP74" s="266"/>
      <c r="BQ74" s="263">
        <v>68</v>
      </c>
      <c r="BR74" s="268"/>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7"/>
    </row>
    <row r="75" spans="1:131" s="248" customFormat="1" ht="26.25" customHeight="1" x14ac:dyDescent="0.15">
      <c r="A75" s="262">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6"/>
      <c r="BF75" s="266"/>
      <c r="BG75" s="266"/>
      <c r="BH75" s="266"/>
      <c r="BI75" s="266"/>
      <c r="BJ75" s="266"/>
      <c r="BK75" s="266"/>
      <c r="BL75" s="266"/>
      <c r="BM75" s="266"/>
      <c r="BN75" s="266"/>
      <c r="BO75" s="266"/>
      <c r="BP75" s="266"/>
      <c r="BQ75" s="263">
        <v>69</v>
      </c>
      <c r="BR75" s="268"/>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7"/>
    </row>
    <row r="76" spans="1:131" s="248" customFormat="1" ht="26.25" customHeight="1" x14ac:dyDescent="0.15">
      <c r="A76" s="262">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6"/>
      <c r="BF76" s="266"/>
      <c r="BG76" s="266"/>
      <c r="BH76" s="266"/>
      <c r="BI76" s="266"/>
      <c r="BJ76" s="266"/>
      <c r="BK76" s="266"/>
      <c r="BL76" s="266"/>
      <c r="BM76" s="266"/>
      <c r="BN76" s="266"/>
      <c r="BO76" s="266"/>
      <c r="BP76" s="266"/>
      <c r="BQ76" s="263">
        <v>70</v>
      </c>
      <c r="BR76" s="268"/>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7"/>
    </row>
    <row r="77" spans="1:131" s="248" customFormat="1" ht="26.25" customHeight="1" x14ac:dyDescent="0.15">
      <c r="A77" s="262">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6"/>
      <c r="BF77" s="266"/>
      <c r="BG77" s="266"/>
      <c r="BH77" s="266"/>
      <c r="BI77" s="266"/>
      <c r="BJ77" s="266"/>
      <c r="BK77" s="266"/>
      <c r="BL77" s="266"/>
      <c r="BM77" s="266"/>
      <c r="BN77" s="266"/>
      <c r="BO77" s="266"/>
      <c r="BP77" s="266"/>
      <c r="BQ77" s="263">
        <v>71</v>
      </c>
      <c r="BR77" s="268"/>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7"/>
    </row>
    <row r="78" spans="1:131" s="248" customFormat="1" ht="26.25" customHeight="1" x14ac:dyDescent="0.15">
      <c r="A78" s="262">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6"/>
      <c r="BF78" s="266"/>
      <c r="BG78" s="266"/>
      <c r="BH78" s="266"/>
      <c r="BI78" s="266"/>
      <c r="BJ78" s="269"/>
      <c r="BK78" s="269"/>
      <c r="BL78" s="269"/>
      <c r="BM78" s="269"/>
      <c r="BN78" s="269"/>
      <c r="BO78" s="266"/>
      <c r="BP78" s="266"/>
      <c r="BQ78" s="263">
        <v>72</v>
      </c>
      <c r="BR78" s="268"/>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7"/>
    </row>
    <row r="79" spans="1:131" s="248" customFormat="1" ht="26.25" customHeight="1" x14ac:dyDescent="0.15">
      <c r="A79" s="262">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6"/>
      <c r="BF79" s="266"/>
      <c r="BG79" s="266"/>
      <c r="BH79" s="266"/>
      <c r="BI79" s="266"/>
      <c r="BJ79" s="269"/>
      <c r="BK79" s="269"/>
      <c r="BL79" s="269"/>
      <c r="BM79" s="269"/>
      <c r="BN79" s="269"/>
      <c r="BO79" s="266"/>
      <c r="BP79" s="266"/>
      <c r="BQ79" s="263">
        <v>73</v>
      </c>
      <c r="BR79" s="268"/>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7"/>
    </row>
    <row r="80" spans="1:131" s="248" customFormat="1" ht="26.25" customHeight="1" x14ac:dyDescent="0.15">
      <c r="A80" s="262">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6"/>
      <c r="BF80" s="266"/>
      <c r="BG80" s="266"/>
      <c r="BH80" s="266"/>
      <c r="BI80" s="266"/>
      <c r="BJ80" s="266"/>
      <c r="BK80" s="266"/>
      <c r="BL80" s="266"/>
      <c r="BM80" s="266"/>
      <c r="BN80" s="266"/>
      <c r="BO80" s="266"/>
      <c r="BP80" s="266"/>
      <c r="BQ80" s="263">
        <v>74</v>
      </c>
      <c r="BR80" s="268"/>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7"/>
    </row>
    <row r="81" spans="1:131" s="248" customFormat="1" ht="26.25" customHeight="1" x14ac:dyDescent="0.15">
      <c r="A81" s="262">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6"/>
      <c r="BF81" s="266"/>
      <c r="BG81" s="266"/>
      <c r="BH81" s="266"/>
      <c r="BI81" s="266"/>
      <c r="BJ81" s="266"/>
      <c r="BK81" s="266"/>
      <c r="BL81" s="266"/>
      <c r="BM81" s="266"/>
      <c r="BN81" s="266"/>
      <c r="BO81" s="266"/>
      <c r="BP81" s="266"/>
      <c r="BQ81" s="263">
        <v>75</v>
      </c>
      <c r="BR81" s="268"/>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7"/>
    </row>
    <row r="82" spans="1:131" s="248" customFormat="1" ht="26.25" customHeight="1" x14ac:dyDescent="0.15">
      <c r="A82" s="262">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6"/>
      <c r="BF82" s="266"/>
      <c r="BG82" s="266"/>
      <c r="BH82" s="266"/>
      <c r="BI82" s="266"/>
      <c r="BJ82" s="266"/>
      <c r="BK82" s="266"/>
      <c r="BL82" s="266"/>
      <c r="BM82" s="266"/>
      <c r="BN82" s="266"/>
      <c r="BO82" s="266"/>
      <c r="BP82" s="266"/>
      <c r="BQ82" s="263">
        <v>76</v>
      </c>
      <c r="BR82" s="268"/>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7"/>
    </row>
    <row r="83" spans="1:131" s="248" customFormat="1" ht="26.25" customHeight="1" x14ac:dyDescent="0.15">
      <c r="A83" s="262">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6"/>
      <c r="BF83" s="266"/>
      <c r="BG83" s="266"/>
      <c r="BH83" s="266"/>
      <c r="BI83" s="266"/>
      <c r="BJ83" s="266"/>
      <c r="BK83" s="266"/>
      <c r="BL83" s="266"/>
      <c r="BM83" s="266"/>
      <c r="BN83" s="266"/>
      <c r="BO83" s="266"/>
      <c r="BP83" s="266"/>
      <c r="BQ83" s="263">
        <v>77</v>
      </c>
      <c r="BR83" s="268"/>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7"/>
    </row>
    <row r="84" spans="1:131" s="248" customFormat="1" ht="26.25" customHeight="1" x14ac:dyDescent="0.15">
      <c r="A84" s="262">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6"/>
      <c r="BF84" s="266"/>
      <c r="BG84" s="266"/>
      <c r="BH84" s="266"/>
      <c r="BI84" s="266"/>
      <c r="BJ84" s="266"/>
      <c r="BK84" s="266"/>
      <c r="BL84" s="266"/>
      <c r="BM84" s="266"/>
      <c r="BN84" s="266"/>
      <c r="BO84" s="266"/>
      <c r="BP84" s="266"/>
      <c r="BQ84" s="263">
        <v>78</v>
      </c>
      <c r="BR84" s="268"/>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7"/>
    </row>
    <row r="85" spans="1:131" s="248" customFormat="1" ht="26.25" customHeight="1" x14ac:dyDescent="0.15">
      <c r="A85" s="262">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6"/>
      <c r="BF85" s="266"/>
      <c r="BG85" s="266"/>
      <c r="BH85" s="266"/>
      <c r="BI85" s="266"/>
      <c r="BJ85" s="266"/>
      <c r="BK85" s="266"/>
      <c r="BL85" s="266"/>
      <c r="BM85" s="266"/>
      <c r="BN85" s="266"/>
      <c r="BO85" s="266"/>
      <c r="BP85" s="266"/>
      <c r="BQ85" s="263">
        <v>79</v>
      </c>
      <c r="BR85" s="268"/>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7"/>
    </row>
    <row r="86" spans="1:131" s="248" customFormat="1" ht="26.25" customHeight="1" x14ac:dyDescent="0.15">
      <c r="A86" s="262">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6"/>
      <c r="BF86" s="266"/>
      <c r="BG86" s="266"/>
      <c r="BH86" s="266"/>
      <c r="BI86" s="266"/>
      <c r="BJ86" s="266"/>
      <c r="BK86" s="266"/>
      <c r="BL86" s="266"/>
      <c r="BM86" s="266"/>
      <c r="BN86" s="266"/>
      <c r="BO86" s="266"/>
      <c r="BP86" s="266"/>
      <c r="BQ86" s="263">
        <v>80</v>
      </c>
      <c r="BR86" s="268"/>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7"/>
    </row>
    <row r="87" spans="1:131" s="248" customFormat="1" ht="26.25" customHeight="1" x14ac:dyDescent="0.15">
      <c r="A87" s="270">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6"/>
      <c r="BF87" s="266"/>
      <c r="BG87" s="266"/>
      <c r="BH87" s="266"/>
      <c r="BI87" s="266"/>
      <c r="BJ87" s="266"/>
      <c r="BK87" s="266"/>
      <c r="BL87" s="266"/>
      <c r="BM87" s="266"/>
      <c r="BN87" s="266"/>
      <c r="BO87" s="266"/>
      <c r="BP87" s="266"/>
      <c r="BQ87" s="263">
        <v>81</v>
      </c>
      <c r="BR87" s="268"/>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7"/>
    </row>
    <row r="88" spans="1:131" s="248" customFormat="1" ht="26.25" customHeight="1" thickBot="1" x14ac:dyDescent="0.2">
      <c r="A88" s="265" t="s">
        <v>388</v>
      </c>
      <c r="B88" s="838" t="s">
        <v>419</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6"/>
      <c r="BF88" s="266"/>
      <c r="BG88" s="266"/>
      <c r="BH88" s="266"/>
      <c r="BI88" s="266"/>
      <c r="BJ88" s="266"/>
      <c r="BK88" s="266"/>
      <c r="BL88" s="266"/>
      <c r="BM88" s="266"/>
      <c r="BN88" s="266"/>
      <c r="BO88" s="266"/>
      <c r="BP88" s="266"/>
      <c r="BQ88" s="263">
        <v>82</v>
      </c>
      <c r="BR88" s="268"/>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38" t="s">
        <v>420</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7" t="s">
        <v>421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8" t="s">
        <v>422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9" t="s">
        <v>425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7" customFormat="1" ht="26.25" customHeight="1" x14ac:dyDescent="0.15">
      <c r="A109" s="962" t="s">
        <v>427</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428</v>
      </c>
      <c r="AB109" s="943"/>
      <c r="AC109" s="943"/>
      <c r="AD109" s="943"/>
      <c r="AE109" s="944"/>
      <c r="AF109" s="942" t="s">
        <v>429</v>
      </c>
      <c r="AG109" s="943"/>
      <c r="AH109" s="943"/>
      <c r="AI109" s="943"/>
      <c r="AJ109" s="944"/>
      <c r="AK109" s="942" t="s">
        <v>303</v>
      </c>
      <c r="AL109" s="943"/>
      <c r="AM109" s="943"/>
      <c r="AN109" s="943"/>
      <c r="AO109" s="944"/>
      <c r="AP109" s="942" t="s">
        <v>430</v>
      </c>
      <c r="AQ109" s="943"/>
      <c r="AR109" s="943"/>
      <c r="AS109" s="943"/>
      <c r="AT109" s="945"/>
      <c r="AU109" s="962" t="s">
        <v>427</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428</v>
      </c>
      <c r="BR109" s="943"/>
      <c r="BS109" s="943"/>
      <c r="BT109" s="943"/>
      <c r="BU109" s="944"/>
      <c r="BV109" s="942" t="s">
        <v>429</v>
      </c>
      <c r="BW109" s="943"/>
      <c r="BX109" s="943"/>
      <c r="BY109" s="943"/>
      <c r="BZ109" s="944"/>
      <c r="CA109" s="942" t="s">
        <v>303</v>
      </c>
      <c r="CB109" s="943"/>
      <c r="CC109" s="943"/>
      <c r="CD109" s="943"/>
      <c r="CE109" s="944"/>
      <c r="CF109" s="963" t="s">
        <v>430</v>
      </c>
      <c r="CG109" s="963"/>
      <c r="CH109" s="963"/>
      <c r="CI109" s="963"/>
      <c r="CJ109" s="963"/>
      <c r="CK109" s="942" t="s">
        <v>431</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428</v>
      </c>
      <c r="DH109" s="943"/>
      <c r="DI109" s="943"/>
      <c r="DJ109" s="943"/>
      <c r="DK109" s="944"/>
      <c r="DL109" s="942" t="s">
        <v>429</v>
      </c>
      <c r="DM109" s="943"/>
      <c r="DN109" s="943"/>
      <c r="DO109" s="943"/>
      <c r="DP109" s="944"/>
      <c r="DQ109" s="942" t="s">
        <v>303</v>
      </c>
      <c r="DR109" s="943"/>
      <c r="DS109" s="943"/>
      <c r="DT109" s="943"/>
      <c r="DU109" s="944"/>
      <c r="DV109" s="942" t="s">
        <v>430</v>
      </c>
      <c r="DW109" s="943"/>
      <c r="DX109" s="943"/>
      <c r="DY109" s="943"/>
      <c r="DZ109" s="945"/>
    </row>
    <row r="110" spans="1:131" s="247" customFormat="1" ht="26.25" customHeight="1" x14ac:dyDescent="0.15">
      <c r="A110" s="946" t="s">
        <v>432</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1165797</v>
      </c>
      <c r="AB110" s="950"/>
      <c r="AC110" s="950"/>
      <c r="AD110" s="950"/>
      <c r="AE110" s="951"/>
      <c r="AF110" s="952">
        <v>1222536</v>
      </c>
      <c r="AG110" s="950"/>
      <c r="AH110" s="950"/>
      <c r="AI110" s="950"/>
      <c r="AJ110" s="951"/>
      <c r="AK110" s="952">
        <v>1225173</v>
      </c>
      <c r="AL110" s="950"/>
      <c r="AM110" s="950"/>
      <c r="AN110" s="950"/>
      <c r="AO110" s="951"/>
      <c r="AP110" s="953">
        <v>30.7</v>
      </c>
      <c r="AQ110" s="954"/>
      <c r="AR110" s="954"/>
      <c r="AS110" s="954"/>
      <c r="AT110" s="955"/>
      <c r="AU110" s="956" t="s">
        <v>71</v>
      </c>
      <c r="AV110" s="957"/>
      <c r="AW110" s="957"/>
      <c r="AX110" s="957"/>
      <c r="AY110" s="957"/>
      <c r="AZ110" s="998" t="s">
        <v>433</v>
      </c>
      <c r="BA110" s="947"/>
      <c r="BB110" s="947"/>
      <c r="BC110" s="947"/>
      <c r="BD110" s="947"/>
      <c r="BE110" s="947"/>
      <c r="BF110" s="947"/>
      <c r="BG110" s="947"/>
      <c r="BH110" s="947"/>
      <c r="BI110" s="947"/>
      <c r="BJ110" s="947"/>
      <c r="BK110" s="947"/>
      <c r="BL110" s="947"/>
      <c r="BM110" s="947"/>
      <c r="BN110" s="947"/>
      <c r="BO110" s="947"/>
      <c r="BP110" s="948"/>
      <c r="BQ110" s="984">
        <v>10747308</v>
      </c>
      <c r="BR110" s="985"/>
      <c r="BS110" s="985"/>
      <c r="BT110" s="985"/>
      <c r="BU110" s="985"/>
      <c r="BV110" s="985">
        <v>10533723</v>
      </c>
      <c r="BW110" s="985"/>
      <c r="BX110" s="985"/>
      <c r="BY110" s="985"/>
      <c r="BZ110" s="985"/>
      <c r="CA110" s="985">
        <v>10384730</v>
      </c>
      <c r="CB110" s="985"/>
      <c r="CC110" s="985"/>
      <c r="CD110" s="985"/>
      <c r="CE110" s="985"/>
      <c r="CF110" s="999">
        <v>260.2</v>
      </c>
      <c r="CG110" s="1000"/>
      <c r="CH110" s="1000"/>
      <c r="CI110" s="1000"/>
      <c r="CJ110" s="1000"/>
      <c r="CK110" s="1001" t="s">
        <v>434</v>
      </c>
      <c r="CL110" s="1002"/>
      <c r="CM110" s="981" t="s">
        <v>435</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436</v>
      </c>
      <c r="DH110" s="985"/>
      <c r="DI110" s="985"/>
      <c r="DJ110" s="985"/>
      <c r="DK110" s="985"/>
      <c r="DL110" s="985" t="s">
        <v>436</v>
      </c>
      <c r="DM110" s="985"/>
      <c r="DN110" s="985"/>
      <c r="DO110" s="985"/>
      <c r="DP110" s="985"/>
      <c r="DQ110" s="985" t="s">
        <v>230</v>
      </c>
      <c r="DR110" s="985"/>
      <c r="DS110" s="985"/>
      <c r="DT110" s="985"/>
      <c r="DU110" s="985"/>
      <c r="DV110" s="986" t="s">
        <v>230</v>
      </c>
      <c r="DW110" s="986"/>
      <c r="DX110" s="986"/>
      <c r="DY110" s="986"/>
      <c r="DZ110" s="987"/>
    </row>
    <row r="111" spans="1:131" s="247" customFormat="1" ht="26.25" customHeight="1" x14ac:dyDescent="0.15">
      <c r="A111" s="988" t="s">
        <v>437</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230</v>
      </c>
      <c r="AB111" s="992"/>
      <c r="AC111" s="992"/>
      <c r="AD111" s="992"/>
      <c r="AE111" s="993"/>
      <c r="AF111" s="994" t="s">
        <v>230</v>
      </c>
      <c r="AG111" s="992"/>
      <c r="AH111" s="992"/>
      <c r="AI111" s="992"/>
      <c r="AJ111" s="993"/>
      <c r="AK111" s="994" t="s">
        <v>230</v>
      </c>
      <c r="AL111" s="992"/>
      <c r="AM111" s="992"/>
      <c r="AN111" s="992"/>
      <c r="AO111" s="993"/>
      <c r="AP111" s="995" t="s">
        <v>230</v>
      </c>
      <c r="AQ111" s="996"/>
      <c r="AR111" s="996"/>
      <c r="AS111" s="996"/>
      <c r="AT111" s="997"/>
      <c r="AU111" s="958"/>
      <c r="AV111" s="959"/>
      <c r="AW111" s="959"/>
      <c r="AX111" s="959"/>
      <c r="AY111" s="959"/>
      <c r="AZ111" s="1007" t="s">
        <v>438</v>
      </c>
      <c r="BA111" s="1008"/>
      <c r="BB111" s="1008"/>
      <c r="BC111" s="1008"/>
      <c r="BD111" s="1008"/>
      <c r="BE111" s="1008"/>
      <c r="BF111" s="1008"/>
      <c r="BG111" s="1008"/>
      <c r="BH111" s="1008"/>
      <c r="BI111" s="1008"/>
      <c r="BJ111" s="1008"/>
      <c r="BK111" s="1008"/>
      <c r="BL111" s="1008"/>
      <c r="BM111" s="1008"/>
      <c r="BN111" s="1008"/>
      <c r="BO111" s="1008"/>
      <c r="BP111" s="1009"/>
      <c r="BQ111" s="977">
        <v>74270</v>
      </c>
      <c r="BR111" s="978"/>
      <c r="BS111" s="978"/>
      <c r="BT111" s="978"/>
      <c r="BU111" s="978"/>
      <c r="BV111" s="978">
        <v>151956</v>
      </c>
      <c r="BW111" s="978"/>
      <c r="BX111" s="978"/>
      <c r="BY111" s="978"/>
      <c r="BZ111" s="978"/>
      <c r="CA111" s="978">
        <v>148203</v>
      </c>
      <c r="CB111" s="978"/>
      <c r="CC111" s="978"/>
      <c r="CD111" s="978"/>
      <c r="CE111" s="978"/>
      <c r="CF111" s="972">
        <v>3.7</v>
      </c>
      <c r="CG111" s="973"/>
      <c r="CH111" s="973"/>
      <c r="CI111" s="973"/>
      <c r="CJ111" s="973"/>
      <c r="CK111" s="1003"/>
      <c r="CL111" s="1004"/>
      <c r="CM111" s="974" t="s">
        <v>439</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230</v>
      </c>
      <c r="DH111" s="978"/>
      <c r="DI111" s="978"/>
      <c r="DJ111" s="978"/>
      <c r="DK111" s="978"/>
      <c r="DL111" s="978" t="s">
        <v>230</v>
      </c>
      <c r="DM111" s="978"/>
      <c r="DN111" s="978"/>
      <c r="DO111" s="978"/>
      <c r="DP111" s="978"/>
      <c r="DQ111" s="978" t="s">
        <v>436</v>
      </c>
      <c r="DR111" s="978"/>
      <c r="DS111" s="978"/>
      <c r="DT111" s="978"/>
      <c r="DU111" s="978"/>
      <c r="DV111" s="979" t="s">
        <v>436</v>
      </c>
      <c r="DW111" s="979"/>
      <c r="DX111" s="979"/>
      <c r="DY111" s="979"/>
      <c r="DZ111" s="980"/>
    </row>
    <row r="112" spans="1:131" s="247" customFormat="1" ht="26.25" customHeight="1" x14ac:dyDescent="0.15">
      <c r="A112" s="1010" t="s">
        <v>440</v>
      </c>
      <c r="B112" s="1011"/>
      <c r="C112" s="1008" t="s">
        <v>441</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230</v>
      </c>
      <c r="AB112" s="1017"/>
      <c r="AC112" s="1017"/>
      <c r="AD112" s="1017"/>
      <c r="AE112" s="1018"/>
      <c r="AF112" s="1019" t="s">
        <v>407</v>
      </c>
      <c r="AG112" s="1017"/>
      <c r="AH112" s="1017"/>
      <c r="AI112" s="1017"/>
      <c r="AJ112" s="1018"/>
      <c r="AK112" s="1019" t="s">
        <v>230</v>
      </c>
      <c r="AL112" s="1017"/>
      <c r="AM112" s="1017"/>
      <c r="AN112" s="1017"/>
      <c r="AO112" s="1018"/>
      <c r="AP112" s="1020" t="s">
        <v>442</v>
      </c>
      <c r="AQ112" s="1021"/>
      <c r="AR112" s="1021"/>
      <c r="AS112" s="1021"/>
      <c r="AT112" s="1022"/>
      <c r="AU112" s="958"/>
      <c r="AV112" s="959"/>
      <c r="AW112" s="959"/>
      <c r="AX112" s="959"/>
      <c r="AY112" s="959"/>
      <c r="AZ112" s="1007" t="s">
        <v>443</v>
      </c>
      <c r="BA112" s="1008"/>
      <c r="BB112" s="1008"/>
      <c r="BC112" s="1008"/>
      <c r="BD112" s="1008"/>
      <c r="BE112" s="1008"/>
      <c r="BF112" s="1008"/>
      <c r="BG112" s="1008"/>
      <c r="BH112" s="1008"/>
      <c r="BI112" s="1008"/>
      <c r="BJ112" s="1008"/>
      <c r="BK112" s="1008"/>
      <c r="BL112" s="1008"/>
      <c r="BM112" s="1008"/>
      <c r="BN112" s="1008"/>
      <c r="BO112" s="1008"/>
      <c r="BP112" s="1009"/>
      <c r="BQ112" s="977">
        <v>2351872</v>
      </c>
      <c r="BR112" s="978"/>
      <c r="BS112" s="978"/>
      <c r="BT112" s="978"/>
      <c r="BU112" s="978"/>
      <c r="BV112" s="978">
        <v>2130733</v>
      </c>
      <c r="BW112" s="978"/>
      <c r="BX112" s="978"/>
      <c r="BY112" s="978"/>
      <c r="BZ112" s="978"/>
      <c r="CA112" s="978">
        <v>2019560</v>
      </c>
      <c r="CB112" s="978"/>
      <c r="CC112" s="978"/>
      <c r="CD112" s="978"/>
      <c r="CE112" s="978"/>
      <c r="CF112" s="972">
        <v>50.6</v>
      </c>
      <c r="CG112" s="973"/>
      <c r="CH112" s="973"/>
      <c r="CI112" s="973"/>
      <c r="CJ112" s="973"/>
      <c r="CK112" s="1003"/>
      <c r="CL112" s="1004"/>
      <c r="CM112" s="974" t="s">
        <v>444</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230</v>
      </c>
      <c r="DH112" s="978"/>
      <c r="DI112" s="978"/>
      <c r="DJ112" s="978"/>
      <c r="DK112" s="978"/>
      <c r="DL112" s="978" t="s">
        <v>436</v>
      </c>
      <c r="DM112" s="978"/>
      <c r="DN112" s="978"/>
      <c r="DO112" s="978"/>
      <c r="DP112" s="978"/>
      <c r="DQ112" s="978" t="s">
        <v>230</v>
      </c>
      <c r="DR112" s="978"/>
      <c r="DS112" s="978"/>
      <c r="DT112" s="978"/>
      <c r="DU112" s="978"/>
      <c r="DV112" s="979" t="s">
        <v>230</v>
      </c>
      <c r="DW112" s="979"/>
      <c r="DX112" s="979"/>
      <c r="DY112" s="979"/>
      <c r="DZ112" s="980"/>
    </row>
    <row r="113" spans="1:130" s="247" customFormat="1" ht="26.25" customHeight="1" x14ac:dyDescent="0.15">
      <c r="A113" s="1012"/>
      <c r="B113" s="1013"/>
      <c r="C113" s="1008" t="s">
        <v>445</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225754</v>
      </c>
      <c r="AB113" s="992"/>
      <c r="AC113" s="992"/>
      <c r="AD113" s="992"/>
      <c r="AE113" s="993"/>
      <c r="AF113" s="994">
        <v>298303</v>
      </c>
      <c r="AG113" s="992"/>
      <c r="AH113" s="992"/>
      <c r="AI113" s="992"/>
      <c r="AJ113" s="993"/>
      <c r="AK113" s="994">
        <v>264874</v>
      </c>
      <c r="AL113" s="992"/>
      <c r="AM113" s="992"/>
      <c r="AN113" s="992"/>
      <c r="AO113" s="993"/>
      <c r="AP113" s="995">
        <v>6.6</v>
      </c>
      <c r="AQ113" s="996"/>
      <c r="AR113" s="996"/>
      <c r="AS113" s="996"/>
      <c r="AT113" s="997"/>
      <c r="AU113" s="958"/>
      <c r="AV113" s="959"/>
      <c r="AW113" s="959"/>
      <c r="AX113" s="959"/>
      <c r="AY113" s="959"/>
      <c r="AZ113" s="1007" t="s">
        <v>446</v>
      </c>
      <c r="BA113" s="1008"/>
      <c r="BB113" s="1008"/>
      <c r="BC113" s="1008"/>
      <c r="BD113" s="1008"/>
      <c r="BE113" s="1008"/>
      <c r="BF113" s="1008"/>
      <c r="BG113" s="1008"/>
      <c r="BH113" s="1008"/>
      <c r="BI113" s="1008"/>
      <c r="BJ113" s="1008"/>
      <c r="BK113" s="1008"/>
      <c r="BL113" s="1008"/>
      <c r="BM113" s="1008"/>
      <c r="BN113" s="1008"/>
      <c r="BO113" s="1008"/>
      <c r="BP113" s="1009"/>
      <c r="BQ113" s="977" t="s">
        <v>230</v>
      </c>
      <c r="BR113" s="978"/>
      <c r="BS113" s="978"/>
      <c r="BT113" s="978"/>
      <c r="BU113" s="978"/>
      <c r="BV113" s="978" t="s">
        <v>230</v>
      </c>
      <c r="BW113" s="978"/>
      <c r="BX113" s="978"/>
      <c r="BY113" s="978"/>
      <c r="BZ113" s="978"/>
      <c r="CA113" s="978" t="s">
        <v>230</v>
      </c>
      <c r="CB113" s="978"/>
      <c r="CC113" s="978"/>
      <c r="CD113" s="978"/>
      <c r="CE113" s="978"/>
      <c r="CF113" s="972" t="s">
        <v>230</v>
      </c>
      <c r="CG113" s="973"/>
      <c r="CH113" s="973"/>
      <c r="CI113" s="973"/>
      <c r="CJ113" s="973"/>
      <c r="CK113" s="1003"/>
      <c r="CL113" s="1004"/>
      <c r="CM113" s="974" t="s">
        <v>447</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230</v>
      </c>
      <c r="DH113" s="1017"/>
      <c r="DI113" s="1017"/>
      <c r="DJ113" s="1017"/>
      <c r="DK113" s="1018"/>
      <c r="DL113" s="1019" t="s">
        <v>230</v>
      </c>
      <c r="DM113" s="1017"/>
      <c r="DN113" s="1017"/>
      <c r="DO113" s="1017"/>
      <c r="DP113" s="1018"/>
      <c r="DQ113" s="1019" t="s">
        <v>230</v>
      </c>
      <c r="DR113" s="1017"/>
      <c r="DS113" s="1017"/>
      <c r="DT113" s="1017"/>
      <c r="DU113" s="1018"/>
      <c r="DV113" s="1020" t="s">
        <v>230</v>
      </c>
      <c r="DW113" s="1021"/>
      <c r="DX113" s="1021"/>
      <c r="DY113" s="1021"/>
      <c r="DZ113" s="1022"/>
    </row>
    <row r="114" spans="1:130" s="247" customFormat="1" ht="26.25" customHeight="1" x14ac:dyDescent="0.15">
      <c r="A114" s="1012"/>
      <c r="B114" s="1013"/>
      <c r="C114" s="1008" t="s">
        <v>448</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230</v>
      </c>
      <c r="AB114" s="1017"/>
      <c r="AC114" s="1017"/>
      <c r="AD114" s="1017"/>
      <c r="AE114" s="1018"/>
      <c r="AF114" s="1019" t="s">
        <v>407</v>
      </c>
      <c r="AG114" s="1017"/>
      <c r="AH114" s="1017"/>
      <c r="AI114" s="1017"/>
      <c r="AJ114" s="1018"/>
      <c r="AK114" s="1019" t="s">
        <v>230</v>
      </c>
      <c r="AL114" s="1017"/>
      <c r="AM114" s="1017"/>
      <c r="AN114" s="1017"/>
      <c r="AO114" s="1018"/>
      <c r="AP114" s="1020" t="s">
        <v>230</v>
      </c>
      <c r="AQ114" s="1021"/>
      <c r="AR114" s="1021"/>
      <c r="AS114" s="1021"/>
      <c r="AT114" s="1022"/>
      <c r="AU114" s="958"/>
      <c r="AV114" s="959"/>
      <c r="AW114" s="959"/>
      <c r="AX114" s="959"/>
      <c r="AY114" s="959"/>
      <c r="AZ114" s="1007" t="s">
        <v>449</v>
      </c>
      <c r="BA114" s="1008"/>
      <c r="BB114" s="1008"/>
      <c r="BC114" s="1008"/>
      <c r="BD114" s="1008"/>
      <c r="BE114" s="1008"/>
      <c r="BF114" s="1008"/>
      <c r="BG114" s="1008"/>
      <c r="BH114" s="1008"/>
      <c r="BI114" s="1008"/>
      <c r="BJ114" s="1008"/>
      <c r="BK114" s="1008"/>
      <c r="BL114" s="1008"/>
      <c r="BM114" s="1008"/>
      <c r="BN114" s="1008"/>
      <c r="BO114" s="1008"/>
      <c r="BP114" s="1009"/>
      <c r="BQ114" s="977">
        <v>1273474</v>
      </c>
      <c r="BR114" s="978"/>
      <c r="BS114" s="978"/>
      <c r="BT114" s="978"/>
      <c r="BU114" s="978"/>
      <c r="BV114" s="978">
        <v>1230556</v>
      </c>
      <c r="BW114" s="978"/>
      <c r="BX114" s="978"/>
      <c r="BY114" s="978"/>
      <c r="BZ114" s="978"/>
      <c r="CA114" s="978">
        <v>1215676</v>
      </c>
      <c r="CB114" s="978"/>
      <c r="CC114" s="978"/>
      <c r="CD114" s="978"/>
      <c r="CE114" s="978"/>
      <c r="CF114" s="972">
        <v>30.5</v>
      </c>
      <c r="CG114" s="973"/>
      <c r="CH114" s="973"/>
      <c r="CI114" s="973"/>
      <c r="CJ114" s="973"/>
      <c r="CK114" s="1003"/>
      <c r="CL114" s="1004"/>
      <c r="CM114" s="974" t="s">
        <v>450</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230</v>
      </c>
      <c r="DH114" s="1017"/>
      <c r="DI114" s="1017"/>
      <c r="DJ114" s="1017"/>
      <c r="DK114" s="1018"/>
      <c r="DL114" s="1019" t="s">
        <v>230</v>
      </c>
      <c r="DM114" s="1017"/>
      <c r="DN114" s="1017"/>
      <c r="DO114" s="1017"/>
      <c r="DP114" s="1018"/>
      <c r="DQ114" s="1019" t="s">
        <v>230</v>
      </c>
      <c r="DR114" s="1017"/>
      <c r="DS114" s="1017"/>
      <c r="DT114" s="1017"/>
      <c r="DU114" s="1018"/>
      <c r="DV114" s="1020" t="s">
        <v>230</v>
      </c>
      <c r="DW114" s="1021"/>
      <c r="DX114" s="1021"/>
      <c r="DY114" s="1021"/>
      <c r="DZ114" s="1022"/>
    </row>
    <row r="115" spans="1:130" s="247" customFormat="1" ht="26.25" customHeight="1" x14ac:dyDescent="0.15">
      <c r="A115" s="1012"/>
      <c r="B115" s="1013"/>
      <c r="C115" s="1008" t="s">
        <v>451</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27247</v>
      </c>
      <c r="AB115" s="992"/>
      <c r="AC115" s="992"/>
      <c r="AD115" s="992"/>
      <c r="AE115" s="993"/>
      <c r="AF115" s="994">
        <v>45712</v>
      </c>
      <c r="AG115" s="992"/>
      <c r="AH115" s="992"/>
      <c r="AI115" s="992"/>
      <c r="AJ115" s="993"/>
      <c r="AK115" s="994">
        <v>58475</v>
      </c>
      <c r="AL115" s="992"/>
      <c r="AM115" s="992"/>
      <c r="AN115" s="992"/>
      <c r="AO115" s="993"/>
      <c r="AP115" s="995">
        <v>1.5</v>
      </c>
      <c r="AQ115" s="996"/>
      <c r="AR115" s="996"/>
      <c r="AS115" s="996"/>
      <c r="AT115" s="997"/>
      <c r="AU115" s="958"/>
      <c r="AV115" s="959"/>
      <c r="AW115" s="959"/>
      <c r="AX115" s="959"/>
      <c r="AY115" s="959"/>
      <c r="AZ115" s="1007" t="s">
        <v>452</v>
      </c>
      <c r="BA115" s="1008"/>
      <c r="BB115" s="1008"/>
      <c r="BC115" s="1008"/>
      <c r="BD115" s="1008"/>
      <c r="BE115" s="1008"/>
      <c r="BF115" s="1008"/>
      <c r="BG115" s="1008"/>
      <c r="BH115" s="1008"/>
      <c r="BI115" s="1008"/>
      <c r="BJ115" s="1008"/>
      <c r="BK115" s="1008"/>
      <c r="BL115" s="1008"/>
      <c r="BM115" s="1008"/>
      <c r="BN115" s="1008"/>
      <c r="BO115" s="1008"/>
      <c r="BP115" s="1009"/>
      <c r="BQ115" s="977" t="s">
        <v>436</v>
      </c>
      <c r="BR115" s="978"/>
      <c r="BS115" s="978"/>
      <c r="BT115" s="978"/>
      <c r="BU115" s="978"/>
      <c r="BV115" s="978" t="s">
        <v>230</v>
      </c>
      <c r="BW115" s="978"/>
      <c r="BX115" s="978"/>
      <c r="BY115" s="978"/>
      <c r="BZ115" s="978"/>
      <c r="CA115" s="978" t="s">
        <v>230</v>
      </c>
      <c r="CB115" s="978"/>
      <c r="CC115" s="978"/>
      <c r="CD115" s="978"/>
      <c r="CE115" s="978"/>
      <c r="CF115" s="972" t="s">
        <v>436</v>
      </c>
      <c r="CG115" s="973"/>
      <c r="CH115" s="973"/>
      <c r="CI115" s="973"/>
      <c r="CJ115" s="973"/>
      <c r="CK115" s="1003"/>
      <c r="CL115" s="1004"/>
      <c r="CM115" s="1007" t="s">
        <v>453</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442</v>
      </c>
      <c r="DH115" s="1017"/>
      <c r="DI115" s="1017"/>
      <c r="DJ115" s="1017"/>
      <c r="DK115" s="1018"/>
      <c r="DL115" s="1019" t="s">
        <v>230</v>
      </c>
      <c r="DM115" s="1017"/>
      <c r="DN115" s="1017"/>
      <c r="DO115" s="1017"/>
      <c r="DP115" s="1018"/>
      <c r="DQ115" s="1019" t="s">
        <v>230</v>
      </c>
      <c r="DR115" s="1017"/>
      <c r="DS115" s="1017"/>
      <c r="DT115" s="1017"/>
      <c r="DU115" s="1018"/>
      <c r="DV115" s="1020" t="s">
        <v>230</v>
      </c>
      <c r="DW115" s="1021"/>
      <c r="DX115" s="1021"/>
      <c r="DY115" s="1021"/>
      <c r="DZ115" s="1022"/>
    </row>
    <row r="116" spans="1:130" s="247" customFormat="1" ht="26.25" customHeight="1" x14ac:dyDescent="0.15">
      <c r="A116" s="1014"/>
      <c r="B116" s="1015"/>
      <c r="C116" s="1023" t="s">
        <v>454</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6</v>
      </c>
      <c r="AB116" s="1017"/>
      <c r="AC116" s="1017"/>
      <c r="AD116" s="1017"/>
      <c r="AE116" s="1018"/>
      <c r="AF116" s="1019">
        <v>58</v>
      </c>
      <c r="AG116" s="1017"/>
      <c r="AH116" s="1017"/>
      <c r="AI116" s="1017"/>
      <c r="AJ116" s="1018"/>
      <c r="AK116" s="1019">
        <v>48</v>
      </c>
      <c r="AL116" s="1017"/>
      <c r="AM116" s="1017"/>
      <c r="AN116" s="1017"/>
      <c r="AO116" s="1018"/>
      <c r="AP116" s="1020">
        <v>0</v>
      </c>
      <c r="AQ116" s="1021"/>
      <c r="AR116" s="1021"/>
      <c r="AS116" s="1021"/>
      <c r="AT116" s="1022"/>
      <c r="AU116" s="958"/>
      <c r="AV116" s="959"/>
      <c r="AW116" s="959"/>
      <c r="AX116" s="959"/>
      <c r="AY116" s="959"/>
      <c r="AZ116" s="1025" t="s">
        <v>455</v>
      </c>
      <c r="BA116" s="1026"/>
      <c r="BB116" s="1026"/>
      <c r="BC116" s="1026"/>
      <c r="BD116" s="1026"/>
      <c r="BE116" s="1026"/>
      <c r="BF116" s="1026"/>
      <c r="BG116" s="1026"/>
      <c r="BH116" s="1026"/>
      <c r="BI116" s="1026"/>
      <c r="BJ116" s="1026"/>
      <c r="BK116" s="1026"/>
      <c r="BL116" s="1026"/>
      <c r="BM116" s="1026"/>
      <c r="BN116" s="1026"/>
      <c r="BO116" s="1026"/>
      <c r="BP116" s="1027"/>
      <c r="BQ116" s="977" t="s">
        <v>230</v>
      </c>
      <c r="BR116" s="978"/>
      <c r="BS116" s="978"/>
      <c r="BT116" s="978"/>
      <c r="BU116" s="978"/>
      <c r="BV116" s="978" t="s">
        <v>442</v>
      </c>
      <c r="BW116" s="978"/>
      <c r="BX116" s="978"/>
      <c r="BY116" s="978"/>
      <c r="BZ116" s="978"/>
      <c r="CA116" s="978" t="s">
        <v>230</v>
      </c>
      <c r="CB116" s="978"/>
      <c r="CC116" s="978"/>
      <c r="CD116" s="978"/>
      <c r="CE116" s="978"/>
      <c r="CF116" s="972" t="s">
        <v>230</v>
      </c>
      <c r="CG116" s="973"/>
      <c r="CH116" s="973"/>
      <c r="CI116" s="973"/>
      <c r="CJ116" s="973"/>
      <c r="CK116" s="1003"/>
      <c r="CL116" s="1004"/>
      <c r="CM116" s="974" t="s">
        <v>456</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407</v>
      </c>
      <c r="DH116" s="1017"/>
      <c r="DI116" s="1017"/>
      <c r="DJ116" s="1017"/>
      <c r="DK116" s="1018"/>
      <c r="DL116" s="1019" t="s">
        <v>230</v>
      </c>
      <c r="DM116" s="1017"/>
      <c r="DN116" s="1017"/>
      <c r="DO116" s="1017"/>
      <c r="DP116" s="1018"/>
      <c r="DQ116" s="1019" t="s">
        <v>230</v>
      </c>
      <c r="DR116" s="1017"/>
      <c r="DS116" s="1017"/>
      <c r="DT116" s="1017"/>
      <c r="DU116" s="1018"/>
      <c r="DV116" s="1020" t="s">
        <v>230</v>
      </c>
      <c r="DW116" s="1021"/>
      <c r="DX116" s="1021"/>
      <c r="DY116" s="1021"/>
      <c r="DZ116" s="1022"/>
    </row>
    <row r="117" spans="1:130" s="247" customFormat="1" ht="26.25" customHeight="1" x14ac:dyDescent="0.15">
      <c r="A117" s="962" t="s">
        <v>185</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457</v>
      </c>
      <c r="Z117" s="944"/>
      <c r="AA117" s="1034">
        <v>1418804</v>
      </c>
      <c r="AB117" s="1035"/>
      <c r="AC117" s="1035"/>
      <c r="AD117" s="1035"/>
      <c r="AE117" s="1036"/>
      <c r="AF117" s="1037">
        <v>1566609</v>
      </c>
      <c r="AG117" s="1035"/>
      <c r="AH117" s="1035"/>
      <c r="AI117" s="1035"/>
      <c r="AJ117" s="1036"/>
      <c r="AK117" s="1037">
        <v>1548570</v>
      </c>
      <c r="AL117" s="1035"/>
      <c r="AM117" s="1035"/>
      <c r="AN117" s="1035"/>
      <c r="AO117" s="1036"/>
      <c r="AP117" s="1038"/>
      <c r="AQ117" s="1039"/>
      <c r="AR117" s="1039"/>
      <c r="AS117" s="1039"/>
      <c r="AT117" s="1040"/>
      <c r="AU117" s="958"/>
      <c r="AV117" s="959"/>
      <c r="AW117" s="959"/>
      <c r="AX117" s="959"/>
      <c r="AY117" s="959"/>
      <c r="AZ117" s="1025" t="s">
        <v>458</v>
      </c>
      <c r="BA117" s="1026"/>
      <c r="BB117" s="1026"/>
      <c r="BC117" s="1026"/>
      <c r="BD117" s="1026"/>
      <c r="BE117" s="1026"/>
      <c r="BF117" s="1026"/>
      <c r="BG117" s="1026"/>
      <c r="BH117" s="1026"/>
      <c r="BI117" s="1026"/>
      <c r="BJ117" s="1026"/>
      <c r="BK117" s="1026"/>
      <c r="BL117" s="1026"/>
      <c r="BM117" s="1026"/>
      <c r="BN117" s="1026"/>
      <c r="BO117" s="1026"/>
      <c r="BP117" s="1027"/>
      <c r="BQ117" s="977" t="s">
        <v>230</v>
      </c>
      <c r="BR117" s="978"/>
      <c r="BS117" s="978"/>
      <c r="BT117" s="978"/>
      <c r="BU117" s="978"/>
      <c r="BV117" s="978" t="s">
        <v>230</v>
      </c>
      <c r="BW117" s="978"/>
      <c r="BX117" s="978"/>
      <c r="BY117" s="978"/>
      <c r="BZ117" s="978"/>
      <c r="CA117" s="978" t="s">
        <v>230</v>
      </c>
      <c r="CB117" s="978"/>
      <c r="CC117" s="978"/>
      <c r="CD117" s="978"/>
      <c r="CE117" s="978"/>
      <c r="CF117" s="972" t="s">
        <v>230</v>
      </c>
      <c r="CG117" s="973"/>
      <c r="CH117" s="973"/>
      <c r="CI117" s="973"/>
      <c r="CJ117" s="973"/>
      <c r="CK117" s="1003"/>
      <c r="CL117" s="1004"/>
      <c r="CM117" s="974" t="s">
        <v>459</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230</v>
      </c>
      <c r="DH117" s="1017"/>
      <c r="DI117" s="1017"/>
      <c r="DJ117" s="1017"/>
      <c r="DK117" s="1018"/>
      <c r="DL117" s="1019" t="s">
        <v>230</v>
      </c>
      <c r="DM117" s="1017"/>
      <c r="DN117" s="1017"/>
      <c r="DO117" s="1017"/>
      <c r="DP117" s="1018"/>
      <c r="DQ117" s="1019" t="s">
        <v>436</v>
      </c>
      <c r="DR117" s="1017"/>
      <c r="DS117" s="1017"/>
      <c r="DT117" s="1017"/>
      <c r="DU117" s="1018"/>
      <c r="DV117" s="1020" t="s">
        <v>230</v>
      </c>
      <c r="DW117" s="1021"/>
      <c r="DX117" s="1021"/>
      <c r="DY117" s="1021"/>
      <c r="DZ117" s="1022"/>
    </row>
    <row r="118" spans="1:130" s="247" customFormat="1" ht="26.25" customHeight="1" x14ac:dyDescent="0.15">
      <c r="A118" s="962" t="s">
        <v>431</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428</v>
      </c>
      <c r="AB118" s="943"/>
      <c r="AC118" s="943"/>
      <c r="AD118" s="943"/>
      <c r="AE118" s="944"/>
      <c r="AF118" s="942" t="s">
        <v>429</v>
      </c>
      <c r="AG118" s="943"/>
      <c r="AH118" s="943"/>
      <c r="AI118" s="943"/>
      <c r="AJ118" s="944"/>
      <c r="AK118" s="942" t="s">
        <v>303</v>
      </c>
      <c r="AL118" s="943"/>
      <c r="AM118" s="943"/>
      <c r="AN118" s="943"/>
      <c r="AO118" s="944"/>
      <c r="AP118" s="1029" t="s">
        <v>430</v>
      </c>
      <c r="AQ118" s="1030"/>
      <c r="AR118" s="1030"/>
      <c r="AS118" s="1030"/>
      <c r="AT118" s="1031"/>
      <c r="AU118" s="958"/>
      <c r="AV118" s="959"/>
      <c r="AW118" s="959"/>
      <c r="AX118" s="959"/>
      <c r="AY118" s="959"/>
      <c r="AZ118" s="1032" t="s">
        <v>460</v>
      </c>
      <c r="BA118" s="1023"/>
      <c r="BB118" s="1023"/>
      <c r="BC118" s="1023"/>
      <c r="BD118" s="1023"/>
      <c r="BE118" s="1023"/>
      <c r="BF118" s="1023"/>
      <c r="BG118" s="1023"/>
      <c r="BH118" s="1023"/>
      <c r="BI118" s="1023"/>
      <c r="BJ118" s="1023"/>
      <c r="BK118" s="1023"/>
      <c r="BL118" s="1023"/>
      <c r="BM118" s="1023"/>
      <c r="BN118" s="1023"/>
      <c r="BO118" s="1023"/>
      <c r="BP118" s="1024"/>
      <c r="BQ118" s="1055" t="s">
        <v>230</v>
      </c>
      <c r="BR118" s="1056"/>
      <c r="BS118" s="1056"/>
      <c r="BT118" s="1056"/>
      <c r="BU118" s="1056"/>
      <c r="BV118" s="1056" t="s">
        <v>230</v>
      </c>
      <c r="BW118" s="1056"/>
      <c r="BX118" s="1056"/>
      <c r="BY118" s="1056"/>
      <c r="BZ118" s="1056"/>
      <c r="CA118" s="1056" t="s">
        <v>230</v>
      </c>
      <c r="CB118" s="1056"/>
      <c r="CC118" s="1056"/>
      <c r="CD118" s="1056"/>
      <c r="CE118" s="1056"/>
      <c r="CF118" s="972" t="s">
        <v>230</v>
      </c>
      <c r="CG118" s="973"/>
      <c r="CH118" s="973"/>
      <c r="CI118" s="973"/>
      <c r="CJ118" s="973"/>
      <c r="CK118" s="1003"/>
      <c r="CL118" s="1004"/>
      <c r="CM118" s="974" t="s">
        <v>461</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230</v>
      </c>
      <c r="DH118" s="1017"/>
      <c r="DI118" s="1017"/>
      <c r="DJ118" s="1017"/>
      <c r="DK118" s="1018"/>
      <c r="DL118" s="1019" t="s">
        <v>230</v>
      </c>
      <c r="DM118" s="1017"/>
      <c r="DN118" s="1017"/>
      <c r="DO118" s="1017"/>
      <c r="DP118" s="1018"/>
      <c r="DQ118" s="1019" t="s">
        <v>230</v>
      </c>
      <c r="DR118" s="1017"/>
      <c r="DS118" s="1017"/>
      <c r="DT118" s="1017"/>
      <c r="DU118" s="1018"/>
      <c r="DV118" s="1020" t="s">
        <v>436</v>
      </c>
      <c r="DW118" s="1021"/>
      <c r="DX118" s="1021"/>
      <c r="DY118" s="1021"/>
      <c r="DZ118" s="1022"/>
    </row>
    <row r="119" spans="1:130" s="247" customFormat="1" ht="26.25" customHeight="1" x14ac:dyDescent="0.15">
      <c r="A119" s="1116" t="s">
        <v>434</v>
      </c>
      <c r="B119" s="1002"/>
      <c r="C119" s="981" t="s">
        <v>435</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230</v>
      </c>
      <c r="AB119" s="950"/>
      <c r="AC119" s="950"/>
      <c r="AD119" s="950"/>
      <c r="AE119" s="951"/>
      <c r="AF119" s="952" t="s">
        <v>230</v>
      </c>
      <c r="AG119" s="950"/>
      <c r="AH119" s="950"/>
      <c r="AI119" s="950"/>
      <c r="AJ119" s="951"/>
      <c r="AK119" s="952" t="s">
        <v>230</v>
      </c>
      <c r="AL119" s="950"/>
      <c r="AM119" s="950"/>
      <c r="AN119" s="950"/>
      <c r="AO119" s="951"/>
      <c r="AP119" s="953" t="s">
        <v>230</v>
      </c>
      <c r="AQ119" s="954"/>
      <c r="AR119" s="954"/>
      <c r="AS119" s="954"/>
      <c r="AT119" s="955"/>
      <c r="AU119" s="960"/>
      <c r="AV119" s="961"/>
      <c r="AW119" s="961"/>
      <c r="AX119" s="961"/>
      <c r="AY119" s="961"/>
      <c r="AZ119" s="278" t="s">
        <v>185</v>
      </c>
      <c r="BA119" s="278"/>
      <c r="BB119" s="278"/>
      <c r="BC119" s="278"/>
      <c r="BD119" s="278"/>
      <c r="BE119" s="278"/>
      <c r="BF119" s="278"/>
      <c r="BG119" s="278"/>
      <c r="BH119" s="278"/>
      <c r="BI119" s="278"/>
      <c r="BJ119" s="278"/>
      <c r="BK119" s="278"/>
      <c r="BL119" s="278"/>
      <c r="BM119" s="278"/>
      <c r="BN119" s="278"/>
      <c r="BO119" s="1033" t="s">
        <v>462</v>
      </c>
      <c r="BP119" s="1064"/>
      <c r="BQ119" s="1055">
        <v>14446924</v>
      </c>
      <c r="BR119" s="1056"/>
      <c r="BS119" s="1056"/>
      <c r="BT119" s="1056"/>
      <c r="BU119" s="1056"/>
      <c r="BV119" s="1056">
        <v>14046968</v>
      </c>
      <c r="BW119" s="1056"/>
      <c r="BX119" s="1056"/>
      <c r="BY119" s="1056"/>
      <c r="BZ119" s="1056"/>
      <c r="CA119" s="1056">
        <v>13768169</v>
      </c>
      <c r="CB119" s="1056"/>
      <c r="CC119" s="1056"/>
      <c r="CD119" s="1056"/>
      <c r="CE119" s="1056"/>
      <c r="CF119" s="1057"/>
      <c r="CG119" s="1058"/>
      <c r="CH119" s="1058"/>
      <c r="CI119" s="1058"/>
      <c r="CJ119" s="1059"/>
      <c r="CK119" s="1005"/>
      <c r="CL119" s="1006"/>
      <c r="CM119" s="1060" t="s">
        <v>463</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74270</v>
      </c>
      <c r="DH119" s="1042"/>
      <c r="DI119" s="1042"/>
      <c r="DJ119" s="1042"/>
      <c r="DK119" s="1043"/>
      <c r="DL119" s="1041">
        <v>151956</v>
      </c>
      <c r="DM119" s="1042"/>
      <c r="DN119" s="1042"/>
      <c r="DO119" s="1042"/>
      <c r="DP119" s="1043"/>
      <c r="DQ119" s="1041">
        <v>148203</v>
      </c>
      <c r="DR119" s="1042"/>
      <c r="DS119" s="1042"/>
      <c r="DT119" s="1042"/>
      <c r="DU119" s="1043"/>
      <c r="DV119" s="1044">
        <v>3.7</v>
      </c>
      <c r="DW119" s="1045"/>
      <c r="DX119" s="1045"/>
      <c r="DY119" s="1045"/>
      <c r="DZ119" s="1046"/>
    </row>
    <row r="120" spans="1:130" s="247" customFormat="1" ht="26.25" customHeight="1" x14ac:dyDescent="0.15">
      <c r="A120" s="1117"/>
      <c r="B120" s="1004"/>
      <c r="C120" s="974" t="s">
        <v>439</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442</v>
      </c>
      <c r="AB120" s="1017"/>
      <c r="AC120" s="1017"/>
      <c r="AD120" s="1017"/>
      <c r="AE120" s="1018"/>
      <c r="AF120" s="1019" t="s">
        <v>230</v>
      </c>
      <c r="AG120" s="1017"/>
      <c r="AH120" s="1017"/>
      <c r="AI120" s="1017"/>
      <c r="AJ120" s="1018"/>
      <c r="AK120" s="1019" t="s">
        <v>230</v>
      </c>
      <c r="AL120" s="1017"/>
      <c r="AM120" s="1017"/>
      <c r="AN120" s="1017"/>
      <c r="AO120" s="1018"/>
      <c r="AP120" s="1020" t="s">
        <v>230</v>
      </c>
      <c r="AQ120" s="1021"/>
      <c r="AR120" s="1021"/>
      <c r="AS120" s="1021"/>
      <c r="AT120" s="1022"/>
      <c r="AU120" s="1047" t="s">
        <v>464</v>
      </c>
      <c r="AV120" s="1048"/>
      <c r="AW120" s="1048"/>
      <c r="AX120" s="1048"/>
      <c r="AY120" s="1049"/>
      <c r="AZ120" s="998" t="s">
        <v>465</v>
      </c>
      <c r="BA120" s="947"/>
      <c r="BB120" s="947"/>
      <c r="BC120" s="947"/>
      <c r="BD120" s="947"/>
      <c r="BE120" s="947"/>
      <c r="BF120" s="947"/>
      <c r="BG120" s="947"/>
      <c r="BH120" s="947"/>
      <c r="BI120" s="947"/>
      <c r="BJ120" s="947"/>
      <c r="BK120" s="947"/>
      <c r="BL120" s="947"/>
      <c r="BM120" s="947"/>
      <c r="BN120" s="947"/>
      <c r="BO120" s="947"/>
      <c r="BP120" s="948"/>
      <c r="BQ120" s="984">
        <v>1280343</v>
      </c>
      <c r="BR120" s="985"/>
      <c r="BS120" s="985"/>
      <c r="BT120" s="985"/>
      <c r="BU120" s="985"/>
      <c r="BV120" s="985">
        <v>1386211</v>
      </c>
      <c r="BW120" s="985"/>
      <c r="BX120" s="985"/>
      <c r="BY120" s="985"/>
      <c r="BZ120" s="985"/>
      <c r="CA120" s="985">
        <v>1517859</v>
      </c>
      <c r="CB120" s="985"/>
      <c r="CC120" s="985"/>
      <c r="CD120" s="985"/>
      <c r="CE120" s="985"/>
      <c r="CF120" s="999">
        <v>38</v>
      </c>
      <c r="CG120" s="1000"/>
      <c r="CH120" s="1000"/>
      <c r="CI120" s="1000"/>
      <c r="CJ120" s="1000"/>
      <c r="CK120" s="1065" t="s">
        <v>466</v>
      </c>
      <c r="CL120" s="1066"/>
      <c r="CM120" s="1066"/>
      <c r="CN120" s="1066"/>
      <c r="CO120" s="1067"/>
      <c r="CP120" s="1073" t="s">
        <v>467</v>
      </c>
      <c r="CQ120" s="1074"/>
      <c r="CR120" s="1074"/>
      <c r="CS120" s="1074"/>
      <c r="CT120" s="1074"/>
      <c r="CU120" s="1074"/>
      <c r="CV120" s="1074"/>
      <c r="CW120" s="1074"/>
      <c r="CX120" s="1074"/>
      <c r="CY120" s="1074"/>
      <c r="CZ120" s="1074"/>
      <c r="DA120" s="1074"/>
      <c r="DB120" s="1074"/>
      <c r="DC120" s="1074"/>
      <c r="DD120" s="1074"/>
      <c r="DE120" s="1074"/>
      <c r="DF120" s="1075"/>
      <c r="DG120" s="984">
        <v>2127773</v>
      </c>
      <c r="DH120" s="985"/>
      <c r="DI120" s="985"/>
      <c r="DJ120" s="985"/>
      <c r="DK120" s="985"/>
      <c r="DL120" s="985">
        <v>1955476</v>
      </c>
      <c r="DM120" s="985"/>
      <c r="DN120" s="985"/>
      <c r="DO120" s="985"/>
      <c r="DP120" s="985"/>
      <c r="DQ120" s="985">
        <v>1852386</v>
      </c>
      <c r="DR120" s="985"/>
      <c r="DS120" s="985"/>
      <c r="DT120" s="985"/>
      <c r="DU120" s="985"/>
      <c r="DV120" s="986">
        <v>46.4</v>
      </c>
      <c r="DW120" s="986"/>
      <c r="DX120" s="986"/>
      <c r="DY120" s="986"/>
      <c r="DZ120" s="987"/>
    </row>
    <row r="121" spans="1:130" s="247" customFormat="1" ht="26.25" customHeight="1" x14ac:dyDescent="0.15">
      <c r="A121" s="1117"/>
      <c r="B121" s="1004"/>
      <c r="C121" s="1025" t="s">
        <v>468</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436</v>
      </c>
      <c r="AB121" s="1017"/>
      <c r="AC121" s="1017"/>
      <c r="AD121" s="1017"/>
      <c r="AE121" s="1018"/>
      <c r="AF121" s="1019" t="s">
        <v>230</v>
      </c>
      <c r="AG121" s="1017"/>
      <c r="AH121" s="1017"/>
      <c r="AI121" s="1017"/>
      <c r="AJ121" s="1018"/>
      <c r="AK121" s="1019" t="s">
        <v>230</v>
      </c>
      <c r="AL121" s="1017"/>
      <c r="AM121" s="1017"/>
      <c r="AN121" s="1017"/>
      <c r="AO121" s="1018"/>
      <c r="AP121" s="1020" t="s">
        <v>230</v>
      </c>
      <c r="AQ121" s="1021"/>
      <c r="AR121" s="1021"/>
      <c r="AS121" s="1021"/>
      <c r="AT121" s="1022"/>
      <c r="AU121" s="1050"/>
      <c r="AV121" s="1051"/>
      <c r="AW121" s="1051"/>
      <c r="AX121" s="1051"/>
      <c r="AY121" s="1052"/>
      <c r="AZ121" s="1007" t="s">
        <v>469</v>
      </c>
      <c r="BA121" s="1008"/>
      <c r="BB121" s="1008"/>
      <c r="BC121" s="1008"/>
      <c r="BD121" s="1008"/>
      <c r="BE121" s="1008"/>
      <c r="BF121" s="1008"/>
      <c r="BG121" s="1008"/>
      <c r="BH121" s="1008"/>
      <c r="BI121" s="1008"/>
      <c r="BJ121" s="1008"/>
      <c r="BK121" s="1008"/>
      <c r="BL121" s="1008"/>
      <c r="BM121" s="1008"/>
      <c r="BN121" s="1008"/>
      <c r="BO121" s="1008"/>
      <c r="BP121" s="1009"/>
      <c r="BQ121" s="977">
        <v>1868956</v>
      </c>
      <c r="BR121" s="978"/>
      <c r="BS121" s="978"/>
      <c r="BT121" s="978"/>
      <c r="BU121" s="978"/>
      <c r="BV121" s="978">
        <v>1921377</v>
      </c>
      <c r="BW121" s="978"/>
      <c r="BX121" s="978"/>
      <c r="BY121" s="978"/>
      <c r="BZ121" s="978"/>
      <c r="CA121" s="978">
        <v>2044815</v>
      </c>
      <c r="CB121" s="978"/>
      <c r="CC121" s="978"/>
      <c r="CD121" s="978"/>
      <c r="CE121" s="978"/>
      <c r="CF121" s="972">
        <v>51.2</v>
      </c>
      <c r="CG121" s="973"/>
      <c r="CH121" s="973"/>
      <c r="CI121" s="973"/>
      <c r="CJ121" s="973"/>
      <c r="CK121" s="1068"/>
      <c r="CL121" s="1069"/>
      <c r="CM121" s="1069"/>
      <c r="CN121" s="1069"/>
      <c r="CO121" s="1070"/>
      <c r="CP121" s="1078" t="s">
        <v>470</v>
      </c>
      <c r="CQ121" s="1079"/>
      <c r="CR121" s="1079"/>
      <c r="CS121" s="1079"/>
      <c r="CT121" s="1079"/>
      <c r="CU121" s="1079"/>
      <c r="CV121" s="1079"/>
      <c r="CW121" s="1079"/>
      <c r="CX121" s="1079"/>
      <c r="CY121" s="1079"/>
      <c r="CZ121" s="1079"/>
      <c r="DA121" s="1079"/>
      <c r="DB121" s="1079"/>
      <c r="DC121" s="1079"/>
      <c r="DD121" s="1079"/>
      <c r="DE121" s="1079"/>
      <c r="DF121" s="1080"/>
      <c r="DG121" s="977">
        <v>114770</v>
      </c>
      <c r="DH121" s="978"/>
      <c r="DI121" s="978"/>
      <c r="DJ121" s="978"/>
      <c r="DK121" s="978"/>
      <c r="DL121" s="978">
        <v>89734</v>
      </c>
      <c r="DM121" s="978"/>
      <c r="DN121" s="978"/>
      <c r="DO121" s="978"/>
      <c r="DP121" s="978"/>
      <c r="DQ121" s="978">
        <v>86837</v>
      </c>
      <c r="DR121" s="978"/>
      <c r="DS121" s="978"/>
      <c r="DT121" s="978"/>
      <c r="DU121" s="978"/>
      <c r="DV121" s="979">
        <v>2.2000000000000002</v>
      </c>
      <c r="DW121" s="979"/>
      <c r="DX121" s="979"/>
      <c r="DY121" s="979"/>
      <c r="DZ121" s="980"/>
    </row>
    <row r="122" spans="1:130" s="247" customFormat="1" ht="26.25" customHeight="1" x14ac:dyDescent="0.15">
      <c r="A122" s="1117"/>
      <c r="B122" s="1004"/>
      <c r="C122" s="974" t="s">
        <v>450</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442</v>
      </c>
      <c r="AB122" s="1017"/>
      <c r="AC122" s="1017"/>
      <c r="AD122" s="1017"/>
      <c r="AE122" s="1018"/>
      <c r="AF122" s="1019" t="s">
        <v>230</v>
      </c>
      <c r="AG122" s="1017"/>
      <c r="AH122" s="1017"/>
      <c r="AI122" s="1017"/>
      <c r="AJ122" s="1018"/>
      <c r="AK122" s="1019" t="s">
        <v>230</v>
      </c>
      <c r="AL122" s="1017"/>
      <c r="AM122" s="1017"/>
      <c r="AN122" s="1017"/>
      <c r="AO122" s="1018"/>
      <c r="AP122" s="1020" t="s">
        <v>230</v>
      </c>
      <c r="AQ122" s="1021"/>
      <c r="AR122" s="1021"/>
      <c r="AS122" s="1021"/>
      <c r="AT122" s="1022"/>
      <c r="AU122" s="1050"/>
      <c r="AV122" s="1051"/>
      <c r="AW122" s="1051"/>
      <c r="AX122" s="1051"/>
      <c r="AY122" s="1052"/>
      <c r="AZ122" s="1032" t="s">
        <v>471</v>
      </c>
      <c r="BA122" s="1023"/>
      <c r="BB122" s="1023"/>
      <c r="BC122" s="1023"/>
      <c r="BD122" s="1023"/>
      <c r="BE122" s="1023"/>
      <c r="BF122" s="1023"/>
      <c r="BG122" s="1023"/>
      <c r="BH122" s="1023"/>
      <c r="BI122" s="1023"/>
      <c r="BJ122" s="1023"/>
      <c r="BK122" s="1023"/>
      <c r="BL122" s="1023"/>
      <c r="BM122" s="1023"/>
      <c r="BN122" s="1023"/>
      <c r="BO122" s="1023"/>
      <c r="BP122" s="1024"/>
      <c r="BQ122" s="1055">
        <v>8443211</v>
      </c>
      <c r="BR122" s="1056"/>
      <c r="BS122" s="1056"/>
      <c r="BT122" s="1056"/>
      <c r="BU122" s="1056"/>
      <c r="BV122" s="1056">
        <v>8259353</v>
      </c>
      <c r="BW122" s="1056"/>
      <c r="BX122" s="1056"/>
      <c r="BY122" s="1056"/>
      <c r="BZ122" s="1056"/>
      <c r="CA122" s="1056">
        <v>8042574</v>
      </c>
      <c r="CB122" s="1056"/>
      <c r="CC122" s="1056"/>
      <c r="CD122" s="1056"/>
      <c r="CE122" s="1056"/>
      <c r="CF122" s="1076">
        <v>201.5</v>
      </c>
      <c r="CG122" s="1077"/>
      <c r="CH122" s="1077"/>
      <c r="CI122" s="1077"/>
      <c r="CJ122" s="1077"/>
      <c r="CK122" s="1068"/>
      <c r="CL122" s="1069"/>
      <c r="CM122" s="1069"/>
      <c r="CN122" s="1069"/>
      <c r="CO122" s="1070"/>
      <c r="CP122" s="1078" t="s">
        <v>472</v>
      </c>
      <c r="CQ122" s="1079"/>
      <c r="CR122" s="1079"/>
      <c r="CS122" s="1079"/>
      <c r="CT122" s="1079"/>
      <c r="CU122" s="1079"/>
      <c r="CV122" s="1079"/>
      <c r="CW122" s="1079"/>
      <c r="CX122" s="1079"/>
      <c r="CY122" s="1079"/>
      <c r="CZ122" s="1079"/>
      <c r="DA122" s="1079"/>
      <c r="DB122" s="1079"/>
      <c r="DC122" s="1079"/>
      <c r="DD122" s="1079"/>
      <c r="DE122" s="1079"/>
      <c r="DF122" s="1080"/>
      <c r="DG122" s="977">
        <v>100553</v>
      </c>
      <c r="DH122" s="978"/>
      <c r="DI122" s="978"/>
      <c r="DJ122" s="978"/>
      <c r="DK122" s="978"/>
      <c r="DL122" s="978">
        <v>61299</v>
      </c>
      <c r="DM122" s="978"/>
      <c r="DN122" s="978"/>
      <c r="DO122" s="978"/>
      <c r="DP122" s="978"/>
      <c r="DQ122" s="978">
        <v>50126</v>
      </c>
      <c r="DR122" s="978"/>
      <c r="DS122" s="978"/>
      <c r="DT122" s="978"/>
      <c r="DU122" s="978"/>
      <c r="DV122" s="979">
        <v>1.3</v>
      </c>
      <c r="DW122" s="979"/>
      <c r="DX122" s="979"/>
      <c r="DY122" s="979"/>
      <c r="DZ122" s="980"/>
    </row>
    <row r="123" spans="1:130" s="247" customFormat="1" ht="26.25" customHeight="1" x14ac:dyDescent="0.15">
      <c r="A123" s="1117"/>
      <c r="B123" s="1004"/>
      <c r="C123" s="974" t="s">
        <v>456</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230</v>
      </c>
      <c r="AB123" s="1017"/>
      <c r="AC123" s="1017"/>
      <c r="AD123" s="1017"/>
      <c r="AE123" s="1018"/>
      <c r="AF123" s="1019" t="s">
        <v>230</v>
      </c>
      <c r="AG123" s="1017"/>
      <c r="AH123" s="1017"/>
      <c r="AI123" s="1017"/>
      <c r="AJ123" s="1018"/>
      <c r="AK123" s="1019" t="s">
        <v>230</v>
      </c>
      <c r="AL123" s="1017"/>
      <c r="AM123" s="1017"/>
      <c r="AN123" s="1017"/>
      <c r="AO123" s="1018"/>
      <c r="AP123" s="1020" t="s">
        <v>230</v>
      </c>
      <c r="AQ123" s="1021"/>
      <c r="AR123" s="1021"/>
      <c r="AS123" s="1021"/>
      <c r="AT123" s="1022"/>
      <c r="AU123" s="1053"/>
      <c r="AV123" s="1054"/>
      <c r="AW123" s="1054"/>
      <c r="AX123" s="1054"/>
      <c r="AY123" s="1054"/>
      <c r="AZ123" s="278" t="s">
        <v>185</v>
      </c>
      <c r="BA123" s="278"/>
      <c r="BB123" s="278"/>
      <c r="BC123" s="278"/>
      <c r="BD123" s="278"/>
      <c r="BE123" s="278"/>
      <c r="BF123" s="278"/>
      <c r="BG123" s="278"/>
      <c r="BH123" s="278"/>
      <c r="BI123" s="278"/>
      <c r="BJ123" s="278"/>
      <c r="BK123" s="278"/>
      <c r="BL123" s="278"/>
      <c r="BM123" s="278"/>
      <c r="BN123" s="278"/>
      <c r="BO123" s="1033" t="s">
        <v>473</v>
      </c>
      <c r="BP123" s="1064"/>
      <c r="BQ123" s="1123">
        <v>11592510</v>
      </c>
      <c r="BR123" s="1124"/>
      <c r="BS123" s="1124"/>
      <c r="BT123" s="1124"/>
      <c r="BU123" s="1124"/>
      <c r="BV123" s="1124">
        <v>11566941</v>
      </c>
      <c r="BW123" s="1124"/>
      <c r="BX123" s="1124"/>
      <c r="BY123" s="1124"/>
      <c r="BZ123" s="1124"/>
      <c r="CA123" s="1124">
        <v>11605248</v>
      </c>
      <c r="CB123" s="1124"/>
      <c r="CC123" s="1124"/>
      <c r="CD123" s="1124"/>
      <c r="CE123" s="1124"/>
      <c r="CF123" s="1057"/>
      <c r="CG123" s="1058"/>
      <c r="CH123" s="1058"/>
      <c r="CI123" s="1058"/>
      <c r="CJ123" s="1059"/>
      <c r="CK123" s="1068"/>
      <c r="CL123" s="1069"/>
      <c r="CM123" s="1069"/>
      <c r="CN123" s="1069"/>
      <c r="CO123" s="1070"/>
      <c r="CP123" s="1078" t="s">
        <v>406</v>
      </c>
      <c r="CQ123" s="1079"/>
      <c r="CR123" s="1079"/>
      <c r="CS123" s="1079"/>
      <c r="CT123" s="1079"/>
      <c r="CU123" s="1079"/>
      <c r="CV123" s="1079"/>
      <c r="CW123" s="1079"/>
      <c r="CX123" s="1079"/>
      <c r="CY123" s="1079"/>
      <c r="CZ123" s="1079"/>
      <c r="DA123" s="1079"/>
      <c r="DB123" s="1079"/>
      <c r="DC123" s="1079"/>
      <c r="DD123" s="1079"/>
      <c r="DE123" s="1079"/>
      <c r="DF123" s="1080"/>
      <c r="DG123" s="1016">
        <v>8776</v>
      </c>
      <c r="DH123" s="1017"/>
      <c r="DI123" s="1017"/>
      <c r="DJ123" s="1017"/>
      <c r="DK123" s="1018"/>
      <c r="DL123" s="1019">
        <v>24224</v>
      </c>
      <c r="DM123" s="1017"/>
      <c r="DN123" s="1017"/>
      <c r="DO123" s="1017"/>
      <c r="DP123" s="1018"/>
      <c r="DQ123" s="1019">
        <v>30211</v>
      </c>
      <c r="DR123" s="1017"/>
      <c r="DS123" s="1017"/>
      <c r="DT123" s="1017"/>
      <c r="DU123" s="1018"/>
      <c r="DV123" s="1020">
        <v>0.8</v>
      </c>
      <c r="DW123" s="1021"/>
      <c r="DX123" s="1021"/>
      <c r="DY123" s="1021"/>
      <c r="DZ123" s="1022"/>
    </row>
    <row r="124" spans="1:130" s="247" customFormat="1" ht="26.25" customHeight="1" thickBot="1" x14ac:dyDescent="0.2">
      <c r="A124" s="1117"/>
      <c r="B124" s="1004"/>
      <c r="C124" s="974" t="s">
        <v>459</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230</v>
      </c>
      <c r="AB124" s="1017"/>
      <c r="AC124" s="1017"/>
      <c r="AD124" s="1017"/>
      <c r="AE124" s="1018"/>
      <c r="AF124" s="1019" t="s">
        <v>230</v>
      </c>
      <c r="AG124" s="1017"/>
      <c r="AH124" s="1017"/>
      <c r="AI124" s="1017"/>
      <c r="AJ124" s="1018"/>
      <c r="AK124" s="1019" t="s">
        <v>442</v>
      </c>
      <c r="AL124" s="1017"/>
      <c r="AM124" s="1017"/>
      <c r="AN124" s="1017"/>
      <c r="AO124" s="1018"/>
      <c r="AP124" s="1020" t="s">
        <v>230</v>
      </c>
      <c r="AQ124" s="1021"/>
      <c r="AR124" s="1021"/>
      <c r="AS124" s="1021"/>
      <c r="AT124" s="1022"/>
      <c r="AU124" s="1119" t="s">
        <v>474</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74.400000000000006</v>
      </c>
      <c r="BR124" s="1086"/>
      <c r="BS124" s="1086"/>
      <c r="BT124" s="1086"/>
      <c r="BU124" s="1086"/>
      <c r="BV124" s="1086">
        <v>62.9</v>
      </c>
      <c r="BW124" s="1086"/>
      <c r="BX124" s="1086"/>
      <c r="BY124" s="1086"/>
      <c r="BZ124" s="1086"/>
      <c r="CA124" s="1086">
        <v>54.1</v>
      </c>
      <c r="CB124" s="1086"/>
      <c r="CC124" s="1086"/>
      <c r="CD124" s="1086"/>
      <c r="CE124" s="1086"/>
      <c r="CF124" s="1087"/>
      <c r="CG124" s="1088"/>
      <c r="CH124" s="1088"/>
      <c r="CI124" s="1088"/>
      <c r="CJ124" s="1089"/>
      <c r="CK124" s="1071"/>
      <c r="CL124" s="1071"/>
      <c r="CM124" s="1071"/>
      <c r="CN124" s="1071"/>
      <c r="CO124" s="1072"/>
      <c r="CP124" s="1078" t="s">
        <v>475</v>
      </c>
      <c r="CQ124" s="1079"/>
      <c r="CR124" s="1079"/>
      <c r="CS124" s="1079"/>
      <c r="CT124" s="1079"/>
      <c r="CU124" s="1079"/>
      <c r="CV124" s="1079"/>
      <c r="CW124" s="1079"/>
      <c r="CX124" s="1079"/>
      <c r="CY124" s="1079"/>
      <c r="CZ124" s="1079"/>
      <c r="DA124" s="1079"/>
      <c r="DB124" s="1079"/>
      <c r="DC124" s="1079"/>
      <c r="DD124" s="1079"/>
      <c r="DE124" s="1079"/>
      <c r="DF124" s="1080"/>
      <c r="DG124" s="1063" t="s">
        <v>230</v>
      </c>
      <c r="DH124" s="1042"/>
      <c r="DI124" s="1042"/>
      <c r="DJ124" s="1042"/>
      <c r="DK124" s="1043"/>
      <c r="DL124" s="1041" t="s">
        <v>230</v>
      </c>
      <c r="DM124" s="1042"/>
      <c r="DN124" s="1042"/>
      <c r="DO124" s="1042"/>
      <c r="DP124" s="1043"/>
      <c r="DQ124" s="1041" t="s">
        <v>442</v>
      </c>
      <c r="DR124" s="1042"/>
      <c r="DS124" s="1042"/>
      <c r="DT124" s="1042"/>
      <c r="DU124" s="1043"/>
      <c r="DV124" s="1044" t="s">
        <v>230</v>
      </c>
      <c r="DW124" s="1045"/>
      <c r="DX124" s="1045"/>
      <c r="DY124" s="1045"/>
      <c r="DZ124" s="1046"/>
    </row>
    <row r="125" spans="1:130" s="247" customFormat="1" ht="26.25" customHeight="1" x14ac:dyDescent="0.15">
      <c r="A125" s="1117"/>
      <c r="B125" s="1004"/>
      <c r="C125" s="974" t="s">
        <v>461</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230</v>
      </c>
      <c r="AB125" s="1017"/>
      <c r="AC125" s="1017"/>
      <c r="AD125" s="1017"/>
      <c r="AE125" s="1018"/>
      <c r="AF125" s="1019" t="s">
        <v>230</v>
      </c>
      <c r="AG125" s="1017"/>
      <c r="AH125" s="1017"/>
      <c r="AI125" s="1017"/>
      <c r="AJ125" s="1018"/>
      <c r="AK125" s="1019" t="s">
        <v>230</v>
      </c>
      <c r="AL125" s="1017"/>
      <c r="AM125" s="1017"/>
      <c r="AN125" s="1017"/>
      <c r="AO125" s="1018"/>
      <c r="AP125" s="1020" t="s">
        <v>436</v>
      </c>
      <c r="AQ125" s="1021"/>
      <c r="AR125" s="1021"/>
      <c r="AS125" s="1021"/>
      <c r="AT125" s="1022"/>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1" t="s">
        <v>476</v>
      </c>
      <c r="CL125" s="1066"/>
      <c r="CM125" s="1066"/>
      <c r="CN125" s="1066"/>
      <c r="CO125" s="1067"/>
      <c r="CP125" s="998" t="s">
        <v>477</v>
      </c>
      <c r="CQ125" s="947"/>
      <c r="CR125" s="947"/>
      <c r="CS125" s="947"/>
      <c r="CT125" s="947"/>
      <c r="CU125" s="947"/>
      <c r="CV125" s="947"/>
      <c r="CW125" s="947"/>
      <c r="CX125" s="947"/>
      <c r="CY125" s="947"/>
      <c r="CZ125" s="947"/>
      <c r="DA125" s="947"/>
      <c r="DB125" s="947"/>
      <c r="DC125" s="947"/>
      <c r="DD125" s="947"/>
      <c r="DE125" s="947"/>
      <c r="DF125" s="948"/>
      <c r="DG125" s="984" t="s">
        <v>230</v>
      </c>
      <c r="DH125" s="985"/>
      <c r="DI125" s="985"/>
      <c r="DJ125" s="985"/>
      <c r="DK125" s="985"/>
      <c r="DL125" s="985" t="s">
        <v>230</v>
      </c>
      <c r="DM125" s="985"/>
      <c r="DN125" s="985"/>
      <c r="DO125" s="985"/>
      <c r="DP125" s="985"/>
      <c r="DQ125" s="985" t="s">
        <v>436</v>
      </c>
      <c r="DR125" s="985"/>
      <c r="DS125" s="985"/>
      <c r="DT125" s="985"/>
      <c r="DU125" s="985"/>
      <c r="DV125" s="986" t="s">
        <v>442</v>
      </c>
      <c r="DW125" s="986"/>
      <c r="DX125" s="986"/>
      <c r="DY125" s="986"/>
      <c r="DZ125" s="987"/>
    </row>
    <row r="126" spans="1:130" s="247" customFormat="1" ht="26.25" customHeight="1" thickBot="1" x14ac:dyDescent="0.2">
      <c r="A126" s="1117"/>
      <c r="B126" s="1004"/>
      <c r="C126" s="974" t="s">
        <v>463</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19082</v>
      </c>
      <c r="AB126" s="1017"/>
      <c r="AC126" s="1017"/>
      <c r="AD126" s="1017"/>
      <c r="AE126" s="1018"/>
      <c r="AF126" s="1019">
        <v>36479</v>
      </c>
      <c r="AG126" s="1017"/>
      <c r="AH126" s="1017"/>
      <c r="AI126" s="1017"/>
      <c r="AJ126" s="1018"/>
      <c r="AK126" s="1019">
        <v>49120</v>
      </c>
      <c r="AL126" s="1017"/>
      <c r="AM126" s="1017"/>
      <c r="AN126" s="1017"/>
      <c r="AO126" s="1018"/>
      <c r="AP126" s="1020">
        <v>1.2</v>
      </c>
      <c r="AQ126" s="1021"/>
      <c r="AR126" s="1021"/>
      <c r="AS126" s="1021"/>
      <c r="AT126" s="1022"/>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2"/>
      <c r="CL126" s="1069"/>
      <c r="CM126" s="1069"/>
      <c r="CN126" s="1069"/>
      <c r="CO126" s="1070"/>
      <c r="CP126" s="1007" t="s">
        <v>478</v>
      </c>
      <c r="CQ126" s="1008"/>
      <c r="CR126" s="1008"/>
      <c r="CS126" s="1008"/>
      <c r="CT126" s="1008"/>
      <c r="CU126" s="1008"/>
      <c r="CV126" s="1008"/>
      <c r="CW126" s="1008"/>
      <c r="CX126" s="1008"/>
      <c r="CY126" s="1008"/>
      <c r="CZ126" s="1008"/>
      <c r="DA126" s="1008"/>
      <c r="DB126" s="1008"/>
      <c r="DC126" s="1008"/>
      <c r="DD126" s="1008"/>
      <c r="DE126" s="1008"/>
      <c r="DF126" s="1009"/>
      <c r="DG126" s="977" t="s">
        <v>442</v>
      </c>
      <c r="DH126" s="978"/>
      <c r="DI126" s="978"/>
      <c r="DJ126" s="978"/>
      <c r="DK126" s="978"/>
      <c r="DL126" s="978" t="s">
        <v>436</v>
      </c>
      <c r="DM126" s="978"/>
      <c r="DN126" s="978"/>
      <c r="DO126" s="978"/>
      <c r="DP126" s="978"/>
      <c r="DQ126" s="978" t="s">
        <v>230</v>
      </c>
      <c r="DR126" s="978"/>
      <c r="DS126" s="978"/>
      <c r="DT126" s="978"/>
      <c r="DU126" s="978"/>
      <c r="DV126" s="979" t="s">
        <v>230</v>
      </c>
      <c r="DW126" s="979"/>
      <c r="DX126" s="979"/>
      <c r="DY126" s="979"/>
      <c r="DZ126" s="980"/>
    </row>
    <row r="127" spans="1:130" s="247" customFormat="1" ht="26.25" customHeight="1" x14ac:dyDescent="0.15">
      <c r="A127" s="1118"/>
      <c r="B127" s="1006"/>
      <c r="C127" s="1060" t="s">
        <v>479</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8165</v>
      </c>
      <c r="AB127" s="1017"/>
      <c r="AC127" s="1017"/>
      <c r="AD127" s="1017"/>
      <c r="AE127" s="1018"/>
      <c r="AF127" s="1019">
        <v>9233</v>
      </c>
      <c r="AG127" s="1017"/>
      <c r="AH127" s="1017"/>
      <c r="AI127" s="1017"/>
      <c r="AJ127" s="1018"/>
      <c r="AK127" s="1019">
        <v>9355</v>
      </c>
      <c r="AL127" s="1017"/>
      <c r="AM127" s="1017"/>
      <c r="AN127" s="1017"/>
      <c r="AO127" s="1018"/>
      <c r="AP127" s="1020">
        <v>0.2</v>
      </c>
      <c r="AQ127" s="1021"/>
      <c r="AR127" s="1021"/>
      <c r="AS127" s="1021"/>
      <c r="AT127" s="1022"/>
      <c r="AU127" s="283"/>
      <c r="AV127" s="283"/>
      <c r="AW127" s="283"/>
      <c r="AX127" s="1090" t="s">
        <v>480</v>
      </c>
      <c r="AY127" s="1091"/>
      <c r="AZ127" s="1091"/>
      <c r="BA127" s="1091"/>
      <c r="BB127" s="1091"/>
      <c r="BC127" s="1091"/>
      <c r="BD127" s="1091"/>
      <c r="BE127" s="1092"/>
      <c r="BF127" s="1093" t="s">
        <v>481</v>
      </c>
      <c r="BG127" s="1091"/>
      <c r="BH127" s="1091"/>
      <c r="BI127" s="1091"/>
      <c r="BJ127" s="1091"/>
      <c r="BK127" s="1091"/>
      <c r="BL127" s="1092"/>
      <c r="BM127" s="1093" t="s">
        <v>482</v>
      </c>
      <c r="BN127" s="1091"/>
      <c r="BO127" s="1091"/>
      <c r="BP127" s="1091"/>
      <c r="BQ127" s="1091"/>
      <c r="BR127" s="1091"/>
      <c r="BS127" s="1092"/>
      <c r="BT127" s="1093" t="s">
        <v>483</v>
      </c>
      <c r="BU127" s="1091"/>
      <c r="BV127" s="1091"/>
      <c r="BW127" s="1091"/>
      <c r="BX127" s="1091"/>
      <c r="BY127" s="1091"/>
      <c r="BZ127" s="1115"/>
      <c r="CA127" s="283"/>
      <c r="CB127" s="283"/>
      <c r="CC127" s="283"/>
      <c r="CD127" s="284"/>
      <c r="CE127" s="284"/>
      <c r="CF127" s="284"/>
      <c r="CG127" s="281"/>
      <c r="CH127" s="281"/>
      <c r="CI127" s="281"/>
      <c r="CJ127" s="282"/>
      <c r="CK127" s="1082"/>
      <c r="CL127" s="1069"/>
      <c r="CM127" s="1069"/>
      <c r="CN127" s="1069"/>
      <c r="CO127" s="1070"/>
      <c r="CP127" s="1007" t="s">
        <v>484</v>
      </c>
      <c r="CQ127" s="1008"/>
      <c r="CR127" s="1008"/>
      <c r="CS127" s="1008"/>
      <c r="CT127" s="1008"/>
      <c r="CU127" s="1008"/>
      <c r="CV127" s="1008"/>
      <c r="CW127" s="1008"/>
      <c r="CX127" s="1008"/>
      <c r="CY127" s="1008"/>
      <c r="CZ127" s="1008"/>
      <c r="DA127" s="1008"/>
      <c r="DB127" s="1008"/>
      <c r="DC127" s="1008"/>
      <c r="DD127" s="1008"/>
      <c r="DE127" s="1008"/>
      <c r="DF127" s="1009"/>
      <c r="DG127" s="977" t="s">
        <v>230</v>
      </c>
      <c r="DH127" s="978"/>
      <c r="DI127" s="978"/>
      <c r="DJ127" s="978"/>
      <c r="DK127" s="978"/>
      <c r="DL127" s="978" t="s">
        <v>230</v>
      </c>
      <c r="DM127" s="978"/>
      <c r="DN127" s="978"/>
      <c r="DO127" s="978"/>
      <c r="DP127" s="978"/>
      <c r="DQ127" s="978" t="s">
        <v>230</v>
      </c>
      <c r="DR127" s="978"/>
      <c r="DS127" s="978"/>
      <c r="DT127" s="978"/>
      <c r="DU127" s="978"/>
      <c r="DV127" s="979" t="s">
        <v>436</v>
      </c>
      <c r="DW127" s="979"/>
      <c r="DX127" s="979"/>
      <c r="DY127" s="979"/>
      <c r="DZ127" s="980"/>
    </row>
    <row r="128" spans="1:130" s="247" customFormat="1" ht="26.25" customHeight="1" thickBot="1" x14ac:dyDescent="0.2">
      <c r="A128" s="1101" t="s">
        <v>485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486</v>
      </c>
      <c r="X128" s="1103"/>
      <c r="Y128" s="1103"/>
      <c r="Z128" s="1104"/>
      <c r="AA128" s="1105">
        <v>179121</v>
      </c>
      <c r="AB128" s="1106"/>
      <c r="AC128" s="1106"/>
      <c r="AD128" s="1106"/>
      <c r="AE128" s="1107"/>
      <c r="AF128" s="1108">
        <v>227383</v>
      </c>
      <c r="AG128" s="1106"/>
      <c r="AH128" s="1106"/>
      <c r="AI128" s="1106"/>
      <c r="AJ128" s="1107"/>
      <c r="AK128" s="1108">
        <v>226603</v>
      </c>
      <c r="AL128" s="1106"/>
      <c r="AM128" s="1106"/>
      <c r="AN128" s="1106"/>
      <c r="AO128" s="1107"/>
      <c r="AP128" s="1109"/>
      <c r="AQ128" s="1110"/>
      <c r="AR128" s="1110"/>
      <c r="AS128" s="1110"/>
      <c r="AT128" s="1111"/>
      <c r="AU128" s="283"/>
      <c r="AV128" s="283"/>
      <c r="AW128" s="283"/>
      <c r="AX128" s="946" t="s">
        <v>487</v>
      </c>
      <c r="AY128" s="947"/>
      <c r="AZ128" s="947"/>
      <c r="BA128" s="947"/>
      <c r="BB128" s="947"/>
      <c r="BC128" s="947"/>
      <c r="BD128" s="947"/>
      <c r="BE128" s="948"/>
      <c r="BF128" s="1112" t="s">
        <v>230</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4"/>
      <c r="CB128" s="284"/>
      <c r="CC128" s="284"/>
      <c r="CD128" s="284"/>
      <c r="CE128" s="284"/>
      <c r="CF128" s="284"/>
      <c r="CG128" s="281"/>
      <c r="CH128" s="281"/>
      <c r="CI128" s="281"/>
      <c r="CJ128" s="282"/>
      <c r="CK128" s="1083"/>
      <c r="CL128" s="1084"/>
      <c r="CM128" s="1084"/>
      <c r="CN128" s="1084"/>
      <c r="CO128" s="1085"/>
      <c r="CP128" s="1094" t="s">
        <v>488</v>
      </c>
      <c r="CQ128" s="1095"/>
      <c r="CR128" s="1095"/>
      <c r="CS128" s="1095"/>
      <c r="CT128" s="1095"/>
      <c r="CU128" s="1095"/>
      <c r="CV128" s="1095"/>
      <c r="CW128" s="1095"/>
      <c r="CX128" s="1095"/>
      <c r="CY128" s="1095"/>
      <c r="CZ128" s="1095"/>
      <c r="DA128" s="1095"/>
      <c r="DB128" s="1095"/>
      <c r="DC128" s="1095"/>
      <c r="DD128" s="1095"/>
      <c r="DE128" s="1095"/>
      <c r="DF128" s="1096"/>
      <c r="DG128" s="1097" t="s">
        <v>230</v>
      </c>
      <c r="DH128" s="1098"/>
      <c r="DI128" s="1098"/>
      <c r="DJ128" s="1098"/>
      <c r="DK128" s="1098"/>
      <c r="DL128" s="1098" t="s">
        <v>436</v>
      </c>
      <c r="DM128" s="1098"/>
      <c r="DN128" s="1098"/>
      <c r="DO128" s="1098"/>
      <c r="DP128" s="1098"/>
      <c r="DQ128" s="1098" t="s">
        <v>230</v>
      </c>
      <c r="DR128" s="1098"/>
      <c r="DS128" s="1098"/>
      <c r="DT128" s="1098"/>
      <c r="DU128" s="1098"/>
      <c r="DV128" s="1099" t="s">
        <v>436</v>
      </c>
      <c r="DW128" s="1099"/>
      <c r="DX128" s="1099"/>
      <c r="DY128" s="1099"/>
      <c r="DZ128" s="1100"/>
    </row>
    <row r="129" spans="1:131" s="247" customFormat="1" ht="26.25" customHeight="1" x14ac:dyDescent="0.15">
      <c r="A129" s="988" t="s">
        <v>105</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489</v>
      </c>
      <c r="X129" s="1132"/>
      <c r="Y129" s="1132"/>
      <c r="Z129" s="1133"/>
      <c r="AA129" s="1016">
        <v>4647549</v>
      </c>
      <c r="AB129" s="1017"/>
      <c r="AC129" s="1017"/>
      <c r="AD129" s="1017"/>
      <c r="AE129" s="1018"/>
      <c r="AF129" s="1019">
        <v>4784661</v>
      </c>
      <c r="AG129" s="1017"/>
      <c r="AH129" s="1017"/>
      <c r="AI129" s="1017"/>
      <c r="AJ129" s="1018"/>
      <c r="AK129" s="1019">
        <v>4847319</v>
      </c>
      <c r="AL129" s="1017"/>
      <c r="AM129" s="1017"/>
      <c r="AN129" s="1017"/>
      <c r="AO129" s="1018"/>
      <c r="AP129" s="1134"/>
      <c r="AQ129" s="1135"/>
      <c r="AR129" s="1135"/>
      <c r="AS129" s="1135"/>
      <c r="AT129" s="1136"/>
      <c r="AU129" s="285"/>
      <c r="AV129" s="285"/>
      <c r="AW129" s="285"/>
      <c r="AX129" s="1125" t="s">
        <v>490</v>
      </c>
      <c r="AY129" s="1008"/>
      <c r="AZ129" s="1008"/>
      <c r="BA129" s="1008"/>
      <c r="BB129" s="1008"/>
      <c r="BC129" s="1008"/>
      <c r="BD129" s="1008"/>
      <c r="BE129" s="1009"/>
      <c r="BF129" s="1126" t="s">
        <v>442</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8" t="s">
        <v>491</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492</v>
      </c>
      <c r="X130" s="1132"/>
      <c r="Y130" s="1132"/>
      <c r="Z130" s="1133"/>
      <c r="AA130" s="1016">
        <v>811478</v>
      </c>
      <c r="AB130" s="1017"/>
      <c r="AC130" s="1017"/>
      <c r="AD130" s="1017"/>
      <c r="AE130" s="1018"/>
      <c r="AF130" s="1019">
        <v>845009</v>
      </c>
      <c r="AG130" s="1017"/>
      <c r="AH130" s="1017"/>
      <c r="AI130" s="1017"/>
      <c r="AJ130" s="1018"/>
      <c r="AK130" s="1019">
        <v>855938</v>
      </c>
      <c r="AL130" s="1017"/>
      <c r="AM130" s="1017"/>
      <c r="AN130" s="1017"/>
      <c r="AO130" s="1018"/>
      <c r="AP130" s="1134"/>
      <c r="AQ130" s="1135"/>
      <c r="AR130" s="1135"/>
      <c r="AS130" s="1135"/>
      <c r="AT130" s="1136"/>
      <c r="AU130" s="285"/>
      <c r="AV130" s="285"/>
      <c r="AW130" s="285"/>
      <c r="AX130" s="1125" t="s">
        <v>493</v>
      </c>
      <c r="AY130" s="1008"/>
      <c r="AZ130" s="1008"/>
      <c r="BA130" s="1008"/>
      <c r="BB130" s="1008"/>
      <c r="BC130" s="1008"/>
      <c r="BD130" s="1008"/>
      <c r="BE130" s="1009"/>
      <c r="BF130" s="1162">
        <v>11.7</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494</v>
      </c>
      <c r="X131" s="1170"/>
      <c r="Y131" s="1170"/>
      <c r="Z131" s="1171"/>
      <c r="AA131" s="1063">
        <v>3836071</v>
      </c>
      <c r="AB131" s="1042"/>
      <c r="AC131" s="1042"/>
      <c r="AD131" s="1042"/>
      <c r="AE131" s="1043"/>
      <c r="AF131" s="1041">
        <v>3939652</v>
      </c>
      <c r="AG131" s="1042"/>
      <c r="AH131" s="1042"/>
      <c r="AI131" s="1042"/>
      <c r="AJ131" s="1043"/>
      <c r="AK131" s="1041">
        <v>3991381</v>
      </c>
      <c r="AL131" s="1042"/>
      <c r="AM131" s="1042"/>
      <c r="AN131" s="1042"/>
      <c r="AO131" s="1043"/>
      <c r="AP131" s="1172"/>
      <c r="AQ131" s="1173"/>
      <c r="AR131" s="1173"/>
      <c r="AS131" s="1173"/>
      <c r="AT131" s="1174"/>
      <c r="AU131" s="285"/>
      <c r="AV131" s="285"/>
      <c r="AW131" s="285"/>
      <c r="AX131" s="1144" t="s">
        <v>495</v>
      </c>
      <c r="AY131" s="1095"/>
      <c r="AZ131" s="1095"/>
      <c r="BA131" s="1095"/>
      <c r="BB131" s="1095"/>
      <c r="BC131" s="1095"/>
      <c r="BD131" s="1095"/>
      <c r="BE131" s="1096"/>
      <c r="BF131" s="1145">
        <v>54.1</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51" t="s">
        <v>496</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497</v>
      </c>
      <c r="W132" s="1155"/>
      <c r="X132" s="1155"/>
      <c r="Y132" s="1155"/>
      <c r="Z132" s="1156"/>
      <c r="AA132" s="1157">
        <v>11.16259318</v>
      </c>
      <c r="AB132" s="1158"/>
      <c r="AC132" s="1158"/>
      <c r="AD132" s="1158"/>
      <c r="AE132" s="1159"/>
      <c r="AF132" s="1160">
        <v>12.544686690000001</v>
      </c>
      <c r="AG132" s="1158"/>
      <c r="AH132" s="1158"/>
      <c r="AI132" s="1158"/>
      <c r="AJ132" s="1159"/>
      <c r="AK132" s="1160">
        <v>11.67588361</v>
      </c>
      <c r="AL132" s="1158"/>
      <c r="AM132" s="1158"/>
      <c r="AN132" s="1158"/>
      <c r="AO132" s="1159"/>
      <c r="AP132" s="1057"/>
      <c r="AQ132" s="1058"/>
      <c r="AR132" s="1058"/>
      <c r="AS132" s="1058"/>
      <c r="AT132" s="1161"/>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498</v>
      </c>
      <c r="W133" s="1138"/>
      <c r="X133" s="1138"/>
      <c r="Y133" s="1138"/>
      <c r="Z133" s="1139"/>
      <c r="AA133" s="1140">
        <v>10.6</v>
      </c>
      <c r="AB133" s="1141"/>
      <c r="AC133" s="1141"/>
      <c r="AD133" s="1141"/>
      <c r="AE133" s="1142"/>
      <c r="AF133" s="1140">
        <v>11.4</v>
      </c>
      <c r="AG133" s="1141"/>
      <c r="AH133" s="1141"/>
      <c r="AI133" s="1141"/>
      <c r="AJ133" s="1142"/>
      <c r="AK133" s="1140">
        <v>11.7</v>
      </c>
      <c r="AL133" s="1141"/>
      <c r="AM133" s="1141"/>
      <c r="AN133" s="1141"/>
      <c r="AO133" s="1142"/>
      <c r="AP133" s="1087"/>
      <c r="AQ133" s="1088"/>
      <c r="AR133" s="1088"/>
      <c r="AS133" s="1088"/>
      <c r="AT133" s="1143"/>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sKdnTm7tBt9OXSi+b8aXSC42dg8YO89MIyFCC+tecdk9McgvQGqPx+C8AAW8x1M5cklgpYmTzdY0hhbrMCc5eQ==" saltValue="FYE8usOGJYp8MPzHZJcCU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4syB6fsVgAFrw3I6AZz4M1pycPeWVee3zcU5Xi8htBsfBCaXi0a3Ab+vnUK4iGKR0UDxkNxCg03T747Yf7Ynw==" saltValue="2utA0LUoYJnRtPBnELJAW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fHJliKUZIYZzumbgbfc9zd6M89k3L1LK2jJxRk3Uf+0eDUWdA2WXM2liOZLfHiVPslIyEOFetBYnchXn4F6aA==" saltValue="TbShZsF5hrNAmNmH0ExpbA=="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ht="13.5" customHeight="1"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5"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6"/>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7" t="s">
        <v>507</v>
      </c>
      <c r="AL9" s="1178"/>
      <c r="AM9" s="1178"/>
      <c r="AN9" s="1179"/>
      <c r="AO9" s="313">
        <v>1223505</v>
      </c>
      <c r="AP9" s="313">
        <v>106633</v>
      </c>
      <c r="AQ9" s="314">
        <v>113148</v>
      </c>
      <c r="AR9" s="315">
        <v>-5.8</v>
      </c>
    </row>
    <row r="10" spans="1:46" ht="13.5" customHeight="1"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7" t="s">
        <v>508</v>
      </c>
      <c r="AL10" s="1178"/>
      <c r="AM10" s="1178"/>
      <c r="AN10" s="1179"/>
      <c r="AO10" s="316">
        <v>266722</v>
      </c>
      <c r="AP10" s="316">
        <v>23246</v>
      </c>
      <c r="AQ10" s="317">
        <v>18254</v>
      </c>
      <c r="AR10" s="318">
        <v>27.3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7" t="s">
        <v>509</v>
      </c>
      <c r="AL11" s="1178"/>
      <c r="AM11" s="1178"/>
      <c r="AN11" s="1179"/>
      <c r="AO11" s="316" t="s">
        <v>510</v>
      </c>
      <c r="AP11" s="316" t="s">
        <v>510</v>
      </c>
      <c r="AQ11" s="317">
        <v>2541</v>
      </c>
      <c r="AR11" s="318" t="s">
        <v>510</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7" t="s">
        <v>511</v>
      </c>
      <c r="AL12" s="1178"/>
      <c r="AM12" s="1178"/>
      <c r="AN12" s="1179"/>
      <c r="AO12" s="316" t="s">
        <v>510</v>
      </c>
      <c r="AP12" s="316" t="s">
        <v>510</v>
      </c>
      <c r="AQ12" s="317" t="s">
        <v>510</v>
      </c>
      <c r="AR12" s="318" t="s">
        <v>510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7" t="s">
        <v>512</v>
      </c>
      <c r="AL13" s="1178"/>
      <c r="AM13" s="1178"/>
      <c r="AN13" s="1179"/>
      <c r="AO13" s="316">
        <v>79662</v>
      </c>
      <c r="AP13" s="316">
        <v>6943</v>
      </c>
      <c r="AQ13" s="317">
        <v>6076</v>
      </c>
      <c r="AR13" s="318">
        <v>14.3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7" t="s">
        <v>513</v>
      </c>
      <c r="AL14" s="1178"/>
      <c r="AM14" s="1178"/>
      <c r="AN14" s="1179"/>
      <c r="AO14" s="316">
        <v>30693</v>
      </c>
      <c r="AP14" s="316">
        <v>2675</v>
      </c>
      <c r="AQ14" s="317">
        <v>2732</v>
      </c>
      <c r="AR14" s="318">
        <v>-2.1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3" t="s">
        <v>514</v>
      </c>
      <c r="AL15" s="1184"/>
      <c r="AM15" s="1184"/>
      <c r="AN15" s="1185"/>
      <c r="AO15" s="316">
        <v>-88459</v>
      </c>
      <c r="AP15" s="316">
        <v>-7710</v>
      </c>
      <c r="AQ15" s="317">
        <v>-9152</v>
      </c>
      <c r="AR15" s="318">
        <v>-15.8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3" t="s">
        <v>185</v>
      </c>
      <c r="AL16" s="1184"/>
      <c r="AM16" s="1184"/>
      <c r="AN16" s="1185"/>
      <c r="AO16" s="316">
        <v>1512123</v>
      </c>
      <c r="AP16" s="316">
        <v>131787</v>
      </c>
      <c r="AQ16" s="317">
        <v>133599</v>
      </c>
      <c r="AR16" s="318">
        <v>-1.4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319"/>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20"/>
      <c r="AR18" s="320"/>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1"/>
      <c r="AL20" s="322"/>
      <c r="AM20" s="322"/>
      <c r="AN20" s="323"/>
      <c r="AO20" s="324" t="s">
        <v>516</v>
      </c>
      <c r="AP20" s="325" t="s">
        <v>517</v>
      </c>
      <c r="AQ20" s="326" t="s">
        <v>518</v>
      </c>
      <c r="AR20" s="327"/>
    </row>
    <row r="21" spans="1:46" s="333" customFormat="1" x14ac:dyDescent="0.15">
      <c r="A21" s="328"/>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6" t="s">
        <v>519</v>
      </c>
      <c r="AL21" s="1187"/>
      <c r="AM21" s="1187"/>
      <c r="AN21" s="1188"/>
      <c r="AO21" s="329">
        <v>10.72</v>
      </c>
      <c r="AP21" s="330">
        <v>12.02</v>
      </c>
      <c r="AQ21" s="331">
        <v>-1.3</v>
      </c>
      <c r="AR21" s="299"/>
      <c r="AS21" s="332"/>
      <c r="AT21" s="328"/>
    </row>
    <row r="22" spans="1:46" s="333" customFormat="1" x14ac:dyDescent="0.15">
      <c r="A22" s="328"/>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6" t="s">
        <v>520</v>
      </c>
      <c r="AL22" s="1187"/>
      <c r="AM22" s="1187"/>
      <c r="AN22" s="1188"/>
      <c r="AO22" s="334">
        <v>96.6</v>
      </c>
      <c r="AP22" s="335">
        <v>95.8</v>
      </c>
      <c r="AQ22" s="336">
        <v>0.8</v>
      </c>
      <c r="AR22" s="320"/>
      <c r="AS22" s="332"/>
      <c r="AT22" s="328"/>
    </row>
    <row r="23" spans="1:46" s="333" customFormat="1" x14ac:dyDescent="0.15">
      <c r="A23" s="328"/>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20"/>
      <c r="AQ23" s="320"/>
      <c r="AR23" s="320"/>
      <c r="AS23" s="332"/>
      <c r="AT23" s="328"/>
    </row>
    <row r="24" spans="1:46" s="333" customFormat="1" x14ac:dyDescent="0.15">
      <c r="A24" s="328"/>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20"/>
      <c r="AQ24" s="320"/>
      <c r="AR24" s="320"/>
      <c r="AS24" s="332"/>
      <c r="AT24" s="328"/>
    </row>
    <row r="25" spans="1:46" s="333" customFormat="1" x14ac:dyDescent="0.15">
      <c r="A25" s="337"/>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9"/>
      <c r="AQ25" s="339"/>
      <c r="AR25" s="339"/>
      <c r="AS25" s="340"/>
      <c r="AT25" s="328"/>
    </row>
    <row r="26" spans="1:46" s="333"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20"/>
      <c r="AQ26" s="320"/>
      <c r="AR26" s="320"/>
      <c r="AS26" s="299"/>
      <c r="AT26" s="299"/>
    </row>
    <row r="27" spans="1:46" x14ac:dyDescent="0.15">
      <c r="A27" s="341"/>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2"/>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3"/>
    </row>
    <row r="30" spans="1:46" ht="13.5" customHeight="1"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5"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6"/>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524</v>
      </c>
      <c r="AL32" s="1181"/>
      <c r="AM32" s="1181"/>
      <c r="AN32" s="1182"/>
      <c r="AO32" s="344">
        <v>1225173</v>
      </c>
      <c r="AP32" s="344">
        <v>106778</v>
      </c>
      <c r="AQ32" s="345">
        <v>79356</v>
      </c>
      <c r="AR32" s="346">
        <v>34.6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525</v>
      </c>
      <c r="AL33" s="1181"/>
      <c r="AM33" s="1181"/>
      <c r="AN33" s="1182"/>
      <c r="AO33" s="344" t="s">
        <v>510</v>
      </c>
      <c r="AP33" s="344" t="s">
        <v>510</v>
      </c>
      <c r="AQ33" s="345" t="s">
        <v>510</v>
      </c>
      <c r="AR33" s="346"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526</v>
      </c>
      <c r="AL34" s="1181"/>
      <c r="AM34" s="1181"/>
      <c r="AN34" s="1182"/>
      <c r="AO34" s="344" t="s">
        <v>510</v>
      </c>
      <c r="AP34" s="344" t="s">
        <v>510</v>
      </c>
      <c r="AQ34" s="345" t="s">
        <v>510</v>
      </c>
      <c r="AR34" s="346"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527</v>
      </c>
      <c r="AL35" s="1181"/>
      <c r="AM35" s="1181"/>
      <c r="AN35" s="1182"/>
      <c r="AO35" s="344">
        <v>264874</v>
      </c>
      <c r="AP35" s="344">
        <v>23085</v>
      </c>
      <c r="AQ35" s="345">
        <v>27499</v>
      </c>
      <c r="AR35" s="346">
        <v>-16.100000000000001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528</v>
      </c>
      <c r="AL36" s="1181"/>
      <c r="AM36" s="1181"/>
      <c r="AN36" s="1182"/>
      <c r="AO36" s="344" t="s">
        <v>510</v>
      </c>
      <c r="AP36" s="344" t="s">
        <v>510</v>
      </c>
      <c r="AQ36" s="345">
        <v>3427</v>
      </c>
      <c r="AR36" s="346" t="s">
        <v>510</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529</v>
      </c>
      <c r="AL37" s="1181"/>
      <c r="AM37" s="1181"/>
      <c r="AN37" s="1182"/>
      <c r="AO37" s="344">
        <v>58475</v>
      </c>
      <c r="AP37" s="344">
        <v>5096</v>
      </c>
      <c r="AQ37" s="345">
        <v>1232</v>
      </c>
      <c r="AR37" s="346">
        <v>313.60000000000002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9" t="s">
        <v>530</v>
      </c>
      <c r="AL38" s="1190"/>
      <c r="AM38" s="1190"/>
      <c r="AN38" s="1191"/>
      <c r="AO38" s="347">
        <v>48</v>
      </c>
      <c r="AP38" s="347">
        <v>4</v>
      </c>
      <c r="AQ38" s="348">
        <v>22</v>
      </c>
      <c r="AR38" s="336">
        <v>-81.8</v>
      </c>
      <c r="AS38" s="343"/>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9" t="s">
        <v>531</v>
      </c>
      <c r="AL39" s="1190"/>
      <c r="AM39" s="1190"/>
      <c r="AN39" s="1191"/>
      <c r="AO39" s="344">
        <v>-226603</v>
      </c>
      <c r="AP39" s="344">
        <v>-19749</v>
      </c>
      <c r="AQ39" s="345">
        <v>-3656</v>
      </c>
      <c r="AR39" s="346">
        <v>440.2</v>
      </c>
      <c r="AS39" s="343"/>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532</v>
      </c>
      <c r="AL40" s="1181"/>
      <c r="AM40" s="1181"/>
      <c r="AN40" s="1182"/>
      <c r="AO40" s="344">
        <v>-855938</v>
      </c>
      <c r="AP40" s="344">
        <v>-74598</v>
      </c>
      <c r="AQ40" s="345">
        <v>-73860</v>
      </c>
      <c r="AR40" s="346">
        <v>1</v>
      </c>
      <c r="AS40" s="343"/>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2" t="s">
        <v>296</v>
      </c>
      <c r="AL41" s="1193"/>
      <c r="AM41" s="1193"/>
      <c r="AN41" s="1194"/>
      <c r="AO41" s="344">
        <v>466029</v>
      </c>
      <c r="AP41" s="344">
        <v>40616</v>
      </c>
      <c r="AQ41" s="345">
        <v>34020</v>
      </c>
      <c r="AR41" s="346">
        <v>19.399999999999999</v>
      </c>
      <c r="AS41" s="343"/>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9" t="s">
        <v>533</v>
      </c>
      <c r="AL42" s="294"/>
      <c r="AM42" s="294"/>
      <c r="AN42" s="294"/>
      <c r="AO42" s="294"/>
      <c r="AP42" s="294"/>
      <c r="AQ42" s="320"/>
      <c r="AR42" s="320"/>
      <c r="AS42" s="343"/>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50"/>
      <c r="AQ43" s="320"/>
      <c r="AR43" s="294"/>
      <c r="AS43" s="343"/>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20"/>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1"/>
      <c r="AR45" s="296"/>
      <c r="AS45" s="296"/>
      <c r="AT45" s="294"/>
    </row>
    <row r="46" spans="1:46" x14ac:dyDescent="0.15">
      <c r="A46" s="352"/>
      <c r="B46" s="352"/>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294"/>
    </row>
    <row r="47" spans="1:46" ht="17.25" customHeight="1" x14ac:dyDescent="0.15">
      <c r="A47" s="353"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4" t="s">
        <v>535</v>
      </c>
      <c r="AL48" s="354"/>
      <c r="AM48" s="354"/>
      <c r="AN48" s="354"/>
      <c r="AO48" s="354"/>
      <c r="AP48" s="354"/>
      <c r="AQ48" s="355"/>
      <c r="AR48" s="354"/>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6"/>
      <c r="AL49" s="357"/>
      <c r="AM49" s="1195" t="s">
        <v>502</v>
      </c>
      <c r="AN49" s="1197" t="s">
        <v>536</v>
      </c>
      <c r="AO49" s="1198"/>
      <c r="AP49" s="1198"/>
      <c r="AQ49" s="1198"/>
      <c r="AR49" s="119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8"/>
      <c r="AL50" s="359"/>
      <c r="AM50" s="1196"/>
      <c r="AN50" s="360" t="s">
        <v>537</v>
      </c>
      <c r="AO50" s="361" t="s">
        <v>538</v>
      </c>
      <c r="AP50" s="362" t="s">
        <v>539</v>
      </c>
      <c r="AQ50" s="363" t="s">
        <v>540</v>
      </c>
      <c r="AR50" s="364"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6" t="s">
        <v>542</v>
      </c>
      <c r="AL51" s="357"/>
      <c r="AM51" s="365">
        <v>1551242</v>
      </c>
      <c r="AN51" s="366">
        <v>125821</v>
      </c>
      <c r="AO51" s="367">
        <v>29.2</v>
      </c>
      <c r="AP51" s="368">
        <v>107537</v>
      </c>
      <c r="AQ51" s="369">
        <v>14.7</v>
      </c>
      <c r="AR51" s="370">
        <v>14.5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1"/>
      <c r="AL52" s="372" t="s">
        <v>543</v>
      </c>
      <c r="AM52" s="373">
        <v>331613</v>
      </c>
      <c r="AN52" s="374">
        <v>26897</v>
      </c>
      <c r="AO52" s="375">
        <v>1.1000000000000001</v>
      </c>
      <c r="AP52" s="376">
        <v>57923</v>
      </c>
      <c r="AQ52" s="377">
        <v>25.1</v>
      </c>
      <c r="AR52" s="378">
        <v>-24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6" t="s">
        <v>544</v>
      </c>
      <c r="AL53" s="357"/>
      <c r="AM53" s="365">
        <v>1422429</v>
      </c>
      <c r="AN53" s="366">
        <v>118024</v>
      </c>
      <c r="AO53" s="367">
        <v>-6.2</v>
      </c>
      <c r="AP53" s="368">
        <v>113913</v>
      </c>
      <c r="AQ53" s="369">
        <v>5.9</v>
      </c>
      <c r="AR53" s="370">
        <v>-12.1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1"/>
      <c r="AL54" s="372" t="s">
        <v>543</v>
      </c>
      <c r="AM54" s="373">
        <v>366282</v>
      </c>
      <c r="AN54" s="374">
        <v>30392</v>
      </c>
      <c r="AO54" s="375">
        <v>13</v>
      </c>
      <c r="AP54" s="376">
        <v>53160</v>
      </c>
      <c r="AQ54" s="377">
        <v>-8.1999999999999993</v>
      </c>
      <c r="AR54" s="378">
        <v>21.2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6" t="s">
        <v>545</v>
      </c>
      <c r="AL55" s="357"/>
      <c r="AM55" s="365">
        <v>1376010</v>
      </c>
      <c r="AN55" s="366">
        <v>116384</v>
      </c>
      <c r="AO55" s="367">
        <v>-1.4</v>
      </c>
      <c r="AP55" s="368">
        <v>115050</v>
      </c>
      <c r="AQ55" s="369">
        <v>1</v>
      </c>
      <c r="AR55" s="370">
        <v>-2.4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1"/>
      <c r="AL56" s="372" t="s">
        <v>543</v>
      </c>
      <c r="AM56" s="373">
        <v>678893</v>
      </c>
      <c r="AN56" s="374">
        <v>57421</v>
      </c>
      <c r="AO56" s="375">
        <v>88.9</v>
      </c>
      <c r="AP56" s="376">
        <v>53792</v>
      </c>
      <c r="AQ56" s="377">
        <v>1.2</v>
      </c>
      <c r="AR56" s="378">
        <v>87.7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6" t="s">
        <v>546</v>
      </c>
      <c r="AL57" s="357"/>
      <c r="AM57" s="365">
        <v>1423667</v>
      </c>
      <c r="AN57" s="366">
        <v>122340</v>
      </c>
      <c r="AO57" s="367">
        <v>5.0999999999999996</v>
      </c>
      <c r="AP57" s="368">
        <v>118252</v>
      </c>
      <c r="AQ57" s="369">
        <v>2.8</v>
      </c>
      <c r="AR57" s="370">
        <v>2.2999999999999998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1"/>
      <c r="AL58" s="372" t="s">
        <v>543</v>
      </c>
      <c r="AM58" s="373">
        <v>342733</v>
      </c>
      <c r="AN58" s="374">
        <v>29452</v>
      </c>
      <c r="AO58" s="375">
        <v>-48.7</v>
      </c>
      <c r="AP58" s="376">
        <v>49994</v>
      </c>
      <c r="AQ58" s="377">
        <v>-7.1</v>
      </c>
      <c r="AR58" s="378">
        <v>-41.6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6" t="s">
        <v>547</v>
      </c>
      <c r="AL59" s="357"/>
      <c r="AM59" s="365">
        <v>1452232</v>
      </c>
      <c r="AN59" s="366">
        <v>126567</v>
      </c>
      <c r="AO59" s="367">
        <v>3.5</v>
      </c>
      <c r="AP59" s="368">
        <v>120302</v>
      </c>
      <c r="AQ59" s="369">
        <v>1.7</v>
      </c>
      <c r="AR59" s="370">
        <v>1.8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1"/>
      <c r="AL60" s="372" t="s">
        <v>543</v>
      </c>
      <c r="AM60" s="373">
        <v>399910</v>
      </c>
      <c r="AN60" s="374">
        <v>34854</v>
      </c>
      <c r="AO60" s="375">
        <v>18.3</v>
      </c>
      <c r="AP60" s="376">
        <v>59328</v>
      </c>
      <c r="AQ60" s="377">
        <v>18.7</v>
      </c>
      <c r="AR60" s="378">
        <v>-0.4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6" t="s">
        <v>548</v>
      </c>
      <c r="AL61" s="379"/>
      <c r="AM61" s="380">
        <v>1445116</v>
      </c>
      <c r="AN61" s="381">
        <v>121827</v>
      </c>
      <c r="AO61" s="382">
        <v>6</v>
      </c>
      <c r="AP61" s="383">
        <v>115011</v>
      </c>
      <c r="AQ61" s="384">
        <v>5.2</v>
      </c>
      <c r="AR61" s="370">
        <v>0.8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1"/>
      <c r="AL62" s="372" t="s">
        <v>543</v>
      </c>
      <c r="AM62" s="373">
        <v>423886</v>
      </c>
      <c r="AN62" s="374">
        <v>35803</v>
      </c>
      <c r="AO62" s="375">
        <v>14.5</v>
      </c>
      <c r="AP62" s="376">
        <v>54839</v>
      </c>
      <c r="AQ62" s="377">
        <v>5.9</v>
      </c>
      <c r="AR62" s="378">
        <v>8.6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86"/>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Kjn+rEk9MeYbaYf5qVQloHszlzuOvOUZB6JuIgnQlivM4sGgu+6JNnfg1cdpsnS9Atbr/HWc3BJMwAhJ/vDNqQ==" saltValue="JzOGh1PRqVwA019zCc7bC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HUhj6geyhh5kBkTb7+asooM+WenKtuM0XRP3m9bMasFKO0hPhBBYRHW/KkOePvJk40KFcB0ip1lGafVIcao82w==" saltValue="jitu7t6uDmBBMmdtv43w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uwDK99yDITPi0dwakOIuWBYCstXOJZ4qCeWUI3k4TAWklpZy8eyG+QSgh81YGJkyhpUuZbdwEk9iI1jMwWbjkQ==" saltValue="QJWT7irxmoKyKk15QYnv6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00" t="s">
        <v>3</v>
      </c>
      <c r="D47" s="1200"/>
      <c r="E47" s="1201"/>
      <c r="F47" s="11">
        <v>13.76</v>
      </c>
      <c r="G47" s="12">
        <v>14.99</v>
      </c>
      <c r="H47" s="12">
        <v>13.1</v>
      </c>
      <c r="I47" s="12">
        <v>11.29</v>
      </c>
      <c r="J47" s="13">
        <v>11.19</v>
      </c>
    </row>
    <row r="48" spans="2:10" ht="57.75" customHeight="1" x14ac:dyDescent="0.15">
      <c r="B48" s="14"/>
      <c r="C48" s="1202" t="s">
        <v>4</v>
      </c>
      <c r="D48" s="1202"/>
      <c r="E48" s="1203"/>
      <c r="F48" s="15">
        <v>2.72</v>
      </c>
      <c r="G48" s="16">
        <v>2.62</v>
      </c>
      <c r="H48" s="16">
        <v>3.31</v>
      </c>
      <c r="I48" s="16">
        <v>2.82</v>
      </c>
      <c r="J48" s="17">
        <v>4.6900000000000004</v>
      </c>
    </row>
    <row r="49" spans="2:10" ht="57.75" customHeight="1" thickBot="1" x14ac:dyDescent="0.2">
      <c r="B49" s="18"/>
      <c r="C49" s="1204" t="s">
        <v>5</v>
      </c>
      <c r="D49" s="1204"/>
      <c r="E49" s="1205"/>
      <c r="F49" s="19">
        <v>1.53</v>
      </c>
      <c r="G49" s="20">
        <v>1.04</v>
      </c>
      <c r="H49" s="20" t="s">
        <v>557</v>
      </c>
      <c r="I49" s="20" t="s">
        <v>558</v>
      </c>
      <c r="J49" s="21">
        <v>1.95</v>
      </c>
    </row>
    <row r="50" spans="2:10" ht="13.5" customHeight="1" x14ac:dyDescent="0.15"/>
  </sheetData>
  <sheetProtection algorithmName="SHA-512" hashValue="Yruxx0qEEok+v8dCxTas1tHjeoeUXo2e6yoflzUBDQSXuWXkU/kk8R5o0u4lRFDDwLCkiJyVH7CrphDC/jILeQ==" saltValue="nbg+274vp+LMztF+c7cE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2" t="s">
        <v>559</v>
      </c>
      <c r="D34" s="1212"/>
      <c r="E34" s="1213"/>
      <c r="F34" s="32">
        <v>10.67</v>
      </c>
      <c r="G34" s="33">
        <v>10.06</v>
      </c>
      <c r="H34" s="33">
        <v>9.2200000000000006</v>
      </c>
      <c r="I34" s="33">
        <v>8.76</v>
      </c>
      <c r="J34" s="34">
        <v>8.43</v>
      </c>
      <c r="K34" s="22"/>
      <c r="L34" s="22"/>
      <c r="M34" s="22"/>
      <c r="N34" s="22"/>
      <c r="O34" s="22"/>
      <c r="P34" s="22"/>
    </row>
    <row r="35" spans="1:16" ht="39" customHeight="1" x14ac:dyDescent="0.15">
      <c r="A35" s="22"/>
      <c r="B35" s="35"/>
      <c r="C35" s="1206" t="s">
        <v>560</v>
      </c>
      <c r="D35" s="1207"/>
      <c r="E35" s="1208"/>
      <c r="F35" s="36">
        <v>2.63</v>
      </c>
      <c r="G35" s="37">
        <v>2.61</v>
      </c>
      <c r="H35" s="37">
        <v>3.3</v>
      </c>
      <c r="I35" s="37">
        <v>2.81</v>
      </c>
      <c r="J35" s="38">
        <v>4.68</v>
      </c>
      <c r="K35" s="22"/>
      <c r="L35" s="22"/>
      <c r="M35" s="22"/>
      <c r="N35" s="22"/>
      <c r="O35" s="22"/>
      <c r="P35" s="22"/>
    </row>
    <row r="36" spans="1:16" ht="39" customHeight="1" x14ac:dyDescent="0.15">
      <c r="A36" s="22"/>
      <c r="B36" s="35"/>
      <c r="C36" s="1206" t="s">
        <v>561</v>
      </c>
      <c r="D36" s="1207"/>
      <c r="E36" s="1208"/>
      <c r="F36" s="36">
        <v>3.34</v>
      </c>
      <c r="G36" s="37">
        <v>3.15</v>
      </c>
      <c r="H36" s="37">
        <v>2.46</v>
      </c>
      <c r="I36" s="37">
        <v>2.17</v>
      </c>
      <c r="J36" s="38">
        <v>2.98</v>
      </c>
      <c r="K36" s="22"/>
      <c r="L36" s="22"/>
      <c r="M36" s="22"/>
      <c r="N36" s="22"/>
      <c r="O36" s="22"/>
      <c r="P36" s="22"/>
    </row>
    <row r="37" spans="1:16" ht="39" customHeight="1" x14ac:dyDescent="0.15">
      <c r="A37" s="22"/>
      <c r="B37" s="35"/>
      <c r="C37" s="1206" t="s">
        <v>562</v>
      </c>
      <c r="D37" s="1207"/>
      <c r="E37" s="1208"/>
      <c r="F37" s="36">
        <v>1.05</v>
      </c>
      <c r="G37" s="37">
        <v>0.74</v>
      </c>
      <c r="H37" s="37">
        <v>1.19</v>
      </c>
      <c r="I37" s="37">
        <v>0.75</v>
      </c>
      <c r="J37" s="38">
        <v>0.97</v>
      </c>
      <c r="K37" s="22"/>
      <c r="L37" s="22"/>
      <c r="M37" s="22"/>
      <c r="N37" s="22"/>
      <c r="O37" s="22"/>
      <c r="P37" s="22"/>
    </row>
    <row r="38" spans="1:16" ht="39" customHeight="1" x14ac:dyDescent="0.15">
      <c r="A38" s="22"/>
      <c r="B38" s="35"/>
      <c r="C38" s="1206" t="s">
        <v>563</v>
      </c>
      <c r="D38" s="1207"/>
      <c r="E38" s="1208"/>
      <c r="F38" s="36">
        <v>2.4300000000000002</v>
      </c>
      <c r="G38" s="37">
        <v>2.15</v>
      </c>
      <c r="H38" s="37">
        <v>0.53</v>
      </c>
      <c r="I38" s="37">
        <v>0.79</v>
      </c>
      <c r="J38" s="38">
        <v>0.6</v>
      </c>
      <c r="K38" s="22"/>
      <c r="L38" s="22"/>
      <c r="M38" s="22"/>
      <c r="N38" s="22"/>
      <c r="O38" s="22"/>
      <c r="P38" s="22"/>
    </row>
    <row r="39" spans="1:16" ht="39" customHeight="1" x14ac:dyDescent="0.15">
      <c r="A39" s="22"/>
      <c r="B39" s="35"/>
      <c r="C39" s="1206" t="s">
        <v>564</v>
      </c>
      <c r="D39" s="1207"/>
      <c r="E39" s="1208"/>
      <c r="F39" s="36">
        <v>0.09</v>
      </c>
      <c r="G39" s="37">
        <v>0</v>
      </c>
      <c r="H39" s="37">
        <v>0</v>
      </c>
      <c r="I39" s="37">
        <v>0</v>
      </c>
      <c r="J39" s="38">
        <v>0</v>
      </c>
      <c r="K39" s="22"/>
      <c r="L39" s="22"/>
      <c r="M39" s="22"/>
      <c r="N39" s="22"/>
      <c r="O39" s="22"/>
      <c r="P39" s="22"/>
    </row>
    <row r="40" spans="1:16" ht="39" customHeight="1" x14ac:dyDescent="0.15">
      <c r="A40" s="22"/>
      <c r="B40" s="35"/>
      <c r="C40" s="1206" t="s">
        <v>565</v>
      </c>
      <c r="D40" s="1207"/>
      <c r="E40" s="1208"/>
      <c r="F40" s="36">
        <v>0</v>
      </c>
      <c r="G40" s="37">
        <v>0</v>
      </c>
      <c r="H40" s="37">
        <v>0</v>
      </c>
      <c r="I40" s="37">
        <v>0</v>
      </c>
      <c r="J40" s="38">
        <v>0</v>
      </c>
      <c r="K40" s="22"/>
      <c r="L40" s="22"/>
      <c r="M40" s="22"/>
      <c r="N40" s="22"/>
      <c r="O40" s="22"/>
      <c r="P40" s="22"/>
    </row>
    <row r="41" spans="1:16" ht="39" customHeight="1" x14ac:dyDescent="0.15">
      <c r="A41" s="22"/>
      <c r="B41" s="35"/>
      <c r="C41" s="1206" t="s">
        <v>566</v>
      </c>
      <c r="D41" s="1207"/>
      <c r="E41" s="1208"/>
      <c r="F41" s="36">
        <v>0.01</v>
      </c>
      <c r="G41" s="37">
        <v>0</v>
      </c>
      <c r="H41" s="37">
        <v>0</v>
      </c>
      <c r="I41" s="37">
        <v>0</v>
      </c>
      <c r="J41" s="38">
        <v>0</v>
      </c>
      <c r="K41" s="22"/>
      <c r="L41" s="22"/>
      <c r="M41" s="22"/>
      <c r="N41" s="22"/>
      <c r="O41" s="22"/>
      <c r="P41" s="22"/>
    </row>
    <row r="42" spans="1:16" ht="39" customHeight="1" x14ac:dyDescent="0.15">
      <c r="A42" s="22"/>
      <c r="B42" s="39"/>
      <c r="C42" s="1206" t="s">
        <v>567</v>
      </c>
      <c r="D42" s="1207"/>
      <c r="E42" s="1208"/>
      <c r="F42" s="36" t="s">
        <v>510</v>
      </c>
      <c r="G42" s="37" t="s">
        <v>510</v>
      </c>
      <c r="H42" s="37" t="s">
        <v>510</v>
      </c>
      <c r="I42" s="37" t="s">
        <v>510</v>
      </c>
      <c r="J42" s="38" t="s">
        <v>510</v>
      </c>
      <c r="K42" s="22"/>
      <c r="L42" s="22"/>
      <c r="M42" s="22"/>
      <c r="N42" s="22"/>
      <c r="O42" s="22"/>
      <c r="P42" s="22"/>
    </row>
    <row r="43" spans="1:16" ht="39" customHeight="1" thickBot="1" x14ac:dyDescent="0.2">
      <c r="A43" s="22"/>
      <c r="B43" s="40"/>
      <c r="C43" s="1209" t="s">
        <v>568</v>
      </c>
      <c r="D43" s="1210"/>
      <c r="E43" s="1211"/>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kE/K6C1evyUbP0EXlwxXzGtbhz8C1N0wB5h7Ru8Yh+VLj1YP+AX40uSrRmSl68dymRdbdP9lm9bygjMgaukuA==" saltValue="zSXflc6ctW5S5d0N/jjy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14" t="s">
        <v>10</v>
      </c>
      <c r="C45" s="1215"/>
      <c r="D45" s="58"/>
      <c r="E45" s="1220" t="s">
        <v>11</v>
      </c>
      <c r="F45" s="1220"/>
      <c r="G45" s="1220"/>
      <c r="H45" s="1220"/>
      <c r="I45" s="1220"/>
      <c r="J45" s="1221"/>
      <c r="K45" s="59">
        <v>1070</v>
      </c>
      <c r="L45" s="60">
        <v>1105</v>
      </c>
      <c r="M45" s="60">
        <v>1166</v>
      </c>
      <c r="N45" s="60">
        <v>1223</v>
      </c>
      <c r="O45" s="61">
        <v>1225</v>
      </c>
      <c r="P45" s="48"/>
      <c r="Q45" s="48"/>
      <c r="R45" s="48"/>
      <c r="S45" s="48"/>
      <c r="T45" s="48"/>
      <c r="U45" s="48"/>
    </row>
    <row r="46" spans="1:21" ht="30.75" customHeight="1" x14ac:dyDescent="0.15">
      <c r="A46" s="48"/>
      <c r="B46" s="1216"/>
      <c r="C46" s="1217"/>
      <c r="D46" s="62"/>
      <c r="E46" s="1222" t="s">
        <v>12</v>
      </c>
      <c r="F46" s="1222"/>
      <c r="G46" s="1222"/>
      <c r="H46" s="1222"/>
      <c r="I46" s="1222"/>
      <c r="J46" s="1223"/>
      <c r="K46" s="63" t="s">
        <v>510</v>
      </c>
      <c r="L46" s="64" t="s">
        <v>510</v>
      </c>
      <c r="M46" s="64" t="s">
        <v>510</v>
      </c>
      <c r="N46" s="64" t="s">
        <v>510</v>
      </c>
      <c r="O46" s="65" t="s">
        <v>510</v>
      </c>
      <c r="P46" s="48"/>
      <c r="Q46" s="48"/>
      <c r="R46" s="48"/>
      <c r="S46" s="48"/>
      <c r="T46" s="48"/>
      <c r="U46" s="48"/>
    </row>
    <row r="47" spans="1:21" ht="30.75" customHeight="1" x14ac:dyDescent="0.15">
      <c r="A47" s="48"/>
      <c r="B47" s="1216"/>
      <c r="C47" s="1217"/>
      <c r="D47" s="62"/>
      <c r="E47" s="1222" t="s">
        <v>13</v>
      </c>
      <c r="F47" s="1222"/>
      <c r="G47" s="1222"/>
      <c r="H47" s="1222"/>
      <c r="I47" s="1222"/>
      <c r="J47" s="1223"/>
      <c r="K47" s="63" t="s">
        <v>510</v>
      </c>
      <c r="L47" s="64" t="s">
        <v>510</v>
      </c>
      <c r="M47" s="64" t="s">
        <v>510</v>
      </c>
      <c r="N47" s="64" t="s">
        <v>510</v>
      </c>
      <c r="O47" s="65" t="s">
        <v>510</v>
      </c>
      <c r="P47" s="48"/>
      <c r="Q47" s="48"/>
      <c r="R47" s="48"/>
      <c r="S47" s="48"/>
      <c r="T47" s="48"/>
      <c r="U47" s="48"/>
    </row>
    <row r="48" spans="1:21" ht="30.75" customHeight="1" x14ac:dyDescent="0.15">
      <c r="A48" s="48"/>
      <c r="B48" s="1216"/>
      <c r="C48" s="1217"/>
      <c r="D48" s="62"/>
      <c r="E48" s="1222" t="s">
        <v>14</v>
      </c>
      <c r="F48" s="1222"/>
      <c r="G48" s="1222"/>
      <c r="H48" s="1222"/>
      <c r="I48" s="1222"/>
      <c r="J48" s="1223"/>
      <c r="K48" s="63">
        <v>271</v>
      </c>
      <c r="L48" s="64">
        <v>255</v>
      </c>
      <c r="M48" s="64">
        <v>226</v>
      </c>
      <c r="N48" s="64">
        <v>298</v>
      </c>
      <c r="O48" s="65">
        <v>265</v>
      </c>
      <c r="P48" s="48"/>
      <c r="Q48" s="48"/>
      <c r="R48" s="48"/>
      <c r="S48" s="48"/>
      <c r="T48" s="48"/>
      <c r="U48" s="48"/>
    </row>
    <row r="49" spans="1:21" ht="30.75" customHeight="1" x14ac:dyDescent="0.15">
      <c r="A49" s="48"/>
      <c r="B49" s="1216"/>
      <c r="C49" s="1217"/>
      <c r="D49" s="62"/>
      <c r="E49" s="1222" t="s">
        <v>15</v>
      </c>
      <c r="F49" s="1222"/>
      <c r="G49" s="1222"/>
      <c r="H49" s="1222"/>
      <c r="I49" s="1222"/>
      <c r="J49" s="1223"/>
      <c r="K49" s="63" t="s">
        <v>510</v>
      </c>
      <c r="L49" s="64" t="s">
        <v>510</v>
      </c>
      <c r="M49" s="64" t="s">
        <v>510</v>
      </c>
      <c r="N49" s="64" t="s">
        <v>510</v>
      </c>
      <c r="O49" s="65" t="s">
        <v>510</v>
      </c>
      <c r="P49" s="48"/>
      <c r="Q49" s="48"/>
      <c r="R49" s="48"/>
      <c r="S49" s="48"/>
      <c r="T49" s="48"/>
      <c r="U49" s="48"/>
    </row>
    <row r="50" spans="1:21" ht="30.75" customHeight="1" x14ac:dyDescent="0.15">
      <c r="A50" s="48"/>
      <c r="B50" s="1216"/>
      <c r="C50" s="1217"/>
      <c r="D50" s="62"/>
      <c r="E50" s="1222" t="s">
        <v>16</v>
      </c>
      <c r="F50" s="1222"/>
      <c r="G50" s="1222"/>
      <c r="H50" s="1222"/>
      <c r="I50" s="1222"/>
      <c r="J50" s="1223"/>
      <c r="K50" s="63">
        <v>12</v>
      </c>
      <c r="L50" s="64">
        <v>16</v>
      </c>
      <c r="M50" s="64">
        <v>27</v>
      </c>
      <c r="N50" s="64">
        <v>46</v>
      </c>
      <c r="O50" s="65">
        <v>58</v>
      </c>
      <c r="P50" s="48"/>
      <c r="Q50" s="48"/>
      <c r="R50" s="48"/>
      <c r="S50" s="48"/>
      <c r="T50" s="48"/>
      <c r="U50" s="48"/>
    </row>
    <row r="51" spans="1:21" ht="30.75" customHeight="1" x14ac:dyDescent="0.15">
      <c r="A51" s="48"/>
      <c r="B51" s="1218"/>
      <c r="C51" s="1219"/>
      <c r="D51" s="66"/>
      <c r="E51" s="1222" t="s">
        <v>17</v>
      </c>
      <c r="F51" s="1222"/>
      <c r="G51" s="1222"/>
      <c r="H51" s="1222"/>
      <c r="I51" s="1222"/>
      <c r="J51" s="1223"/>
      <c r="K51" s="63">
        <v>0</v>
      </c>
      <c r="L51" s="64">
        <v>0</v>
      </c>
      <c r="M51" s="64">
        <v>0</v>
      </c>
      <c r="N51" s="64">
        <v>0</v>
      </c>
      <c r="O51" s="65">
        <v>0</v>
      </c>
      <c r="P51" s="48"/>
      <c r="Q51" s="48"/>
      <c r="R51" s="48"/>
      <c r="S51" s="48"/>
      <c r="T51" s="48"/>
      <c r="U51" s="48"/>
    </row>
    <row r="52" spans="1:21" ht="30.75" customHeight="1" x14ac:dyDescent="0.15">
      <c r="A52" s="48"/>
      <c r="B52" s="1224" t="s">
        <v>18</v>
      </c>
      <c r="C52" s="1225"/>
      <c r="D52" s="66"/>
      <c r="E52" s="1222" t="s">
        <v>19</v>
      </c>
      <c r="F52" s="1222"/>
      <c r="G52" s="1222"/>
      <c r="H52" s="1222"/>
      <c r="I52" s="1222"/>
      <c r="J52" s="1223"/>
      <c r="K52" s="63">
        <v>954</v>
      </c>
      <c r="L52" s="64">
        <v>972</v>
      </c>
      <c r="M52" s="64">
        <v>990</v>
      </c>
      <c r="N52" s="64">
        <v>1072</v>
      </c>
      <c r="O52" s="65">
        <v>1083</v>
      </c>
      <c r="P52" s="48"/>
      <c r="Q52" s="48"/>
      <c r="R52" s="48"/>
      <c r="S52" s="48"/>
      <c r="T52" s="48"/>
      <c r="U52" s="48"/>
    </row>
    <row r="53" spans="1:21" ht="30.75" customHeight="1" thickBot="1" x14ac:dyDescent="0.2">
      <c r="A53" s="48"/>
      <c r="B53" s="1226" t="s">
        <v>20</v>
      </c>
      <c r="C53" s="1227"/>
      <c r="D53" s="67"/>
      <c r="E53" s="1228" t="s">
        <v>21</v>
      </c>
      <c r="F53" s="1228"/>
      <c r="G53" s="1228"/>
      <c r="H53" s="1228"/>
      <c r="I53" s="1228"/>
      <c r="J53" s="1229"/>
      <c r="K53" s="68">
        <v>399</v>
      </c>
      <c r="L53" s="69">
        <v>404</v>
      </c>
      <c r="M53" s="69">
        <v>429</v>
      </c>
      <c r="N53" s="69">
        <v>495</v>
      </c>
      <c r="O53" s="70">
        <v>465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30" t="s">
        <v>24</v>
      </c>
      <c r="C57" s="1231"/>
      <c r="D57" s="1234" t="s">
        <v>25</v>
      </c>
      <c r="E57" s="1235"/>
      <c r="F57" s="1235"/>
      <c r="G57" s="1235"/>
      <c r="H57" s="1235"/>
      <c r="I57" s="1235"/>
      <c r="J57" s="1236"/>
      <c r="K57" s="83"/>
      <c r="L57" s="84"/>
      <c r="M57" s="84"/>
      <c r="N57" s="84"/>
      <c r="O57" s="85"/>
    </row>
    <row r="58" spans="1:21" ht="31.5" customHeight="1" thickBot="1" x14ac:dyDescent="0.2">
      <c r="B58" s="1232"/>
      <c r="C58" s="1233"/>
      <c r="D58" s="1237" t="s">
        <v>26</v>
      </c>
      <c r="E58" s="1238"/>
      <c r="F58" s="1238"/>
      <c r="G58" s="1238"/>
      <c r="H58" s="1238"/>
      <c r="I58" s="1238"/>
      <c r="J58" s="123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z9nqbD3uFncmAqTVgH8kpP4przJqyOwSAMyeZPm+9BQe/2h9kFTZ+BvhMpbN67driBLTD6wTTA0OY+mLPv6MQ==" saltValue="EZDASx75CDg1KsswIbWRa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552</v>
      </c>
      <c r="J40" s="100" t="s">
        <v>553</v>
      </c>
      <c r="K40" s="100" t="s">
        <v>554</v>
      </c>
      <c r="L40" s="100" t="s">
        <v>555</v>
      </c>
      <c r="M40" s="101" t="s">
        <v>556</v>
      </c>
    </row>
    <row r="41" spans="2:13" ht="27.75" customHeight="1" x14ac:dyDescent="0.15">
      <c r="B41" s="1240" t="s">
        <v>29</v>
      </c>
      <c r="C41" s="1241"/>
      <c r="D41" s="102"/>
      <c r="E41" s="1246" t="s">
        <v>30</v>
      </c>
      <c r="F41" s="1246"/>
      <c r="G41" s="1246"/>
      <c r="H41" s="1247"/>
      <c r="I41" s="103">
        <v>10967</v>
      </c>
      <c r="J41" s="104">
        <v>10854</v>
      </c>
      <c r="K41" s="104">
        <v>10747</v>
      </c>
      <c r="L41" s="104">
        <v>10534</v>
      </c>
      <c r="M41" s="105">
        <v>10385</v>
      </c>
    </row>
    <row r="42" spans="2:13" ht="27.75" customHeight="1" x14ac:dyDescent="0.15">
      <c r="B42" s="1242"/>
      <c r="C42" s="1243"/>
      <c r="D42" s="106"/>
      <c r="E42" s="1248" t="s">
        <v>31</v>
      </c>
      <c r="F42" s="1248"/>
      <c r="G42" s="1248"/>
      <c r="H42" s="1249"/>
      <c r="I42" s="107">
        <v>28</v>
      </c>
      <c r="J42" s="108">
        <v>48</v>
      </c>
      <c r="K42" s="108">
        <v>74</v>
      </c>
      <c r="L42" s="108">
        <v>152</v>
      </c>
      <c r="M42" s="109">
        <v>148</v>
      </c>
    </row>
    <row r="43" spans="2:13" ht="27.75" customHeight="1" x14ac:dyDescent="0.15">
      <c r="B43" s="1242"/>
      <c r="C43" s="1243"/>
      <c r="D43" s="106"/>
      <c r="E43" s="1248" t="s">
        <v>32</v>
      </c>
      <c r="F43" s="1248"/>
      <c r="G43" s="1248"/>
      <c r="H43" s="1249"/>
      <c r="I43" s="107">
        <v>2939</v>
      </c>
      <c r="J43" s="108">
        <v>2604</v>
      </c>
      <c r="K43" s="108">
        <v>2352</v>
      </c>
      <c r="L43" s="108">
        <v>2131</v>
      </c>
      <c r="M43" s="109">
        <v>2020</v>
      </c>
    </row>
    <row r="44" spans="2:13" ht="27.75" customHeight="1" x14ac:dyDescent="0.15">
      <c r="B44" s="1242"/>
      <c r="C44" s="1243"/>
      <c r="D44" s="106"/>
      <c r="E44" s="1248" t="s">
        <v>33</v>
      </c>
      <c r="F44" s="1248"/>
      <c r="G44" s="1248"/>
      <c r="H44" s="1249"/>
      <c r="I44" s="107" t="s">
        <v>510</v>
      </c>
      <c r="J44" s="108" t="s">
        <v>510</v>
      </c>
      <c r="K44" s="108" t="s">
        <v>510</v>
      </c>
      <c r="L44" s="108" t="s">
        <v>510</v>
      </c>
      <c r="M44" s="109" t="s">
        <v>510</v>
      </c>
    </row>
    <row r="45" spans="2:13" ht="27.75" customHeight="1" x14ac:dyDescent="0.15">
      <c r="B45" s="1242"/>
      <c r="C45" s="1243"/>
      <c r="D45" s="106"/>
      <c r="E45" s="1248" t="s">
        <v>34</v>
      </c>
      <c r="F45" s="1248"/>
      <c r="G45" s="1248"/>
      <c r="H45" s="1249"/>
      <c r="I45" s="107">
        <v>1358</v>
      </c>
      <c r="J45" s="108">
        <v>1338</v>
      </c>
      <c r="K45" s="108">
        <v>1273</v>
      </c>
      <c r="L45" s="108">
        <v>1231</v>
      </c>
      <c r="M45" s="109">
        <v>1216</v>
      </c>
    </row>
    <row r="46" spans="2:13" ht="27.75" customHeight="1" x14ac:dyDescent="0.15">
      <c r="B46" s="1242"/>
      <c r="C46" s="1243"/>
      <c r="D46" s="110"/>
      <c r="E46" s="1248" t="s">
        <v>35</v>
      </c>
      <c r="F46" s="1248"/>
      <c r="G46" s="1248"/>
      <c r="H46" s="1249"/>
      <c r="I46" s="107" t="s">
        <v>510</v>
      </c>
      <c r="J46" s="108" t="s">
        <v>510</v>
      </c>
      <c r="K46" s="108" t="s">
        <v>510</v>
      </c>
      <c r="L46" s="108" t="s">
        <v>510</v>
      </c>
      <c r="M46" s="109" t="s">
        <v>510</v>
      </c>
    </row>
    <row r="47" spans="2:13" ht="27.75" customHeight="1" x14ac:dyDescent="0.15">
      <c r="B47" s="1242"/>
      <c r="C47" s="1243"/>
      <c r="D47" s="111"/>
      <c r="E47" s="1250" t="s">
        <v>36</v>
      </c>
      <c r="F47" s="1251"/>
      <c r="G47" s="1251"/>
      <c r="H47" s="1252"/>
      <c r="I47" s="107" t="s">
        <v>510</v>
      </c>
      <c r="J47" s="108" t="s">
        <v>510</v>
      </c>
      <c r="K47" s="108" t="s">
        <v>510</v>
      </c>
      <c r="L47" s="108" t="s">
        <v>510</v>
      </c>
      <c r="M47" s="109" t="s">
        <v>510</v>
      </c>
    </row>
    <row r="48" spans="2:13" ht="27.75" customHeight="1" x14ac:dyDescent="0.15">
      <c r="B48" s="1242"/>
      <c r="C48" s="1243"/>
      <c r="D48" s="106"/>
      <c r="E48" s="1248" t="s">
        <v>37</v>
      </c>
      <c r="F48" s="1248"/>
      <c r="G48" s="1248"/>
      <c r="H48" s="1249"/>
      <c r="I48" s="107" t="s">
        <v>510</v>
      </c>
      <c r="J48" s="108" t="s">
        <v>510</v>
      </c>
      <c r="K48" s="108" t="s">
        <v>510</v>
      </c>
      <c r="L48" s="108" t="s">
        <v>510</v>
      </c>
      <c r="M48" s="109" t="s">
        <v>510</v>
      </c>
    </row>
    <row r="49" spans="2:13" ht="27.75" customHeight="1" x14ac:dyDescent="0.15">
      <c r="B49" s="1244"/>
      <c r="C49" s="1245"/>
      <c r="D49" s="106"/>
      <c r="E49" s="1248" t="s">
        <v>38</v>
      </c>
      <c r="F49" s="1248"/>
      <c r="G49" s="1248"/>
      <c r="H49" s="1249"/>
      <c r="I49" s="107" t="s">
        <v>510</v>
      </c>
      <c r="J49" s="108" t="s">
        <v>510</v>
      </c>
      <c r="K49" s="108" t="s">
        <v>510</v>
      </c>
      <c r="L49" s="108" t="s">
        <v>510</v>
      </c>
      <c r="M49" s="109" t="s">
        <v>510</v>
      </c>
    </row>
    <row r="50" spans="2:13" ht="27.75" customHeight="1" x14ac:dyDescent="0.15">
      <c r="B50" s="1253" t="s">
        <v>39</v>
      </c>
      <c r="C50" s="1254"/>
      <c r="D50" s="112"/>
      <c r="E50" s="1248" t="s">
        <v>40</v>
      </c>
      <c r="F50" s="1248"/>
      <c r="G50" s="1248"/>
      <c r="H50" s="1249"/>
      <c r="I50" s="107">
        <v>1278</v>
      </c>
      <c r="J50" s="108">
        <v>1351</v>
      </c>
      <c r="K50" s="108">
        <v>1280</v>
      </c>
      <c r="L50" s="108">
        <v>1386</v>
      </c>
      <c r="M50" s="109">
        <v>1518</v>
      </c>
    </row>
    <row r="51" spans="2:13" ht="27.75" customHeight="1" x14ac:dyDescent="0.15">
      <c r="B51" s="1242"/>
      <c r="C51" s="1243"/>
      <c r="D51" s="106"/>
      <c r="E51" s="1248" t="s">
        <v>41</v>
      </c>
      <c r="F51" s="1248"/>
      <c r="G51" s="1248"/>
      <c r="H51" s="1249"/>
      <c r="I51" s="107">
        <v>1899</v>
      </c>
      <c r="J51" s="108">
        <v>1855</v>
      </c>
      <c r="K51" s="108">
        <v>1869</v>
      </c>
      <c r="L51" s="108">
        <v>1921</v>
      </c>
      <c r="M51" s="109">
        <v>2045</v>
      </c>
    </row>
    <row r="52" spans="2:13" ht="27.75" customHeight="1" x14ac:dyDescent="0.15">
      <c r="B52" s="1244"/>
      <c r="C52" s="1245"/>
      <c r="D52" s="106"/>
      <c r="E52" s="1248" t="s">
        <v>42</v>
      </c>
      <c r="F52" s="1248"/>
      <c r="G52" s="1248"/>
      <c r="H52" s="1249"/>
      <c r="I52" s="107">
        <v>8762</v>
      </c>
      <c r="J52" s="108">
        <v>8583</v>
      </c>
      <c r="K52" s="108">
        <v>8443</v>
      </c>
      <c r="L52" s="108">
        <v>8259</v>
      </c>
      <c r="M52" s="109">
        <v>8043</v>
      </c>
    </row>
    <row r="53" spans="2:13" ht="27.75" customHeight="1" thickBot="1" x14ac:dyDescent="0.2">
      <c r="B53" s="1255" t="s">
        <v>43</v>
      </c>
      <c r="C53" s="1256"/>
      <c r="D53" s="113"/>
      <c r="E53" s="1257" t="s">
        <v>44</v>
      </c>
      <c r="F53" s="1257"/>
      <c r="G53" s="1257"/>
      <c r="H53" s="1258"/>
      <c r="I53" s="114">
        <v>3352</v>
      </c>
      <c r="J53" s="115">
        <v>3055</v>
      </c>
      <c r="K53" s="115">
        <v>2854</v>
      </c>
      <c r="L53" s="115">
        <v>2480</v>
      </c>
      <c r="M53" s="116">
        <v>2163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Z8ZhwNVltklaZfhSl0Ocl2anEKTDfYGyKnBqe8zuGRao4cG9elG/8CCTxSmKBNwY05BK/8V/fKRvVckW+m7AQ==" saltValue="jk1HUZDzBQhvDX7bxUGt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64" t="s">
        <v>47</v>
      </c>
      <c r="D55" s="1264"/>
      <c r="E55" s="1265"/>
      <c r="F55" s="128">
        <v>609</v>
      </c>
      <c r="G55" s="128">
        <v>540</v>
      </c>
      <c r="H55" s="129">
        <v>543</v>
      </c>
    </row>
    <row r="56" spans="2:8" ht="52.5" customHeight="1" x14ac:dyDescent="0.15">
      <c r="B56" s="130"/>
      <c r="C56" s="1266" t="s">
        <v>48</v>
      </c>
      <c r="D56" s="1266"/>
      <c r="E56" s="1267"/>
      <c r="F56" s="131">
        <v>29</v>
      </c>
      <c r="G56" s="131">
        <v>30</v>
      </c>
      <c r="H56" s="132">
        <v>37</v>
      </c>
    </row>
    <row r="57" spans="2:8" ht="53.25" customHeight="1" x14ac:dyDescent="0.15">
      <c r="B57" s="130"/>
      <c r="C57" s="1268" t="s">
        <v>49</v>
      </c>
      <c r="D57" s="1268"/>
      <c r="E57" s="1269"/>
      <c r="F57" s="133">
        <v>309</v>
      </c>
      <c r="G57" s="133">
        <v>372</v>
      </c>
      <c r="H57" s="134">
        <v>546</v>
      </c>
    </row>
    <row r="58" spans="2:8" ht="45.75" customHeight="1" x14ac:dyDescent="0.15">
      <c r="B58" s="135"/>
      <c r="C58" s="1259" t="s">
        <v>581</v>
      </c>
      <c r="D58" s="1260"/>
      <c r="E58" s="1261"/>
      <c r="F58" s="136">
        <v>118</v>
      </c>
      <c r="G58" s="136">
        <v>185</v>
      </c>
      <c r="H58" s="137">
        <v>183</v>
      </c>
    </row>
    <row r="59" spans="2:8" ht="45.75" customHeight="1" x14ac:dyDescent="0.15">
      <c r="B59" s="135"/>
      <c r="C59" s="1259" t="s">
        <v>582</v>
      </c>
      <c r="D59" s="1260"/>
      <c r="E59" s="1261"/>
      <c r="F59" s="136">
        <v>0</v>
      </c>
      <c r="G59" s="136">
        <v>0</v>
      </c>
      <c r="H59" s="137">
        <v>121</v>
      </c>
    </row>
    <row r="60" spans="2:8" ht="45.75" customHeight="1" x14ac:dyDescent="0.15">
      <c r="B60" s="135"/>
      <c r="C60" s="1259" t="s">
        <v>583</v>
      </c>
      <c r="D60" s="1260"/>
      <c r="E60" s="1261"/>
      <c r="F60" s="136">
        <v>94</v>
      </c>
      <c r="G60" s="136">
        <v>93</v>
      </c>
      <c r="H60" s="137">
        <v>93</v>
      </c>
    </row>
    <row r="61" spans="2:8" ht="45.75" customHeight="1" x14ac:dyDescent="0.15">
      <c r="B61" s="135"/>
      <c r="C61" s="1259" t="s">
        <v>584</v>
      </c>
      <c r="D61" s="1260"/>
      <c r="E61" s="1261"/>
      <c r="F61" s="136">
        <v>0</v>
      </c>
      <c r="G61" s="136">
        <v>0</v>
      </c>
      <c r="H61" s="137">
        <v>52</v>
      </c>
    </row>
    <row r="62" spans="2:8" ht="45.75" customHeight="1" thickBot="1" x14ac:dyDescent="0.2">
      <c r="B62" s="138"/>
      <c r="C62" s="1259" t="s">
        <v>585</v>
      </c>
      <c r="D62" s="1260"/>
      <c r="E62" s="1261"/>
      <c r="F62" s="136">
        <v>27</v>
      </c>
      <c r="G62" s="387">
        <v>26</v>
      </c>
      <c r="H62" s="139">
        <v>26</v>
      </c>
    </row>
    <row r="63" spans="2:8" ht="52.5" customHeight="1" thickBot="1" x14ac:dyDescent="0.2">
      <c r="B63" s="140"/>
      <c r="C63" s="1262" t="s">
        <v>50</v>
      </c>
      <c r="D63" s="1262"/>
      <c r="E63" s="1263"/>
      <c r="F63" s="141">
        <v>947</v>
      </c>
      <c r="G63" s="141">
        <v>942</v>
      </c>
      <c r="H63" s="142">
        <v>1126</v>
      </c>
    </row>
    <row r="64" spans="2:8" ht="15" customHeight="1" x14ac:dyDescent="0.15"/>
  </sheetData>
  <sheetProtection algorithmName="SHA-512" hashValue="msO5/mSY1vmP9hx6j018wf3cV4Xa1QZraTWVJ2ncXpP90GYhegQvTAI9/e5IWtFVGHpQUorNY30tVMTxAuSxxQ==" saltValue="iaZnNzj3tIoUhfmcAVeJ0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1272" customWidth="1"/>
    <col min="2" max="107" width="2.5" style="1272" customWidth="1"/>
    <col min="108" max="108" width="6.125" style="1280" customWidth="1"/>
    <col min="109" max="109" width="5.875" style="1279" customWidth="1"/>
    <col min="110" max="110" width="19.125" style="1272" hidden="1"/>
    <col min="111" max="115" width="12.625" style="1272" hidden="1"/>
    <col min="116" max="349" width="8.625" style="1272" hidden="1"/>
    <col min="350" max="355" width="14.875" style="1272" hidden="1"/>
    <col min="356" max="357" width="15.875" style="1272" hidden="1"/>
    <col min="358" max="363" width="16.125" style="1272" hidden="1"/>
    <col min="364" max="364" width="6.125" style="1272" hidden="1"/>
    <col min="365" max="365" width="3" style="1272" hidden="1"/>
    <col min="366" max="605" width="8.625" style="1272" hidden="1"/>
    <col min="606" max="611" width="14.875" style="1272" hidden="1"/>
    <col min="612" max="613" width="15.875" style="1272" hidden="1"/>
    <col min="614" max="619" width="16.125" style="1272" hidden="1"/>
    <col min="620" max="620" width="6.125" style="1272" hidden="1"/>
    <col min="621" max="621" width="3" style="1272" hidden="1"/>
    <col min="622" max="861" width="8.625" style="1272" hidden="1"/>
    <col min="862" max="867" width="14.875" style="1272" hidden="1"/>
    <col min="868" max="869" width="15.875" style="1272" hidden="1"/>
    <col min="870" max="875" width="16.125" style="1272" hidden="1"/>
    <col min="876" max="876" width="6.125" style="1272" hidden="1"/>
    <col min="877" max="877" width="3" style="1272" hidden="1"/>
    <col min="878" max="1117" width="8.625" style="1272" hidden="1"/>
    <col min="1118" max="1123" width="14.875" style="1272" hidden="1"/>
    <col min="1124" max="1125" width="15.875" style="1272" hidden="1"/>
    <col min="1126" max="1131" width="16.125" style="1272" hidden="1"/>
    <col min="1132" max="1132" width="6.125" style="1272" hidden="1"/>
    <col min="1133" max="1133" width="3" style="1272" hidden="1"/>
    <col min="1134" max="1373" width="8.625" style="1272" hidden="1"/>
    <col min="1374" max="1379" width="14.875" style="1272" hidden="1"/>
    <col min="1380" max="1381" width="15.875" style="1272" hidden="1"/>
    <col min="1382" max="1387" width="16.125" style="1272" hidden="1"/>
    <col min="1388" max="1388" width="6.125" style="1272" hidden="1"/>
    <col min="1389" max="1389" width="3" style="1272" hidden="1"/>
    <col min="1390" max="1629" width="8.625" style="1272" hidden="1"/>
    <col min="1630" max="1635" width="14.875" style="1272" hidden="1"/>
    <col min="1636" max="1637" width="15.875" style="1272" hidden="1"/>
    <col min="1638" max="1643" width="16.125" style="1272" hidden="1"/>
    <col min="1644" max="1644" width="6.125" style="1272" hidden="1"/>
    <col min="1645" max="1645" width="3" style="1272" hidden="1"/>
    <col min="1646" max="1885" width="8.625" style="1272" hidden="1"/>
    <col min="1886" max="1891" width="14.875" style="1272" hidden="1"/>
    <col min="1892" max="1893" width="15.875" style="1272" hidden="1"/>
    <col min="1894" max="1899" width="16.125" style="1272" hidden="1"/>
    <col min="1900" max="1900" width="6.125" style="1272" hidden="1"/>
    <col min="1901" max="1901" width="3" style="1272" hidden="1"/>
    <col min="1902" max="2141" width="8.625" style="1272" hidden="1"/>
    <col min="2142" max="2147" width="14.875" style="1272" hidden="1"/>
    <col min="2148" max="2149" width="15.875" style="1272" hidden="1"/>
    <col min="2150" max="2155" width="16.125" style="1272" hidden="1"/>
    <col min="2156" max="2156" width="6.125" style="1272" hidden="1"/>
    <col min="2157" max="2157" width="3" style="1272" hidden="1"/>
    <col min="2158" max="2397" width="8.625" style="1272" hidden="1"/>
    <col min="2398" max="2403" width="14.875" style="1272" hidden="1"/>
    <col min="2404" max="2405" width="15.875" style="1272" hidden="1"/>
    <col min="2406" max="2411" width="16.125" style="1272" hidden="1"/>
    <col min="2412" max="2412" width="6.125" style="1272" hidden="1"/>
    <col min="2413" max="2413" width="3" style="1272" hidden="1"/>
    <col min="2414" max="2653" width="8.625" style="1272" hidden="1"/>
    <col min="2654" max="2659" width="14.875" style="1272" hidden="1"/>
    <col min="2660" max="2661" width="15.875" style="1272" hidden="1"/>
    <col min="2662" max="2667" width="16.125" style="1272" hidden="1"/>
    <col min="2668" max="2668" width="6.125" style="1272" hidden="1"/>
    <col min="2669" max="2669" width="3" style="1272" hidden="1"/>
    <col min="2670" max="2909" width="8.625" style="1272" hidden="1"/>
    <col min="2910" max="2915" width="14.875" style="1272" hidden="1"/>
    <col min="2916" max="2917" width="15.875" style="1272" hidden="1"/>
    <col min="2918" max="2923" width="16.125" style="1272" hidden="1"/>
    <col min="2924" max="2924" width="6.125" style="1272" hidden="1"/>
    <col min="2925" max="2925" width="3" style="1272" hidden="1"/>
    <col min="2926" max="3165" width="8.625" style="1272" hidden="1"/>
    <col min="3166" max="3171" width="14.875" style="1272" hidden="1"/>
    <col min="3172" max="3173" width="15.875" style="1272" hidden="1"/>
    <col min="3174" max="3179" width="16.125" style="1272" hidden="1"/>
    <col min="3180" max="3180" width="6.125" style="1272" hidden="1"/>
    <col min="3181" max="3181" width="3" style="1272" hidden="1"/>
    <col min="3182" max="3421" width="8.625" style="1272" hidden="1"/>
    <col min="3422" max="3427" width="14.875" style="1272" hidden="1"/>
    <col min="3428" max="3429" width="15.875" style="1272" hidden="1"/>
    <col min="3430" max="3435" width="16.125" style="1272" hidden="1"/>
    <col min="3436" max="3436" width="6.125" style="1272" hidden="1"/>
    <col min="3437" max="3437" width="3" style="1272" hidden="1"/>
    <col min="3438" max="3677" width="8.625" style="1272" hidden="1"/>
    <col min="3678" max="3683" width="14.875" style="1272" hidden="1"/>
    <col min="3684" max="3685" width="15.875" style="1272" hidden="1"/>
    <col min="3686" max="3691" width="16.125" style="1272" hidden="1"/>
    <col min="3692" max="3692" width="6.125" style="1272" hidden="1"/>
    <col min="3693" max="3693" width="3" style="1272" hidden="1"/>
    <col min="3694" max="3933" width="8.625" style="1272" hidden="1"/>
    <col min="3934" max="3939" width="14.875" style="1272" hidden="1"/>
    <col min="3940" max="3941" width="15.875" style="1272" hidden="1"/>
    <col min="3942" max="3947" width="16.125" style="1272" hidden="1"/>
    <col min="3948" max="3948" width="6.125" style="1272" hidden="1"/>
    <col min="3949" max="3949" width="3" style="1272" hidden="1"/>
    <col min="3950" max="4189" width="8.625" style="1272" hidden="1"/>
    <col min="4190" max="4195" width="14.875" style="1272" hidden="1"/>
    <col min="4196" max="4197" width="15.875" style="1272" hidden="1"/>
    <col min="4198" max="4203" width="16.125" style="1272" hidden="1"/>
    <col min="4204" max="4204" width="6.125" style="1272" hidden="1"/>
    <col min="4205" max="4205" width="3" style="1272" hidden="1"/>
    <col min="4206" max="4445" width="8.625" style="1272" hidden="1"/>
    <col min="4446" max="4451" width="14.875" style="1272" hidden="1"/>
    <col min="4452" max="4453" width="15.875" style="1272" hidden="1"/>
    <col min="4454" max="4459" width="16.125" style="1272" hidden="1"/>
    <col min="4460" max="4460" width="6.125" style="1272" hidden="1"/>
    <col min="4461" max="4461" width="3" style="1272" hidden="1"/>
    <col min="4462" max="4701" width="8.625" style="1272" hidden="1"/>
    <col min="4702" max="4707" width="14.875" style="1272" hidden="1"/>
    <col min="4708" max="4709" width="15.875" style="1272" hidden="1"/>
    <col min="4710" max="4715" width="16.125" style="1272" hidden="1"/>
    <col min="4716" max="4716" width="6.125" style="1272" hidden="1"/>
    <col min="4717" max="4717" width="3" style="1272" hidden="1"/>
    <col min="4718" max="4957" width="8.625" style="1272" hidden="1"/>
    <col min="4958" max="4963" width="14.875" style="1272" hidden="1"/>
    <col min="4964" max="4965" width="15.875" style="1272" hidden="1"/>
    <col min="4966" max="4971" width="16.125" style="1272" hidden="1"/>
    <col min="4972" max="4972" width="6.125" style="1272" hidden="1"/>
    <col min="4973" max="4973" width="3" style="1272" hidden="1"/>
    <col min="4974" max="5213" width="8.625" style="1272" hidden="1"/>
    <col min="5214" max="5219" width="14.875" style="1272" hidden="1"/>
    <col min="5220" max="5221" width="15.875" style="1272" hidden="1"/>
    <col min="5222" max="5227" width="16.125" style="1272" hidden="1"/>
    <col min="5228" max="5228" width="6.125" style="1272" hidden="1"/>
    <col min="5229" max="5229" width="3" style="1272" hidden="1"/>
    <col min="5230" max="5469" width="8.625" style="1272" hidden="1"/>
    <col min="5470" max="5475" width="14.875" style="1272" hidden="1"/>
    <col min="5476" max="5477" width="15.875" style="1272" hidden="1"/>
    <col min="5478" max="5483" width="16.125" style="1272" hidden="1"/>
    <col min="5484" max="5484" width="6.125" style="1272" hidden="1"/>
    <col min="5485" max="5485" width="3" style="1272" hidden="1"/>
    <col min="5486" max="5725" width="8.625" style="1272" hidden="1"/>
    <col min="5726" max="5731" width="14.875" style="1272" hidden="1"/>
    <col min="5732" max="5733" width="15.875" style="1272" hidden="1"/>
    <col min="5734" max="5739" width="16.125" style="1272" hidden="1"/>
    <col min="5740" max="5740" width="6.125" style="1272" hidden="1"/>
    <col min="5741" max="5741" width="3" style="1272" hidden="1"/>
    <col min="5742" max="5981" width="8.625" style="1272" hidden="1"/>
    <col min="5982" max="5987" width="14.875" style="1272" hidden="1"/>
    <col min="5988" max="5989" width="15.875" style="1272" hidden="1"/>
    <col min="5990" max="5995" width="16.125" style="1272" hidden="1"/>
    <col min="5996" max="5996" width="6.125" style="1272" hidden="1"/>
    <col min="5997" max="5997" width="3" style="1272" hidden="1"/>
    <col min="5998" max="6237" width="8.625" style="1272" hidden="1"/>
    <col min="6238" max="6243" width="14.875" style="1272" hidden="1"/>
    <col min="6244" max="6245" width="15.875" style="1272" hidden="1"/>
    <col min="6246" max="6251" width="16.125" style="1272" hidden="1"/>
    <col min="6252" max="6252" width="6.125" style="1272" hidden="1"/>
    <col min="6253" max="6253" width="3" style="1272" hidden="1"/>
    <col min="6254" max="6493" width="8.625" style="1272" hidden="1"/>
    <col min="6494" max="6499" width="14.875" style="1272" hidden="1"/>
    <col min="6500" max="6501" width="15.875" style="1272" hidden="1"/>
    <col min="6502" max="6507" width="16.125" style="1272" hidden="1"/>
    <col min="6508" max="6508" width="6.125" style="1272" hidden="1"/>
    <col min="6509" max="6509" width="3" style="1272" hidden="1"/>
    <col min="6510" max="6749" width="8.625" style="1272" hidden="1"/>
    <col min="6750" max="6755" width="14.875" style="1272" hidden="1"/>
    <col min="6756" max="6757" width="15.875" style="1272" hidden="1"/>
    <col min="6758" max="6763" width="16.125" style="1272" hidden="1"/>
    <col min="6764" max="6764" width="6.125" style="1272" hidden="1"/>
    <col min="6765" max="6765" width="3" style="1272" hidden="1"/>
    <col min="6766" max="7005" width="8.625" style="1272" hidden="1"/>
    <col min="7006" max="7011" width="14.875" style="1272" hidden="1"/>
    <col min="7012" max="7013" width="15.875" style="1272" hidden="1"/>
    <col min="7014" max="7019" width="16.125" style="1272" hidden="1"/>
    <col min="7020" max="7020" width="6.125" style="1272" hidden="1"/>
    <col min="7021" max="7021" width="3" style="1272" hidden="1"/>
    <col min="7022" max="7261" width="8.625" style="1272" hidden="1"/>
    <col min="7262" max="7267" width="14.875" style="1272" hidden="1"/>
    <col min="7268" max="7269" width="15.875" style="1272" hidden="1"/>
    <col min="7270" max="7275" width="16.125" style="1272" hidden="1"/>
    <col min="7276" max="7276" width="6.125" style="1272" hidden="1"/>
    <col min="7277" max="7277" width="3" style="1272" hidden="1"/>
    <col min="7278" max="7517" width="8.625" style="1272" hidden="1"/>
    <col min="7518" max="7523" width="14.875" style="1272" hidden="1"/>
    <col min="7524" max="7525" width="15.875" style="1272" hidden="1"/>
    <col min="7526" max="7531" width="16.125" style="1272" hidden="1"/>
    <col min="7532" max="7532" width="6.125" style="1272" hidden="1"/>
    <col min="7533" max="7533" width="3" style="1272" hidden="1"/>
    <col min="7534" max="7773" width="8.625" style="1272" hidden="1"/>
    <col min="7774" max="7779" width="14.875" style="1272" hidden="1"/>
    <col min="7780" max="7781" width="15.875" style="1272" hidden="1"/>
    <col min="7782" max="7787" width="16.125" style="1272" hidden="1"/>
    <col min="7788" max="7788" width="6.125" style="1272" hidden="1"/>
    <col min="7789" max="7789" width="3" style="1272" hidden="1"/>
    <col min="7790" max="8029" width="8.625" style="1272" hidden="1"/>
    <col min="8030" max="8035" width="14.875" style="1272" hidden="1"/>
    <col min="8036" max="8037" width="15.875" style="1272" hidden="1"/>
    <col min="8038" max="8043" width="16.125" style="1272" hidden="1"/>
    <col min="8044" max="8044" width="6.125" style="1272" hidden="1"/>
    <col min="8045" max="8045" width="3" style="1272" hidden="1"/>
    <col min="8046" max="8285" width="8.625" style="1272" hidden="1"/>
    <col min="8286" max="8291" width="14.875" style="1272" hidden="1"/>
    <col min="8292" max="8293" width="15.875" style="1272" hidden="1"/>
    <col min="8294" max="8299" width="16.125" style="1272" hidden="1"/>
    <col min="8300" max="8300" width="6.125" style="1272" hidden="1"/>
    <col min="8301" max="8301" width="3" style="1272" hidden="1"/>
    <col min="8302" max="8541" width="8.625" style="1272" hidden="1"/>
    <col min="8542" max="8547" width="14.875" style="1272" hidden="1"/>
    <col min="8548" max="8549" width="15.875" style="1272" hidden="1"/>
    <col min="8550" max="8555" width="16.125" style="1272" hidden="1"/>
    <col min="8556" max="8556" width="6.125" style="1272" hidden="1"/>
    <col min="8557" max="8557" width="3" style="1272" hidden="1"/>
    <col min="8558" max="8797" width="8.625" style="1272" hidden="1"/>
    <col min="8798" max="8803" width="14.875" style="1272" hidden="1"/>
    <col min="8804" max="8805" width="15.875" style="1272" hidden="1"/>
    <col min="8806" max="8811" width="16.125" style="1272" hidden="1"/>
    <col min="8812" max="8812" width="6.125" style="1272" hidden="1"/>
    <col min="8813" max="8813" width="3" style="1272" hidden="1"/>
    <col min="8814" max="9053" width="8.625" style="1272" hidden="1"/>
    <col min="9054" max="9059" width="14.875" style="1272" hidden="1"/>
    <col min="9060" max="9061" width="15.875" style="1272" hidden="1"/>
    <col min="9062" max="9067" width="16.125" style="1272" hidden="1"/>
    <col min="9068" max="9068" width="6.125" style="1272" hidden="1"/>
    <col min="9069" max="9069" width="3" style="1272" hidden="1"/>
    <col min="9070" max="9309" width="8.625" style="1272" hidden="1"/>
    <col min="9310" max="9315" width="14.875" style="1272" hidden="1"/>
    <col min="9316" max="9317" width="15.875" style="1272" hidden="1"/>
    <col min="9318" max="9323" width="16.125" style="1272" hidden="1"/>
    <col min="9324" max="9324" width="6.125" style="1272" hidden="1"/>
    <col min="9325" max="9325" width="3" style="1272" hidden="1"/>
    <col min="9326" max="9565" width="8.625" style="1272" hidden="1"/>
    <col min="9566" max="9571" width="14.875" style="1272" hidden="1"/>
    <col min="9572" max="9573" width="15.875" style="1272" hidden="1"/>
    <col min="9574" max="9579" width="16.125" style="1272" hidden="1"/>
    <col min="9580" max="9580" width="6.125" style="1272" hidden="1"/>
    <col min="9581" max="9581" width="3" style="1272" hidden="1"/>
    <col min="9582" max="9821" width="8.625" style="1272" hidden="1"/>
    <col min="9822" max="9827" width="14.875" style="1272" hidden="1"/>
    <col min="9828" max="9829" width="15.875" style="1272" hidden="1"/>
    <col min="9830" max="9835" width="16.125" style="1272" hidden="1"/>
    <col min="9836" max="9836" width="6.125" style="1272" hidden="1"/>
    <col min="9837" max="9837" width="3" style="1272" hidden="1"/>
    <col min="9838" max="10077" width="8.625" style="1272" hidden="1"/>
    <col min="10078" max="10083" width="14.875" style="1272" hidden="1"/>
    <col min="10084" max="10085" width="15.875" style="1272" hidden="1"/>
    <col min="10086" max="10091" width="16.125" style="1272" hidden="1"/>
    <col min="10092" max="10092" width="6.125" style="1272" hidden="1"/>
    <col min="10093" max="10093" width="3" style="1272" hidden="1"/>
    <col min="10094" max="10333" width="8.625" style="1272" hidden="1"/>
    <col min="10334" max="10339" width="14.875" style="1272" hidden="1"/>
    <col min="10340" max="10341" width="15.875" style="1272" hidden="1"/>
    <col min="10342" max="10347" width="16.125" style="1272" hidden="1"/>
    <col min="10348" max="10348" width="6.125" style="1272" hidden="1"/>
    <col min="10349" max="10349" width="3" style="1272" hidden="1"/>
    <col min="10350" max="10589" width="8.625" style="1272" hidden="1"/>
    <col min="10590" max="10595" width="14.875" style="1272" hidden="1"/>
    <col min="10596" max="10597" width="15.875" style="1272" hidden="1"/>
    <col min="10598" max="10603" width="16.125" style="1272" hidden="1"/>
    <col min="10604" max="10604" width="6.125" style="1272" hidden="1"/>
    <col min="10605" max="10605" width="3" style="1272" hidden="1"/>
    <col min="10606" max="10845" width="8.625" style="1272" hidden="1"/>
    <col min="10846" max="10851" width="14.875" style="1272" hidden="1"/>
    <col min="10852" max="10853" width="15.875" style="1272" hidden="1"/>
    <col min="10854" max="10859" width="16.125" style="1272" hidden="1"/>
    <col min="10860" max="10860" width="6.125" style="1272" hidden="1"/>
    <col min="10861" max="10861" width="3" style="1272" hidden="1"/>
    <col min="10862" max="11101" width="8.625" style="1272" hidden="1"/>
    <col min="11102" max="11107" width="14.875" style="1272" hidden="1"/>
    <col min="11108" max="11109" width="15.875" style="1272" hidden="1"/>
    <col min="11110" max="11115" width="16.125" style="1272" hidden="1"/>
    <col min="11116" max="11116" width="6.125" style="1272" hidden="1"/>
    <col min="11117" max="11117" width="3" style="1272" hidden="1"/>
    <col min="11118" max="11357" width="8.625" style="1272" hidden="1"/>
    <col min="11358" max="11363" width="14.875" style="1272" hidden="1"/>
    <col min="11364" max="11365" width="15.875" style="1272" hidden="1"/>
    <col min="11366" max="11371" width="16.125" style="1272" hidden="1"/>
    <col min="11372" max="11372" width="6.125" style="1272" hidden="1"/>
    <col min="11373" max="11373" width="3" style="1272" hidden="1"/>
    <col min="11374" max="11613" width="8.625" style="1272" hidden="1"/>
    <col min="11614" max="11619" width="14.875" style="1272" hidden="1"/>
    <col min="11620" max="11621" width="15.875" style="1272" hidden="1"/>
    <col min="11622" max="11627" width="16.125" style="1272" hidden="1"/>
    <col min="11628" max="11628" width="6.125" style="1272" hidden="1"/>
    <col min="11629" max="11629" width="3" style="1272" hidden="1"/>
    <col min="11630" max="11869" width="8.625" style="1272" hidden="1"/>
    <col min="11870" max="11875" width="14.875" style="1272" hidden="1"/>
    <col min="11876" max="11877" width="15.875" style="1272" hidden="1"/>
    <col min="11878" max="11883" width="16.125" style="1272" hidden="1"/>
    <col min="11884" max="11884" width="6.125" style="1272" hidden="1"/>
    <col min="11885" max="11885" width="3" style="1272" hidden="1"/>
    <col min="11886" max="12125" width="8.625" style="1272" hidden="1"/>
    <col min="12126" max="12131" width="14.875" style="1272" hidden="1"/>
    <col min="12132" max="12133" width="15.875" style="1272" hidden="1"/>
    <col min="12134" max="12139" width="16.125" style="1272" hidden="1"/>
    <col min="12140" max="12140" width="6.125" style="1272" hidden="1"/>
    <col min="12141" max="12141" width="3" style="1272" hidden="1"/>
    <col min="12142" max="12381" width="8.625" style="1272" hidden="1"/>
    <col min="12382" max="12387" width="14.875" style="1272" hidden="1"/>
    <col min="12388" max="12389" width="15.875" style="1272" hidden="1"/>
    <col min="12390" max="12395" width="16.125" style="1272" hidden="1"/>
    <col min="12396" max="12396" width="6.125" style="1272" hidden="1"/>
    <col min="12397" max="12397" width="3" style="1272" hidden="1"/>
    <col min="12398" max="12637" width="8.625" style="1272" hidden="1"/>
    <col min="12638" max="12643" width="14.875" style="1272" hidden="1"/>
    <col min="12644" max="12645" width="15.875" style="1272" hidden="1"/>
    <col min="12646" max="12651" width="16.125" style="1272" hidden="1"/>
    <col min="12652" max="12652" width="6.125" style="1272" hidden="1"/>
    <col min="12653" max="12653" width="3" style="1272" hidden="1"/>
    <col min="12654" max="12893" width="8.625" style="1272" hidden="1"/>
    <col min="12894" max="12899" width="14.875" style="1272" hidden="1"/>
    <col min="12900" max="12901" width="15.875" style="1272" hidden="1"/>
    <col min="12902" max="12907" width="16.125" style="1272" hidden="1"/>
    <col min="12908" max="12908" width="6.125" style="1272" hidden="1"/>
    <col min="12909" max="12909" width="3" style="1272" hidden="1"/>
    <col min="12910" max="13149" width="8.625" style="1272" hidden="1"/>
    <col min="13150" max="13155" width="14.875" style="1272" hidden="1"/>
    <col min="13156" max="13157" width="15.875" style="1272" hidden="1"/>
    <col min="13158" max="13163" width="16.125" style="1272" hidden="1"/>
    <col min="13164" max="13164" width="6.125" style="1272" hidden="1"/>
    <col min="13165" max="13165" width="3" style="1272" hidden="1"/>
    <col min="13166" max="13405" width="8.625" style="1272" hidden="1"/>
    <col min="13406" max="13411" width="14.875" style="1272" hidden="1"/>
    <col min="13412" max="13413" width="15.875" style="1272" hidden="1"/>
    <col min="13414" max="13419" width="16.125" style="1272" hidden="1"/>
    <col min="13420" max="13420" width="6.125" style="1272" hidden="1"/>
    <col min="13421" max="13421" width="3" style="1272" hidden="1"/>
    <col min="13422" max="13661" width="8.625" style="1272" hidden="1"/>
    <col min="13662" max="13667" width="14.875" style="1272" hidden="1"/>
    <col min="13668" max="13669" width="15.875" style="1272" hidden="1"/>
    <col min="13670" max="13675" width="16.125" style="1272" hidden="1"/>
    <col min="13676" max="13676" width="6.125" style="1272" hidden="1"/>
    <col min="13677" max="13677" width="3" style="1272" hidden="1"/>
    <col min="13678" max="13917" width="8.625" style="1272" hidden="1"/>
    <col min="13918" max="13923" width="14.875" style="1272" hidden="1"/>
    <col min="13924" max="13925" width="15.875" style="1272" hidden="1"/>
    <col min="13926" max="13931" width="16.125" style="1272" hidden="1"/>
    <col min="13932" max="13932" width="6.125" style="1272" hidden="1"/>
    <col min="13933" max="13933" width="3" style="1272" hidden="1"/>
    <col min="13934" max="14173" width="8.625" style="1272" hidden="1"/>
    <col min="14174" max="14179" width="14.875" style="1272" hidden="1"/>
    <col min="14180" max="14181" width="15.875" style="1272" hidden="1"/>
    <col min="14182" max="14187" width="16.125" style="1272" hidden="1"/>
    <col min="14188" max="14188" width="6.125" style="1272" hidden="1"/>
    <col min="14189" max="14189" width="3" style="1272" hidden="1"/>
    <col min="14190" max="14429" width="8.625" style="1272" hidden="1"/>
    <col min="14430" max="14435" width="14.875" style="1272" hidden="1"/>
    <col min="14436" max="14437" width="15.875" style="1272" hidden="1"/>
    <col min="14438" max="14443" width="16.125" style="1272" hidden="1"/>
    <col min="14444" max="14444" width="6.125" style="1272" hidden="1"/>
    <col min="14445" max="14445" width="3" style="1272" hidden="1"/>
    <col min="14446" max="14685" width="8.625" style="1272" hidden="1"/>
    <col min="14686" max="14691" width="14.875" style="1272" hidden="1"/>
    <col min="14692" max="14693" width="15.875" style="1272" hidden="1"/>
    <col min="14694" max="14699" width="16.125" style="1272" hidden="1"/>
    <col min="14700" max="14700" width="6.125" style="1272" hidden="1"/>
    <col min="14701" max="14701" width="3" style="1272" hidden="1"/>
    <col min="14702" max="14941" width="8.625" style="1272" hidden="1"/>
    <col min="14942" max="14947" width="14.875" style="1272" hidden="1"/>
    <col min="14948" max="14949" width="15.875" style="1272" hidden="1"/>
    <col min="14950" max="14955" width="16.125" style="1272" hidden="1"/>
    <col min="14956" max="14956" width="6.125" style="1272" hidden="1"/>
    <col min="14957" max="14957" width="3" style="1272" hidden="1"/>
    <col min="14958" max="15197" width="8.625" style="1272" hidden="1"/>
    <col min="15198" max="15203" width="14.875" style="1272" hidden="1"/>
    <col min="15204" max="15205" width="15.875" style="1272" hidden="1"/>
    <col min="15206" max="15211" width="16.125" style="1272" hidden="1"/>
    <col min="15212" max="15212" width="6.125" style="1272" hidden="1"/>
    <col min="15213" max="15213" width="3" style="1272" hidden="1"/>
    <col min="15214" max="15453" width="8.625" style="1272" hidden="1"/>
    <col min="15454" max="15459" width="14.875" style="1272" hidden="1"/>
    <col min="15460" max="15461" width="15.875" style="1272" hidden="1"/>
    <col min="15462" max="15467" width="16.125" style="1272" hidden="1"/>
    <col min="15468" max="15468" width="6.125" style="1272" hidden="1"/>
    <col min="15469" max="15469" width="3" style="1272" hidden="1"/>
    <col min="15470" max="15709" width="8.625" style="1272" hidden="1"/>
    <col min="15710" max="15715" width="14.875" style="1272" hidden="1"/>
    <col min="15716" max="15717" width="15.875" style="1272" hidden="1"/>
    <col min="15718" max="15723" width="16.125" style="1272" hidden="1"/>
    <col min="15724" max="15724" width="6.125" style="1272" hidden="1"/>
    <col min="15725" max="15725" width="3" style="1272" hidden="1"/>
    <col min="15726" max="15965" width="8.625" style="1272" hidden="1"/>
    <col min="15966" max="15971" width="14.875" style="1272" hidden="1"/>
    <col min="15972" max="15973" width="15.875" style="1272" hidden="1"/>
    <col min="15974" max="15979" width="16.125" style="1272" hidden="1"/>
    <col min="15980" max="15980" width="6.125" style="1272" hidden="1"/>
    <col min="15981" max="15981" width="3" style="1272" hidden="1"/>
    <col min="15982" max="16221" width="8.625" style="1272" hidden="1"/>
    <col min="16222" max="16227" width="14.875" style="1272" hidden="1"/>
    <col min="16228" max="16229" width="15.875" style="1272" hidden="1"/>
    <col min="16230" max="16235" width="16.125" style="1272" hidden="1"/>
    <col min="16236" max="16236" width="6.125" style="1272" hidden="1"/>
    <col min="16237" max="16237" width="3" style="1272" hidden="1"/>
    <col min="16238" max="16384" width="8.625" style="1272" hidden="1"/>
  </cols>
  <sheetData>
    <row r="1" spans="1:143" ht="42.75" customHeight="1" x14ac:dyDescent="0.15">
      <c r="A1" s="1270"/>
      <c r="B1" s="1271"/>
      <c r="DD1" s="1272"/>
      <c r="DE1" s="1272"/>
    </row>
    <row r="2" spans="1:143" ht="25.5" customHeight="1" x14ac:dyDescent="0.15">
      <c r="A2" s="1273"/>
      <c r="C2" s="1273"/>
      <c r="O2" s="1273"/>
      <c r="P2" s="1273"/>
      <c r="Q2" s="1273"/>
      <c r="R2" s="1273"/>
      <c r="S2" s="1273"/>
      <c r="T2" s="1273"/>
      <c r="U2" s="1273"/>
      <c r="V2" s="1273"/>
      <c r="W2" s="1273"/>
      <c r="X2" s="1273"/>
      <c r="Y2" s="1273"/>
      <c r="Z2" s="1273"/>
      <c r="AA2" s="1273"/>
      <c r="AB2" s="1273"/>
      <c r="AC2" s="1273"/>
      <c r="AD2" s="1273"/>
      <c r="AE2" s="1273"/>
      <c r="AF2" s="1273"/>
      <c r="AG2" s="1273"/>
      <c r="AH2" s="1273"/>
      <c r="AI2" s="1273"/>
      <c r="AU2" s="1273"/>
      <c r="BG2" s="1273"/>
      <c r="BS2" s="1273"/>
      <c r="CE2" s="1273"/>
      <c r="CQ2" s="1273"/>
      <c r="DD2" s="1272"/>
      <c r="DE2" s="1272"/>
    </row>
    <row r="3" spans="1:143" ht="25.5" customHeight="1" x14ac:dyDescent="0.15">
      <c r="A3" s="1273"/>
      <c r="C3" s="1273"/>
      <c r="O3" s="1273"/>
      <c r="P3" s="1273"/>
      <c r="Q3" s="1273"/>
      <c r="R3" s="1273"/>
      <c r="S3" s="1273"/>
      <c r="T3" s="1273"/>
      <c r="U3" s="1273"/>
      <c r="V3" s="1273"/>
      <c r="W3" s="1273"/>
      <c r="X3" s="1273"/>
      <c r="Y3" s="1273"/>
      <c r="Z3" s="1273"/>
      <c r="AA3" s="1273"/>
      <c r="AB3" s="1273"/>
      <c r="AC3" s="1273"/>
      <c r="AD3" s="1273"/>
      <c r="AE3" s="1273"/>
      <c r="AF3" s="1273"/>
      <c r="AG3" s="1273"/>
      <c r="AH3" s="1273"/>
      <c r="AI3" s="1273"/>
      <c r="AU3" s="1273"/>
      <c r="BG3" s="1273"/>
      <c r="BS3" s="1273"/>
      <c r="CE3" s="1273"/>
      <c r="CQ3" s="1273"/>
      <c r="DD3" s="1272"/>
      <c r="DE3" s="1272"/>
    </row>
    <row r="4" spans="1:143" s="291" customFormat="1" x14ac:dyDescent="0.15">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3"/>
      <c r="DD5" s="1273"/>
      <c r="DE5" s="1273"/>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3"/>
      <c r="DD6" s="1273"/>
      <c r="DE6" s="1273"/>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3"/>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3"/>
      <c r="BS7" s="1273"/>
      <c r="BT7" s="1273"/>
      <c r="BU7" s="1273"/>
      <c r="BV7" s="1273"/>
      <c r="BW7" s="1273"/>
      <c r="BX7" s="1273"/>
      <c r="BY7" s="1273"/>
      <c r="BZ7" s="1273"/>
      <c r="CA7" s="1273"/>
      <c r="CB7" s="1273"/>
      <c r="CC7" s="1273"/>
      <c r="CD7" s="1273"/>
      <c r="CE7" s="1273"/>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3"/>
      <c r="DD7" s="1273"/>
      <c r="DE7" s="1273"/>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3"/>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3"/>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3"/>
      <c r="BW9" s="1273"/>
      <c r="BX9" s="1273"/>
      <c r="BY9" s="1273"/>
      <c r="BZ9" s="1273"/>
      <c r="CA9" s="1273"/>
      <c r="CB9" s="1273"/>
      <c r="CC9" s="1273"/>
      <c r="CD9" s="1273"/>
      <c r="CE9" s="1273"/>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3"/>
      <c r="DD9" s="1273"/>
      <c r="DE9" s="1273"/>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3"/>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c r="DF10" s="292"/>
      <c r="DG10" s="292"/>
      <c r="DH10" s="292"/>
      <c r="DI10" s="292"/>
      <c r="DJ10" s="292"/>
      <c r="DK10" s="292"/>
      <c r="DL10" s="292"/>
      <c r="DM10" s="292"/>
      <c r="DN10" s="292"/>
      <c r="DO10" s="292"/>
      <c r="DP10" s="292"/>
      <c r="DQ10" s="292"/>
      <c r="DR10" s="292"/>
      <c r="DS10" s="292"/>
      <c r="DT10" s="292"/>
      <c r="DU10" s="292"/>
      <c r="DV10" s="292"/>
      <c r="DW10" s="292"/>
      <c r="EM10" s="291" t="s">
        <v>587</v>
      </c>
    </row>
    <row r="11" spans="1:143" s="291" customFormat="1" x14ac:dyDescent="0.15">
      <c r="A11" s="1273"/>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c r="DF12" s="292"/>
      <c r="DG12" s="292"/>
      <c r="DH12" s="292"/>
      <c r="DI12" s="292"/>
      <c r="DJ12" s="292"/>
      <c r="DK12" s="292"/>
      <c r="DL12" s="292"/>
      <c r="DM12" s="292"/>
      <c r="DN12" s="292"/>
      <c r="DO12" s="292"/>
      <c r="DP12" s="292"/>
      <c r="DQ12" s="292"/>
      <c r="DR12" s="292"/>
      <c r="DS12" s="292"/>
      <c r="DT12" s="292"/>
      <c r="DU12" s="292"/>
      <c r="DV12" s="292"/>
      <c r="DW12" s="292"/>
      <c r="EM12" s="291" t="s">
        <v>587</v>
      </c>
    </row>
    <row r="13" spans="1:143" s="291" customFormat="1" x14ac:dyDescent="0.15">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3"/>
      <c r="DD14" s="1273"/>
      <c r="DE14" s="1273"/>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2"/>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3"/>
      <c r="DD15" s="1273"/>
      <c r="DE15" s="1273"/>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2"/>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2"/>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3"/>
      <c r="DD17" s="1273"/>
      <c r="DE17" s="1273"/>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2"/>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3"/>
      <c r="DD18" s="1273"/>
      <c r="DE18" s="1273"/>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2"/>
      <c r="DE19" s="1272"/>
    </row>
    <row r="20" spans="1:351" x14ac:dyDescent="0.15">
      <c r="DD20" s="1272"/>
      <c r="DE20" s="1272"/>
    </row>
    <row r="21" spans="1:351" ht="17.25" x14ac:dyDescent="0.15">
      <c r="B21" s="1274"/>
      <c r="C21" s="1275"/>
      <c r="D21" s="1275"/>
      <c r="E21" s="1275"/>
      <c r="F21" s="1275"/>
      <c r="G21" s="1275"/>
      <c r="H21" s="1275"/>
      <c r="I21" s="1275"/>
      <c r="J21" s="1275"/>
      <c r="K21" s="1275"/>
      <c r="L21" s="1275"/>
      <c r="M21" s="1275"/>
      <c r="N21" s="1276"/>
      <c r="O21" s="1275"/>
      <c r="P21" s="1275"/>
      <c r="Q21" s="1275"/>
      <c r="R21" s="1275"/>
      <c r="S21" s="1275"/>
      <c r="T21" s="1275"/>
      <c r="U21" s="1275"/>
      <c r="V21" s="1275"/>
      <c r="W21" s="1275"/>
      <c r="X21" s="1275"/>
      <c r="Y21" s="1275"/>
      <c r="Z21" s="1275"/>
      <c r="AA21" s="1275"/>
      <c r="AB21" s="1275"/>
      <c r="AC21" s="1275"/>
      <c r="AD21" s="1275"/>
      <c r="AE21" s="1275"/>
      <c r="AF21" s="1275"/>
      <c r="AG21" s="1275"/>
      <c r="AH21" s="1275"/>
      <c r="AI21" s="1275"/>
      <c r="AJ21" s="1275"/>
      <c r="AK21" s="1275"/>
      <c r="AL21" s="1275"/>
      <c r="AM21" s="1275"/>
      <c r="AN21" s="1275"/>
      <c r="AO21" s="1275"/>
      <c r="AP21" s="1275"/>
      <c r="AQ21" s="1275"/>
      <c r="AR21" s="1275"/>
      <c r="AS21" s="1275"/>
      <c r="AT21" s="1276"/>
      <c r="AU21" s="1275"/>
      <c r="AV21" s="1275"/>
      <c r="AW21" s="1275"/>
      <c r="AX21" s="1275"/>
      <c r="AY21" s="1275"/>
      <c r="AZ21" s="1275"/>
      <c r="BA21" s="1275"/>
      <c r="BB21" s="1275"/>
      <c r="BC21" s="1275"/>
      <c r="BD21" s="1275"/>
      <c r="BE21" s="1275"/>
      <c r="BF21" s="1276"/>
      <c r="BG21" s="1275"/>
      <c r="BH21" s="1275"/>
      <c r="BI21" s="1275"/>
      <c r="BJ21" s="1275"/>
      <c r="BK21" s="1275"/>
      <c r="BL21" s="1275"/>
      <c r="BM21" s="1275"/>
      <c r="BN21" s="1275"/>
      <c r="BO21" s="1275"/>
      <c r="BP21" s="1275"/>
      <c r="BQ21" s="1275"/>
      <c r="BR21" s="1276"/>
      <c r="BS21" s="1275"/>
      <c r="BT21" s="1275"/>
      <c r="BU21" s="1275"/>
      <c r="BV21" s="1275"/>
      <c r="BW21" s="1275"/>
      <c r="BX21" s="1275"/>
      <c r="BY21" s="1275"/>
      <c r="BZ21" s="1275"/>
      <c r="CA21" s="1275"/>
      <c r="CB21" s="1275"/>
      <c r="CC21" s="1275"/>
      <c r="CD21" s="1276"/>
      <c r="CE21" s="1275"/>
      <c r="CF21" s="1275"/>
      <c r="CG21" s="1275"/>
      <c r="CH21" s="1275"/>
      <c r="CI21" s="1275"/>
      <c r="CJ21" s="1275"/>
      <c r="CK21" s="1275"/>
      <c r="CL21" s="1275"/>
      <c r="CM21" s="1275"/>
      <c r="CN21" s="1275"/>
      <c r="CO21" s="1275"/>
      <c r="CP21" s="1276"/>
      <c r="CQ21" s="1275"/>
      <c r="CR21" s="1275"/>
      <c r="CS21" s="1275"/>
      <c r="CT21" s="1275"/>
      <c r="CU21" s="1275"/>
      <c r="CV21" s="1275"/>
      <c r="CW21" s="1275"/>
      <c r="CX21" s="1275"/>
      <c r="CY21" s="1275"/>
      <c r="CZ21" s="1275"/>
      <c r="DA21" s="1275"/>
      <c r="DB21" s="1276"/>
      <c r="DC21" s="1275"/>
      <c r="DD21" s="1277"/>
      <c r="DE21" s="1272"/>
      <c r="MM21" s="1278"/>
    </row>
    <row r="22" spans="1:351" ht="17.25" x14ac:dyDescent="0.15">
      <c r="B22" s="1279"/>
      <c r="MM22" s="1278"/>
    </row>
    <row r="23" spans="1:351" x14ac:dyDescent="0.15">
      <c r="B23" s="1279"/>
    </row>
    <row r="24" spans="1:351" x14ac:dyDescent="0.15">
      <c r="B24" s="1279"/>
    </row>
    <row r="25" spans="1:351" x14ac:dyDescent="0.15">
      <c r="B25" s="1279"/>
    </row>
    <row r="26" spans="1:351" x14ac:dyDescent="0.15">
      <c r="B26" s="1279"/>
    </row>
    <row r="27" spans="1:351" x14ac:dyDescent="0.15">
      <c r="B27" s="1279"/>
    </row>
    <row r="28" spans="1:351" x14ac:dyDescent="0.15">
      <c r="B28" s="1279"/>
    </row>
    <row r="29" spans="1:351" x14ac:dyDescent="0.15">
      <c r="B29" s="1279"/>
    </row>
    <row r="30" spans="1:351" x14ac:dyDescent="0.15">
      <c r="B30" s="1279"/>
    </row>
    <row r="31" spans="1:351" x14ac:dyDescent="0.15">
      <c r="B31" s="1279"/>
    </row>
    <row r="32" spans="1:351" x14ac:dyDescent="0.15">
      <c r="B32" s="1279"/>
    </row>
    <row r="33" spans="2:109" x14ac:dyDescent="0.15">
      <c r="B33" s="1279"/>
    </row>
    <row r="34" spans="2:109" x14ac:dyDescent="0.15">
      <c r="B34" s="1279"/>
    </row>
    <row r="35" spans="2:109" x14ac:dyDescent="0.15">
      <c r="B35" s="1279"/>
    </row>
    <row r="36" spans="2:109" x14ac:dyDescent="0.15">
      <c r="B36" s="1279"/>
    </row>
    <row r="37" spans="2:109" x14ac:dyDescent="0.15">
      <c r="B37" s="1279"/>
    </row>
    <row r="38" spans="2:109" x14ac:dyDescent="0.15">
      <c r="B38" s="1279"/>
    </row>
    <row r="39" spans="2:109" x14ac:dyDescent="0.15">
      <c r="B39" s="1281"/>
      <c r="C39" s="1282"/>
      <c r="D39" s="1282"/>
      <c r="E39" s="1282"/>
      <c r="F39" s="1282"/>
      <c r="G39" s="1282"/>
      <c r="H39" s="1282"/>
      <c r="I39" s="1282"/>
      <c r="J39" s="1282"/>
      <c r="K39" s="1282"/>
      <c r="L39" s="1282"/>
      <c r="M39" s="1282"/>
      <c r="N39" s="1282"/>
      <c r="O39" s="1282"/>
      <c r="P39" s="1282"/>
      <c r="Q39" s="1282"/>
      <c r="R39" s="1282"/>
      <c r="S39" s="1282"/>
      <c r="T39" s="1282"/>
      <c r="U39" s="1282"/>
      <c r="V39" s="1282"/>
      <c r="W39" s="1282"/>
      <c r="X39" s="1282"/>
      <c r="Y39" s="1282"/>
      <c r="Z39" s="1282"/>
      <c r="AA39" s="1282"/>
      <c r="AB39" s="1282"/>
      <c r="AC39" s="1282"/>
      <c r="AD39" s="1282"/>
      <c r="AE39" s="1282"/>
      <c r="AF39" s="1282"/>
      <c r="AG39" s="1282"/>
      <c r="AH39" s="1282"/>
      <c r="AI39" s="1282"/>
      <c r="AJ39" s="1282"/>
      <c r="AK39" s="1282"/>
      <c r="AL39" s="1282"/>
      <c r="AM39" s="1282"/>
      <c r="AN39" s="1282"/>
      <c r="AO39" s="1282"/>
      <c r="AP39" s="1282"/>
      <c r="AQ39" s="1282"/>
      <c r="AR39" s="1282"/>
      <c r="AS39" s="1282"/>
      <c r="AT39" s="1282"/>
      <c r="AU39" s="1282"/>
      <c r="AV39" s="1282"/>
      <c r="AW39" s="1282"/>
      <c r="AX39" s="1282"/>
      <c r="AY39" s="1282"/>
      <c r="AZ39" s="1282"/>
      <c r="BA39" s="1282"/>
      <c r="BB39" s="1282"/>
      <c r="BC39" s="1282"/>
      <c r="BD39" s="1282"/>
      <c r="BE39" s="1282"/>
      <c r="BF39" s="1282"/>
      <c r="BG39" s="1282"/>
      <c r="BH39" s="1282"/>
      <c r="BI39" s="1282"/>
      <c r="BJ39" s="1282"/>
      <c r="BK39" s="1282"/>
      <c r="BL39" s="1282"/>
      <c r="BM39" s="1282"/>
      <c r="BN39" s="1282"/>
      <c r="BO39" s="1282"/>
      <c r="BP39" s="1282"/>
      <c r="BQ39" s="1282"/>
      <c r="BR39" s="1282"/>
      <c r="BS39" s="1282"/>
      <c r="BT39" s="1282"/>
      <c r="BU39" s="1282"/>
      <c r="BV39" s="1282"/>
      <c r="BW39" s="1282"/>
      <c r="BX39" s="1282"/>
      <c r="BY39" s="1282"/>
      <c r="BZ39" s="1282"/>
      <c r="CA39" s="1282"/>
      <c r="CB39" s="1282"/>
      <c r="CC39" s="1282"/>
      <c r="CD39" s="1282"/>
      <c r="CE39" s="1282"/>
      <c r="CF39" s="1282"/>
      <c r="CG39" s="1282"/>
      <c r="CH39" s="1282"/>
      <c r="CI39" s="1282"/>
      <c r="CJ39" s="1282"/>
      <c r="CK39" s="1282"/>
      <c r="CL39" s="1282"/>
      <c r="CM39" s="1282"/>
      <c r="CN39" s="1282"/>
      <c r="CO39" s="1282"/>
      <c r="CP39" s="1282"/>
      <c r="CQ39" s="1282"/>
      <c r="CR39" s="1282"/>
      <c r="CS39" s="1282"/>
      <c r="CT39" s="1282"/>
      <c r="CU39" s="1282"/>
      <c r="CV39" s="1282"/>
      <c r="CW39" s="1282"/>
      <c r="CX39" s="1282"/>
      <c r="CY39" s="1282"/>
      <c r="CZ39" s="1282"/>
      <c r="DA39" s="1282"/>
      <c r="DB39" s="1282"/>
      <c r="DC39" s="1282"/>
      <c r="DD39" s="1283"/>
    </row>
    <row r="40" spans="2:109" x14ac:dyDescent="0.15">
      <c r="B40" s="1284"/>
      <c r="DD40" s="1284"/>
      <c r="DE40" s="1272"/>
    </row>
    <row r="41" spans="2:109" ht="17.25" x14ac:dyDescent="0.15">
      <c r="B41" s="1285" t="s">
        <v>588</v>
      </c>
      <c r="C41" s="1275"/>
      <c r="D41" s="1275"/>
      <c r="E41" s="1275"/>
      <c r="F41" s="1275"/>
      <c r="G41" s="1275"/>
      <c r="H41" s="1275"/>
      <c r="I41" s="1275"/>
      <c r="J41" s="1275"/>
      <c r="K41" s="1275"/>
      <c r="L41" s="1275"/>
      <c r="M41" s="1275"/>
      <c r="N41" s="1275"/>
      <c r="O41" s="1275"/>
      <c r="P41" s="1275"/>
      <c r="Q41" s="1275"/>
      <c r="R41" s="1275"/>
      <c r="S41" s="1275"/>
      <c r="T41" s="1275"/>
      <c r="U41" s="1275"/>
      <c r="V41" s="1275"/>
      <c r="W41" s="1275"/>
      <c r="X41" s="1275"/>
      <c r="Y41" s="1275"/>
      <c r="Z41" s="1275"/>
      <c r="AA41" s="1275"/>
      <c r="AB41" s="1275"/>
      <c r="AC41" s="1275"/>
      <c r="AD41" s="1275"/>
      <c r="AE41" s="1275"/>
      <c r="AF41" s="1275"/>
      <c r="AG41" s="1275"/>
      <c r="AH41" s="1275"/>
      <c r="AI41" s="1275"/>
      <c r="AJ41" s="1275"/>
      <c r="AK41" s="1275"/>
      <c r="AL41" s="1275"/>
      <c r="AM41" s="1275"/>
      <c r="AN41" s="1275"/>
      <c r="AO41" s="1275"/>
      <c r="AP41" s="1275"/>
      <c r="AQ41" s="1275"/>
      <c r="AR41" s="1275"/>
      <c r="AS41" s="1275"/>
      <c r="AT41" s="1275"/>
      <c r="AU41" s="1275"/>
      <c r="AV41" s="1275"/>
      <c r="AW41" s="1275"/>
      <c r="AX41" s="1275"/>
      <c r="AY41" s="1275"/>
      <c r="AZ41" s="1275"/>
      <c r="BA41" s="1275"/>
      <c r="BB41" s="1275"/>
      <c r="BC41" s="1275"/>
      <c r="BD41" s="1275"/>
      <c r="BE41" s="1275"/>
      <c r="BF41" s="1275"/>
      <c r="BG41" s="1275"/>
      <c r="BH41" s="1275"/>
      <c r="BI41" s="1275"/>
      <c r="BJ41" s="1275"/>
      <c r="BK41" s="1275"/>
      <c r="BL41" s="1275"/>
      <c r="BM41" s="1275"/>
      <c r="BN41" s="1275"/>
      <c r="BO41" s="1275"/>
      <c r="BP41" s="1275"/>
      <c r="BQ41" s="1275"/>
      <c r="BR41" s="1275"/>
      <c r="BS41" s="1275"/>
      <c r="BT41" s="1275"/>
      <c r="BU41" s="1275"/>
      <c r="BV41" s="1275"/>
      <c r="BW41" s="1275"/>
      <c r="BX41" s="1275"/>
      <c r="BY41" s="1275"/>
      <c r="BZ41" s="1275"/>
      <c r="CA41" s="1275"/>
      <c r="CB41" s="1275"/>
      <c r="CC41" s="1275"/>
      <c r="CD41" s="1275"/>
      <c r="CE41" s="1275"/>
      <c r="CF41" s="1275"/>
      <c r="CG41" s="1275"/>
      <c r="CH41" s="1275"/>
      <c r="CI41" s="1275"/>
      <c r="CJ41" s="1275"/>
      <c r="CK41" s="1275"/>
      <c r="CL41" s="1275"/>
      <c r="CM41" s="1275"/>
      <c r="CN41" s="1275"/>
      <c r="CO41" s="1275"/>
      <c r="CP41" s="1275"/>
      <c r="CQ41" s="1275"/>
      <c r="CR41" s="1275"/>
      <c r="CS41" s="1275"/>
      <c r="CT41" s="1275"/>
      <c r="CU41" s="1275"/>
      <c r="CV41" s="1275"/>
      <c r="CW41" s="1275"/>
      <c r="CX41" s="1275"/>
      <c r="CY41" s="1275"/>
      <c r="CZ41" s="1275"/>
      <c r="DA41" s="1275"/>
      <c r="DB41" s="1275"/>
      <c r="DC41" s="1275"/>
      <c r="DD41" s="1277"/>
    </row>
    <row r="42" spans="2:109" x14ac:dyDescent="0.15">
      <c r="B42" s="1279"/>
      <c r="G42" s="1286"/>
      <c r="I42" s="1287"/>
      <c r="J42" s="1287"/>
      <c r="K42" s="1287"/>
      <c r="AM42" s="1286"/>
      <c r="AN42" s="1286" t="s">
        <v>589</v>
      </c>
      <c r="AP42" s="1287"/>
      <c r="AQ42" s="1287"/>
      <c r="AR42" s="1287"/>
      <c r="AY42" s="1286"/>
      <c r="BA42" s="1287"/>
      <c r="BB42" s="1287"/>
      <c r="BC42" s="1287"/>
      <c r="BK42" s="1286"/>
      <c r="BM42" s="1287"/>
      <c r="BN42" s="1287"/>
      <c r="BO42" s="1287"/>
      <c r="BW42" s="1286"/>
      <c r="BY42" s="1287"/>
      <c r="BZ42" s="1287"/>
      <c r="CA42" s="1287"/>
      <c r="CI42" s="1286"/>
      <c r="CK42" s="1287"/>
      <c r="CL42" s="1287"/>
      <c r="CM42" s="1287"/>
      <c r="CU42" s="1286"/>
      <c r="CW42" s="1287"/>
      <c r="CX42" s="1287"/>
      <c r="CY42" s="1287"/>
    </row>
    <row r="43" spans="2:109" ht="13.5" customHeight="1" x14ac:dyDescent="0.15">
      <c r="B43" s="1279"/>
      <c r="AN43" s="1288" t="s">
        <v>590</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1279"/>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1279"/>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1279"/>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1279"/>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1279"/>
      <c r="H48" s="1297"/>
      <c r="I48" s="1297"/>
      <c r="J48" s="1297"/>
      <c r="AN48" s="1297"/>
      <c r="AO48" s="1297"/>
      <c r="AP48" s="1297"/>
      <c r="AZ48" s="1297"/>
      <c r="BA48" s="1297"/>
      <c r="BB48" s="1297"/>
      <c r="BL48" s="1297"/>
      <c r="BM48" s="1297"/>
      <c r="BN48" s="1297"/>
      <c r="BX48" s="1297"/>
      <c r="BY48" s="1297"/>
      <c r="BZ48" s="1297"/>
      <c r="CJ48" s="1297"/>
      <c r="CK48" s="1297"/>
      <c r="CL48" s="1297"/>
      <c r="CV48" s="1297"/>
      <c r="CW48" s="1297"/>
      <c r="CX48" s="1297"/>
    </row>
    <row r="49" spans="1:109" x14ac:dyDescent="0.15">
      <c r="B49" s="1279"/>
      <c r="AN49" s="1272" t="s">
        <v>591</v>
      </c>
    </row>
    <row r="50" spans="1:109" x14ac:dyDescent="0.15">
      <c r="B50" s="1279"/>
      <c r="G50" s="1298"/>
      <c r="H50" s="1298"/>
      <c r="I50" s="1298"/>
      <c r="J50" s="1298"/>
      <c r="K50" s="1299"/>
      <c r="L50" s="1299"/>
      <c r="M50" s="1300"/>
      <c r="N50" s="1300"/>
      <c r="AN50" s="1301"/>
      <c r="AO50" s="1302"/>
      <c r="AP50" s="1302"/>
      <c r="AQ50" s="1302"/>
      <c r="AR50" s="1302"/>
      <c r="AS50" s="1302"/>
      <c r="AT50" s="1302"/>
      <c r="AU50" s="1302"/>
      <c r="AV50" s="1302"/>
      <c r="AW50" s="1302"/>
      <c r="AX50" s="1302"/>
      <c r="AY50" s="1302"/>
      <c r="AZ50" s="1302"/>
      <c r="BA50" s="1302"/>
      <c r="BB50" s="1302"/>
      <c r="BC50" s="1302"/>
      <c r="BD50" s="1302"/>
      <c r="BE50" s="1302"/>
      <c r="BF50" s="1302"/>
      <c r="BG50" s="1302"/>
      <c r="BH50" s="1302"/>
      <c r="BI50" s="1302"/>
      <c r="BJ50" s="1302"/>
      <c r="BK50" s="1302"/>
      <c r="BL50" s="1302"/>
      <c r="BM50" s="1302"/>
      <c r="BN50" s="1302"/>
      <c r="BO50" s="1303"/>
      <c r="BP50" s="1304" t="s">
        <v>552</v>
      </c>
      <c r="BQ50" s="1304"/>
      <c r="BR50" s="1304"/>
      <c r="BS50" s="1304"/>
      <c r="BT50" s="1304"/>
      <c r="BU50" s="1304"/>
      <c r="BV50" s="1304"/>
      <c r="BW50" s="1304"/>
      <c r="BX50" s="1304" t="s">
        <v>553</v>
      </c>
      <c r="BY50" s="1304"/>
      <c r="BZ50" s="1304"/>
      <c r="CA50" s="1304"/>
      <c r="CB50" s="1304"/>
      <c r="CC50" s="1304"/>
      <c r="CD50" s="1304"/>
      <c r="CE50" s="1304"/>
      <c r="CF50" s="1304" t="s">
        <v>554</v>
      </c>
      <c r="CG50" s="1304"/>
      <c r="CH50" s="1304"/>
      <c r="CI50" s="1304"/>
      <c r="CJ50" s="1304"/>
      <c r="CK50" s="1304"/>
      <c r="CL50" s="1304"/>
      <c r="CM50" s="1304"/>
      <c r="CN50" s="1304" t="s">
        <v>555</v>
      </c>
      <c r="CO50" s="1304"/>
      <c r="CP50" s="1304"/>
      <c r="CQ50" s="1304"/>
      <c r="CR50" s="1304"/>
      <c r="CS50" s="1304"/>
      <c r="CT50" s="1304"/>
      <c r="CU50" s="1304"/>
      <c r="CV50" s="1304" t="s">
        <v>556</v>
      </c>
      <c r="CW50" s="1304"/>
      <c r="CX50" s="1304"/>
      <c r="CY50" s="1304"/>
      <c r="CZ50" s="1304"/>
      <c r="DA50" s="1304"/>
      <c r="DB50" s="1304"/>
      <c r="DC50" s="1304"/>
    </row>
    <row r="51" spans="1:109" ht="13.5" customHeight="1" x14ac:dyDescent="0.15">
      <c r="B51" s="1279"/>
      <c r="G51" s="1305"/>
      <c r="H51" s="1305"/>
      <c r="I51" s="1306"/>
      <c r="J51" s="1306"/>
      <c r="K51" s="1307"/>
      <c r="L51" s="1307"/>
      <c r="M51" s="1307"/>
      <c r="N51" s="1307"/>
      <c r="AM51" s="1297"/>
      <c r="AN51" s="1308" t="s">
        <v>592</v>
      </c>
      <c r="AO51" s="1308"/>
      <c r="AP51" s="1308"/>
      <c r="AQ51" s="1308"/>
      <c r="AR51" s="1308"/>
      <c r="AS51" s="1308"/>
      <c r="AT51" s="1308"/>
      <c r="AU51" s="1308"/>
      <c r="AV51" s="1308"/>
      <c r="AW51" s="1308"/>
      <c r="AX51" s="1308"/>
      <c r="AY51" s="1308"/>
      <c r="AZ51" s="1308"/>
      <c r="BA51" s="1308"/>
      <c r="BB51" s="1308" t="s">
        <v>593</v>
      </c>
      <c r="BC51" s="1308"/>
      <c r="BD51" s="1308"/>
      <c r="BE51" s="1308"/>
      <c r="BF51" s="1308"/>
      <c r="BG51" s="1308"/>
      <c r="BH51" s="1308"/>
      <c r="BI51" s="1308"/>
      <c r="BJ51" s="1308"/>
      <c r="BK51" s="1308"/>
      <c r="BL51" s="1308"/>
      <c r="BM51" s="1308"/>
      <c r="BN51" s="1308"/>
      <c r="BO51" s="1308"/>
      <c r="BP51" s="1309">
        <v>86.7</v>
      </c>
      <c r="BQ51" s="1309"/>
      <c r="BR51" s="1309"/>
      <c r="BS51" s="1309"/>
      <c r="BT51" s="1309"/>
      <c r="BU51" s="1309"/>
      <c r="BV51" s="1309"/>
      <c r="BW51" s="1309"/>
      <c r="BX51" s="1309">
        <v>79.7</v>
      </c>
      <c r="BY51" s="1309"/>
      <c r="BZ51" s="1309"/>
      <c r="CA51" s="1309"/>
      <c r="CB51" s="1309"/>
      <c r="CC51" s="1309"/>
      <c r="CD51" s="1309"/>
      <c r="CE51" s="1309"/>
      <c r="CF51" s="1309">
        <v>74.400000000000006</v>
      </c>
      <c r="CG51" s="1309"/>
      <c r="CH51" s="1309"/>
      <c r="CI51" s="1309"/>
      <c r="CJ51" s="1309"/>
      <c r="CK51" s="1309"/>
      <c r="CL51" s="1309"/>
      <c r="CM51" s="1309"/>
      <c r="CN51" s="1309">
        <v>62.9</v>
      </c>
      <c r="CO51" s="1309"/>
      <c r="CP51" s="1309"/>
      <c r="CQ51" s="1309"/>
      <c r="CR51" s="1309"/>
      <c r="CS51" s="1309"/>
      <c r="CT51" s="1309"/>
      <c r="CU51" s="1309"/>
      <c r="CV51" s="1309">
        <v>54.1</v>
      </c>
      <c r="CW51" s="1309"/>
      <c r="CX51" s="1309"/>
      <c r="CY51" s="1309"/>
      <c r="CZ51" s="1309"/>
      <c r="DA51" s="1309"/>
      <c r="DB51" s="1309"/>
      <c r="DC51" s="1309"/>
    </row>
    <row r="52" spans="1:109" x14ac:dyDescent="0.15">
      <c r="B52" s="1279"/>
      <c r="G52" s="1305"/>
      <c r="H52" s="1305"/>
      <c r="I52" s="1306"/>
      <c r="J52" s="1306"/>
      <c r="K52" s="1307"/>
      <c r="L52" s="1307"/>
      <c r="M52" s="1307"/>
      <c r="N52" s="1307"/>
      <c r="AM52" s="1297"/>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1287"/>
      <c r="B53" s="1279"/>
      <c r="G53" s="1305"/>
      <c r="H53" s="1305"/>
      <c r="I53" s="1298"/>
      <c r="J53" s="1298"/>
      <c r="K53" s="1307"/>
      <c r="L53" s="1307"/>
      <c r="M53" s="1307"/>
      <c r="N53" s="1307"/>
      <c r="AM53" s="1297"/>
      <c r="AN53" s="1308"/>
      <c r="AO53" s="1308"/>
      <c r="AP53" s="1308"/>
      <c r="AQ53" s="1308"/>
      <c r="AR53" s="1308"/>
      <c r="AS53" s="1308"/>
      <c r="AT53" s="1308"/>
      <c r="AU53" s="1308"/>
      <c r="AV53" s="1308"/>
      <c r="AW53" s="1308"/>
      <c r="AX53" s="1308"/>
      <c r="AY53" s="1308"/>
      <c r="AZ53" s="1308"/>
      <c r="BA53" s="1308"/>
      <c r="BB53" s="1308" t="s">
        <v>594</v>
      </c>
      <c r="BC53" s="1308"/>
      <c r="BD53" s="1308"/>
      <c r="BE53" s="1308"/>
      <c r="BF53" s="1308"/>
      <c r="BG53" s="1308"/>
      <c r="BH53" s="1308"/>
      <c r="BI53" s="1308"/>
      <c r="BJ53" s="1308"/>
      <c r="BK53" s="1308"/>
      <c r="BL53" s="1308"/>
      <c r="BM53" s="1308"/>
      <c r="BN53" s="1308"/>
      <c r="BO53" s="1308"/>
      <c r="BP53" s="1309">
        <v>57.8</v>
      </c>
      <c r="BQ53" s="1309"/>
      <c r="BR53" s="1309"/>
      <c r="BS53" s="1309"/>
      <c r="BT53" s="1309"/>
      <c r="BU53" s="1309"/>
      <c r="BV53" s="1309"/>
      <c r="BW53" s="1309"/>
      <c r="BX53" s="1309">
        <v>57.2</v>
      </c>
      <c r="BY53" s="1309"/>
      <c r="BZ53" s="1309"/>
      <c r="CA53" s="1309"/>
      <c r="CB53" s="1309"/>
      <c r="CC53" s="1309"/>
      <c r="CD53" s="1309"/>
      <c r="CE53" s="1309"/>
      <c r="CF53" s="1309">
        <v>58.3</v>
      </c>
      <c r="CG53" s="1309"/>
      <c r="CH53" s="1309"/>
      <c r="CI53" s="1309"/>
      <c r="CJ53" s="1309"/>
      <c r="CK53" s="1309"/>
      <c r="CL53" s="1309"/>
      <c r="CM53" s="1309"/>
      <c r="CN53" s="1309">
        <v>59.8</v>
      </c>
      <c r="CO53" s="1309"/>
      <c r="CP53" s="1309"/>
      <c r="CQ53" s="1309"/>
      <c r="CR53" s="1309"/>
      <c r="CS53" s="1309"/>
      <c r="CT53" s="1309"/>
      <c r="CU53" s="1309"/>
      <c r="CV53" s="1309">
        <v>65.2</v>
      </c>
      <c r="CW53" s="1309"/>
      <c r="CX53" s="1309"/>
      <c r="CY53" s="1309"/>
      <c r="CZ53" s="1309"/>
      <c r="DA53" s="1309"/>
      <c r="DB53" s="1309"/>
      <c r="DC53" s="1309"/>
    </row>
    <row r="54" spans="1:109" x14ac:dyDescent="0.15">
      <c r="A54" s="1287"/>
      <c r="B54" s="1279"/>
      <c r="G54" s="1305"/>
      <c r="H54" s="1305"/>
      <c r="I54" s="1298"/>
      <c r="J54" s="1298"/>
      <c r="K54" s="1307"/>
      <c r="L54" s="1307"/>
      <c r="M54" s="1307"/>
      <c r="N54" s="1307"/>
      <c r="AM54" s="1297"/>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1287"/>
      <c r="B55" s="1279"/>
      <c r="G55" s="1298"/>
      <c r="H55" s="1298"/>
      <c r="I55" s="1298"/>
      <c r="J55" s="1298"/>
      <c r="K55" s="1307"/>
      <c r="L55" s="1307"/>
      <c r="M55" s="1307"/>
      <c r="N55" s="1307"/>
      <c r="AN55" s="1304" t="s">
        <v>595</v>
      </c>
      <c r="AO55" s="1304"/>
      <c r="AP55" s="1304"/>
      <c r="AQ55" s="1304"/>
      <c r="AR55" s="1304"/>
      <c r="AS55" s="1304"/>
      <c r="AT55" s="1304"/>
      <c r="AU55" s="1304"/>
      <c r="AV55" s="1304"/>
      <c r="AW55" s="1304"/>
      <c r="AX55" s="1304"/>
      <c r="AY55" s="1304"/>
      <c r="AZ55" s="1304"/>
      <c r="BA55" s="1304"/>
      <c r="BB55" s="1308" t="s">
        <v>593</v>
      </c>
      <c r="BC55" s="1308"/>
      <c r="BD55" s="1308"/>
      <c r="BE55" s="1308"/>
      <c r="BF55" s="1308"/>
      <c r="BG55" s="1308"/>
      <c r="BH55" s="1308"/>
      <c r="BI55" s="1308"/>
      <c r="BJ55" s="1308"/>
      <c r="BK55" s="1308"/>
      <c r="BL55" s="1308"/>
      <c r="BM55" s="1308"/>
      <c r="BN55" s="1308"/>
      <c r="BO55" s="1308"/>
      <c r="BP55" s="1309">
        <v>51.4</v>
      </c>
      <c r="BQ55" s="1309"/>
      <c r="BR55" s="1309"/>
      <c r="BS55" s="1309"/>
      <c r="BT55" s="1309"/>
      <c r="BU55" s="1309"/>
      <c r="BV55" s="1309"/>
      <c r="BW55" s="1309"/>
      <c r="BX55" s="1309">
        <v>46.8</v>
      </c>
      <c r="BY55" s="1309"/>
      <c r="BZ55" s="1309"/>
      <c r="CA55" s="1309"/>
      <c r="CB55" s="1309"/>
      <c r="CC55" s="1309"/>
      <c r="CD55" s="1309"/>
      <c r="CE55" s="1309"/>
      <c r="CF55" s="1309">
        <v>48.4</v>
      </c>
      <c r="CG55" s="1309"/>
      <c r="CH55" s="1309"/>
      <c r="CI55" s="1309"/>
      <c r="CJ55" s="1309"/>
      <c r="CK55" s="1309"/>
      <c r="CL55" s="1309"/>
      <c r="CM55" s="1309"/>
      <c r="CN55" s="1309">
        <v>43</v>
      </c>
      <c r="CO55" s="1309"/>
      <c r="CP55" s="1309"/>
      <c r="CQ55" s="1309"/>
      <c r="CR55" s="1309"/>
      <c r="CS55" s="1309"/>
      <c r="CT55" s="1309"/>
      <c r="CU55" s="1309"/>
      <c r="CV55" s="1309">
        <v>32.4</v>
      </c>
      <c r="CW55" s="1309"/>
      <c r="CX55" s="1309"/>
      <c r="CY55" s="1309"/>
      <c r="CZ55" s="1309"/>
      <c r="DA55" s="1309"/>
      <c r="DB55" s="1309"/>
      <c r="DC55" s="1309"/>
    </row>
    <row r="56" spans="1:109" x14ac:dyDescent="0.15">
      <c r="A56" s="1287"/>
      <c r="B56" s="1279"/>
      <c r="G56" s="1298"/>
      <c r="H56" s="1298"/>
      <c r="I56" s="1298"/>
      <c r="J56" s="1298"/>
      <c r="K56" s="1307"/>
      <c r="L56" s="1307"/>
      <c r="M56" s="1307"/>
      <c r="N56" s="1307"/>
      <c r="AN56" s="1304"/>
      <c r="AO56" s="1304"/>
      <c r="AP56" s="1304"/>
      <c r="AQ56" s="1304"/>
      <c r="AR56" s="1304"/>
      <c r="AS56" s="1304"/>
      <c r="AT56" s="1304"/>
      <c r="AU56" s="1304"/>
      <c r="AV56" s="1304"/>
      <c r="AW56" s="1304"/>
      <c r="AX56" s="1304"/>
      <c r="AY56" s="1304"/>
      <c r="AZ56" s="1304"/>
      <c r="BA56" s="1304"/>
      <c r="BB56" s="1308"/>
      <c r="BC56" s="1308"/>
      <c r="BD56" s="1308"/>
      <c r="BE56" s="1308"/>
      <c r="BF56" s="1308"/>
      <c r="BG56" s="1308"/>
      <c r="BH56" s="1308"/>
      <c r="BI56" s="1308"/>
      <c r="BJ56" s="1308"/>
      <c r="BK56" s="1308"/>
      <c r="BL56" s="1308"/>
      <c r="BM56" s="1308"/>
      <c r="BN56" s="1308"/>
      <c r="BO56" s="1308"/>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1287" customFormat="1" x14ac:dyDescent="0.15">
      <c r="B57" s="1310"/>
      <c r="G57" s="1298"/>
      <c r="H57" s="1298"/>
      <c r="I57" s="1311"/>
      <c r="J57" s="1311"/>
      <c r="K57" s="1307"/>
      <c r="L57" s="1307"/>
      <c r="M57" s="1307"/>
      <c r="N57" s="1307"/>
      <c r="AM57" s="1272"/>
      <c r="AN57" s="1304"/>
      <c r="AO57" s="1304"/>
      <c r="AP57" s="1304"/>
      <c r="AQ57" s="1304"/>
      <c r="AR57" s="1304"/>
      <c r="AS57" s="1304"/>
      <c r="AT57" s="1304"/>
      <c r="AU57" s="1304"/>
      <c r="AV57" s="1304"/>
      <c r="AW57" s="1304"/>
      <c r="AX57" s="1304"/>
      <c r="AY57" s="1304"/>
      <c r="AZ57" s="1304"/>
      <c r="BA57" s="1304"/>
      <c r="BB57" s="1308" t="s">
        <v>594</v>
      </c>
      <c r="BC57" s="1308"/>
      <c r="BD57" s="1308"/>
      <c r="BE57" s="1308"/>
      <c r="BF57" s="1308"/>
      <c r="BG57" s="1308"/>
      <c r="BH57" s="1308"/>
      <c r="BI57" s="1308"/>
      <c r="BJ57" s="1308"/>
      <c r="BK57" s="1308"/>
      <c r="BL57" s="1308"/>
      <c r="BM57" s="1308"/>
      <c r="BN57" s="1308"/>
      <c r="BO57" s="1308"/>
      <c r="BP57" s="1309">
        <v>59.8</v>
      </c>
      <c r="BQ57" s="1309"/>
      <c r="BR57" s="1309"/>
      <c r="BS57" s="1309"/>
      <c r="BT57" s="1309"/>
      <c r="BU57" s="1309"/>
      <c r="BV57" s="1309"/>
      <c r="BW57" s="1309"/>
      <c r="BX57" s="1309">
        <v>61.7</v>
      </c>
      <c r="BY57" s="1309"/>
      <c r="BZ57" s="1309"/>
      <c r="CA57" s="1309"/>
      <c r="CB57" s="1309"/>
      <c r="CC57" s="1309"/>
      <c r="CD57" s="1309"/>
      <c r="CE57" s="1309"/>
      <c r="CF57" s="1309">
        <v>61.8</v>
      </c>
      <c r="CG57" s="1309"/>
      <c r="CH57" s="1309"/>
      <c r="CI57" s="1309"/>
      <c r="CJ57" s="1309"/>
      <c r="CK57" s="1309"/>
      <c r="CL57" s="1309"/>
      <c r="CM57" s="1309"/>
      <c r="CN57" s="1309">
        <v>62.8</v>
      </c>
      <c r="CO57" s="1309"/>
      <c r="CP57" s="1309"/>
      <c r="CQ57" s="1309"/>
      <c r="CR57" s="1309"/>
      <c r="CS57" s="1309"/>
      <c r="CT57" s="1309"/>
      <c r="CU57" s="1309"/>
      <c r="CV57" s="1309">
        <v>64.2</v>
      </c>
      <c r="CW57" s="1309"/>
      <c r="CX57" s="1309"/>
      <c r="CY57" s="1309"/>
      <c r="CZ57" s="1309"/>
      <c r="DA57" s="1309"/>
      <c r="DB57" s="1309"/>
      <c r="DC57" s="1309"/>
      <c r="DD57" s="1312"/>
      <c r="DE57" s="1310"/>
    </row>
    <row r="58" spans="1:109" s="1287" customFormat="1" x14ac:dyDescent="0.15">
      <c r="A58" s="1272"/>
      <c r="B58" s="1310"/>
      <c r="G58" s="1298"/>
      <c r="H58" s="1298"/>
      <c r="I58" s="1311"/>
      <c r="J58" s="1311"/>
      <c r="K58" s="1307"/>
      <c r="L58" s="1307"/>
      <c r="M58" s="1307"/>
      <c r="N58" s="1307"/>
      <c r="AM58" s="1272"/>
      <c r="AN58" s="1304"/>
      <c r="AO58" s="1304"/>
      <c r="AP58" s="1304"/>
      <c r="AQ58" s="1304"/>
      <c r="AR58" s="1304"/>
      <c r="AS58" s="1304"/>
      <c r="AT58" s="1304"/>
      <c r="AU58" s="1304"/>
      <c r="AV58" s="1304"/>
      <c r="AW58" s="1304"/>
      <c r="AX58" s="1304"/>
      <c r="AY58" s="1304"/>
      <c r="AZ58" s="1304"/>
      <c r="BA58" s="1304"/>
      <c r="BB58" s="1308"/>
      <c r="BC58" s="1308"/>
      <c r="BD58" s="1308"/>
      <c r="BE58" s="1308"/>
      <c r="BF58" s="1308"/>
      <c r="BG58" s="1308"/>
      <c r="BH58" s="1308"/>
      <c r="BI58" s="1308"/>
      <c r="BJ58" s="1308"/>
      <c r="BK58" s="1308"/>
      <c r="BL58" s="1308"/>
      <c r="BM58" s="1308"/>
      <c r="BN58" s="1308"/>
      <c r="BO58" s="1308"/>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1312"/>
      <c r="DE58" s="1310"/>
    </row>
    <row r="59" spans="1:109" s="1287" customFormat="1" x14ac:dyDescent="0.15">
      <c r="A59" s="1272"/>
      <c r="B59" s="1310"/>
      <c r="K59" s="1313"/>
      <c r="L59" s="1313"/>
      <c r="M59" s="1313"/>
      <c r="N59" s="1313"/>
      <c r="AQ59" s="1313"/>
      <c r="AR59" s="1313"/>
      <c r="AS59" s="1313"/>
      <c r="AT59" s="1313"/>
      <c r="BC59" s="1313"/>
      <c r="BD59" s="1313"/>
      <c r="BE59" s="1313"/>
      <c r="BF59" s="1313"/>
      <c r="BO59" s="1313"/>
      <c r="BP59" s="1313"/>
      <c r="BQ59" s="1313"/>
      <c r="BR59" s="1313"/>
      <c r="CA59" s="1313"/>
      <c r="CB59" s="1313"/>
      <c r="CC59" s="1313"/>
      <c r="CD59" s="1313"/>
      <c r="CM59" s="1313"/>
      <c r="CN59" s="1313"/>
      <c r="CO59" s="1313"/>
      <c r="CP59" s="1313"/>
      <c r="CY59" s="1313"/>
      <c r="CZ59" s="1313"/>
      <c r="DA59" s="1313"/>
      <c r="DB59" s="1313"/>
      <c r="DC59" s="1313"/>
      <c r="DD59" s="1312"/>
      <c r="DE59" s="1310"/>
    </row>
    <row r="60" spans="1:109" s="1287" customFormat="1" x14ac:dyDescent="0.15">
      <c r="A60" s="1272"/>
      <c r="B60" s="1310"/>
      <c r="K60" s="1313"/>
      <c r="L60" s="1313"/>
      <c r="M60" s="1313"/>
      <c r="N60" s="1313"/>
      <c r="AQ60" s="1313"/>
      <c r="AR60" s="1313"/>
      <c r="AS60" s="1313"/>
      <c r="AT60" s="1313"/>
      <c r="BC60" s="1313"/>
      <c r="BD60" s="1313"/>
      <c r="BE60" s="1313"/>
      <c r="BF60" s="1313"/>
      <c r="BO60" s="1313"/>
      <c r="BP60" s="1313"/>
      <c r="BQ60" s="1313"/>
      <c r="BR60" s="1313"/>
      <c r="CA60" s="1313"/>
      <c r="CB60" s="1313"/>
      <c r="CC60" s="1313"/>
      <c r="CD60" s="1313"/>
      <c r="CM60" s="1313"/>
      <c r="CN60" s="1313"/>
      <c r="CO60" s="1313"/>
      <c r="CP60" s="1313"/>
      <c r="CY60" s="1313"/>
      <c r="CZ60" s="1313"/>
      <c r="DA60" s="1313"/>
      <c r="DB60" s="1313"/>
      <c r="DC60" s="1313"/>
      <c r="DD60" s="1312"/>
      <c r="DE60" s="1310"/>
    </row>
    <row r="61" spans="1:109" s="1287" customFormat="1" x14ac:dyDescent="0.15">
      <c r="A61" s="1272"/>
      <c r="B61" s="1314"/>
      <c r="C61" s="1315"/>
      <c r="D61" s="1315"/>
      <c r="E61" s="1315"/>
      <c r="F61" s="1315"/>
      <c r="G61" s="1315"/>
      <c r="H61" s="1315"/>
      <c r="I61" s="1315"/>
      <c r="J61" s="1315"/>
      <c r="K61" s="1315"/>
      <c r="L61" s="1315"/>
      <c r="M61" s="1316"/>
      <c r="N61" s="1316"/>
      <c r="O61" s="1315"/>
      <c r="P61" s="1315"/>
      <c r="Q61" s="1315"/>
      <c r="R61" s="1315"/>
      <c r="S61" s="1315"/>
      <c r="T61" s="1315"/>
      <c r="U61" s="1315"/>
      <c r="V61" s="1315"/>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5"/>
      <c r="AR61" s="1315"/>
      <c r="AS61" s="1316"/>
      <c r="AT61" s="1316"/>
      <c r="AU61" s="1315"/>
      <c r="AV61" s="1315"/>
      <c r="AW61" s="1315"/>
      <c r="AX61" s="1315"/>
      <c r="AY61" s="1315"/>
      <c r="AZ61" s="1315"/>
      <c r="BA61" s="1315"/>
      <c r="BB61" s="1315"/>
      <c r="BC61" s="1315"/>
      <c r="BD61" s="1315"/>
      <c r="BE61" s="1316"/>
      <c r="BF61" s="1316"/>
      <c r="BG61" s="1315"/>
      <c r="BH61" s="1315"/>
      <c r="BI61" s="1315"/>
      <c r="BJ61" s="1315"/>
      <c r="BK61" s="1315"/>
      <c r="BL61" s="1315"/>
      <c r="BM61" s="1315"/>
      <c r="BN61" s="1315"/>
      <c r="BO61" s="1315"/>
      <c r="BP61" s="1315"/>
      <c r="BQ61" s="1316"/>
      <c r="BR61" s="1316"/>
      <c r="BS61" s="1315"/>
      <c r="BT61" s="1315"/>
      <c r="BU61" s="1315"/>
      <c r="BV61" s="1315"/>
      <c r="BW61" s="1315"/>
      <c r="BX61" s="1315"/>
      <c r="BY61" s="1315"/>
      <c r="BZ61" s="1315"/>
      <c r="CA61" s="1315"/>
      <c r="CB61" s="1315"/>
      <c r="CC61" s="1316"/>
      <c r="CD61" s="1316"/>
      <c r="CE61" s="1315"/>
      <c r="CF61" s="1315"/>
      <c r="CG61" s="1315"/>
      <c r="CH61" s="1315"/>
      <c r="CI61" s="1315"/>
      <c r="CJ61" s="1315"/>
      <c r="CK61" s="1315"/>
      <c r="CL61" s="1315"/>
      <c r="CM61" s="1315"/>
      <c r="CN61" s="1315"/>
      <c r="CO61" s="1316"/>
      <c r="CP61" s="1316"/>
      <c r="CQ61" s="1315"/>
      <c r="CR61" s="1315"/>
      <c r="CS61" s="1315"/>
      <c r="CT61" s="1315"/>
      <c r="CU61" s="1315"/>
      <c r="CV61" s="1315"/>
      <c r="CW61" s="1315"/>
      <c r="CX61" s="1315"/>
      <c r="CY61" s="1315"/>
      <c r="CZ61" s="1315"/>
      <c r="DA61" s="1316"/>
      <c r="DB61" s="1316"/>
      <c r="DC61" s="1316"/>
      <c r="DD61" s="1317"/>
      <c r="DE61" s="1310"/>
    </row>
    <row r="62" spans="1:109" x14ac:dyDescent="0.15">
      <c r="B62" s="1284"/>
      <c r="C62" s="1284"/>
      <c r="D62" s="1284"/>
      <c r="E62" s="1284"/>
      <c r="F62" s="1284"/>
      <c r="G62" s="1284"/>
      <c r="H62" s="1284"/>
      <c r="I62" s="1284"/>
      <c r="J62" s="1284"/>
      <c r="K62" s="1284"/>
      <c r="L62" s="1284"/>
      <c r="M62" s="1284"/>
      <c r="N62" s="1284"/>
      <c r="O62" s="1284"/>
      <c r="P62" s="1284"/>
      <c r="Q62" s="1284"/>
      <c r="R62" s="1284"/>
      <c r="S62" s="1284"/>
      <c r="T62" s="1284"/>
      <c r="U62" s="1284"/>
      <c r="V62" s="1284"/>
      <c r="W62" s="1284"/>
      <c r="X62" s="1284"/>
      <c r="Y62" s="1284"/>
      <c r="Z62" s="1284"/>
      <c r="AA62" s="1284"/>
      <c r="AB62" s="1284"/>
      <c r="AC62" s="1284"/>
      <c r="AD62" s="1284"/>
      <c r="AE62" s="1284"/>
      <c r="AF62" s="1284"/>
      <c r="AG62" s="1284"/>
      <c r="AH62" s="1284"/>
      <c r="AI62" s="1284"/>
      <c r="AJ62" s="1284"/>
      <c r="AK62" s="1284"/>
      <c r="AL62" s="1284"/>
      <c r="AM62" s="1284"/>
      <c r="AN62" s="1284"/>
      <c r="AO62" s="1284"/>
      <c r="AP62" s="1284"/>
      <c r="AQ62" s="1284"/>
      <c r="AR62" s="1284"/>
      <c r="AS62" s="1284"/>
      <c r="AT62" s="1284"/>
      <c r="AU62" s="1284"/>
      <c r="AV62" s="1284"/>
      <c r="AW62" s="1284"/>
      <c r="AX62" s="1284"/>
      <c r="AY62" s="1284"/>
      <c r="AZ62" s="1284"/>
      <c r="BA62" s="1284"/>
      <c r="BB62" s="1284"/>
      <c r="BC62" s="1284"/>
      <c r="BD62" s="1284"/>
      <c r="BE62" s="1284"/>
      <c r="BF62" s="1284"/>
      <c r="BG62" s="1284"/>
      <c r="BH62" s="1284"/>
      <c r="BI62" s="1284"/>
      <c r="BJ62" s="1284"/>
      <c r="BK62" s="1284"/>
      <c r="BL62" s="1284"/>
      <c r="BM62" s="1284"/>
      <c r="BN62" s="1284"/>
      <c r="BO62" s="1284"/>
      <c r="BP62" s="1284"/>
      <c r="BQ62" s="1284"/>
      <c r="BR62" s="1284"/>
      <c r="BS62" s="1284"/>
      <c r="BT62" s="1284"/>
      <c r="BU62" s="1284"/>
      <c r="BV62" s="1284"/>
      <c r="BW62" s="1284"/>
      <c r="BX62" s="1284"/>
      <c r="BY62" s="1284"/>
      <c r="BZ62" s="1284"/>
      <c r="CA62" s="1284"/>
      <c r="CB62" s="1284"/>
      <c r="CC62" s="1284"/>
      <c r="CD62" s="1284"/>
      <c r="CE62" s="1284"/>
      <c r="CF62" s="1284"/>
      <c r="CG62" s="1284"/>
      <c r="CH62" s="1284"/>
      <c r="CI62" s="1284"/>
      <c r="CJ62" s="1284"/>
      <c r="CK62" s="1284"/>
      <c r="CL62" s="1284"/>
      <c r="CM62" s="1284"/>
      <c r="CN62" s="1284"/>
      <c r="CO62" s="1284"/>
      <c r="CP62" s="1284"/>
      <c r="CQ62" s="1284"/>
      <c r="CR62" s="1284"/>
      <c r="CS62" s="1284"/>
      <c r="CT62" s="1284"/>
      <c r="CU62" s="1284"/>
      <c r="CV62" s="1284"/>
      <c r="CW62" s="1284"/>
      <c r="CX62" s="1284"/>
      <c r="CY62" s="1284"/>
      <c r="CZ62" s="1284"/>
      <c r="DA62" s="1284"/>
      <c r="DB62" s="1284"/>
      <c r="DC62" s="1284"/>
      <c r="DD62" s="1284"/>
      <c r="DE62" s="1272"/>
    </row>
    <row r="63" spans="1:109" ht="17.25" x14ac:dyDescent="0.15">
      <c r="B63" s="1318" t="s">
        <v>596</v>
      </c>
    </row>
    <row r="64" spans="1:109" x14ac:dyDescent="0.15">
      <c r="B64" s="1279"/>
      <c r="G64" s="1286"/>
      <c r="I64" s="1319"/>
      <c r="J64" s="1319"/>
      <c r="K64" s="1319"/>
      <c r="L64" s="1319"/>
      <c r="M64" s="1319"/>
      <c r="N64" s="1320"/>
      <c r="AM64" s="1286"/>
      <c r="AN64" s="1286" t="s">
        <v>589</v>
      </c>
      <c r="AP64" s="1287"/>
      <c r="AQ64" s="1287"/>
      <c r="AR64" s="1287"/>
      <c r="AY64" s="1286"/>
      <c r="BA64" s="1287"/>
      <c r="BB64" s="1287"/>
      <c r="BC64" s="1287"/>
      <c r="BK64" s="1286"/>
      <c r="BM64" s="1287"/>
      <c r="BN64" s="1287"/>
      <c r="BO64" s="1287"/>
      <c r="BW64" s="1286"/>
      <c r="BY64" s="1287"/>
      <c r="BZ64" s="1287"/>
      <c r="CA64" s="1287"/>
      <c r="CI64" s="1286"/>
      <c r="CK64" s="1287"/>
      <c r="CL64" s="1287"/>
      <c r="CM64" s="1287"/>
      <c r="CU64" s="1286"/>
      <c r="CW64" s="1287"/>
      <c r="CX64" s="1287"/>
      <c r="CY64" s="1287"/>
    </row>
    <row r="65" spans="2:107" x14ac:dyDescent="0.15">
      <c r="B65" s="1279"/>
      <c r="AN65" s="1288" t="s">
        <v>597</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1279"/>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1279"/>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1279"/>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1279"/>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1279"/>
      <c r="H70" s="1321"/>
      <c r="I70" s="1321"/>
      <c r="J70" s="1322"/>
      <c r="K70" s="1322"/>
      <c r="L70" s="1323"/>
      <c r="M70" s="1322"/>
      <c r="N70" s="1323"/>
      <c r="AN70" s="1297"/>
      <c r="AO70" s="1297"/>
      <c r="AP70" s="1297"/>
      <c r="AZ70" s="1297"/>
      <c r="BA70" s="1297"/>
      <c r="BB70" s="1297"/>
      <c r="BL70" s="1297"/>
      <c r="BM70" s="1297"/>
      <c r="BN70" s="1297"/>
      <c r="BX70" s="1297"/>
      <c r="BY70" s="1297"/>
      <c r="BZ70" s="1297"/>
      <c r="CJ70" s="1297"/>
      <c r="CK70" s="1297"/>
      <c r="CL70" s="1297"/>
      <c r="CV70" s="1297"/>
      <c r="CW70" s="1297"/>
      <c r="CX70" s="1297"/>
    </row>
    <row r="71" spans="2:107" x14ac:dyDescent="0.15">
      <c r="B71" s="1279"/>
      <c r="G71" s="1324"/>
      <c r="I71" s="1325"/>
      <c r="J71" s="1322"/>
      <c r="K71" s="1322"/>
      <c r="L71" s="1323"/>
      <c r="M71" s="1322"/>
      <c r="N71" s="1323"/>
      <c r="AM71" s="1324"/>
      <c r="AN71" s="1272" t="s">
        <v>591</v>
      </c>
    </row>
    <row r="72" spans="2:107" x14ac:dyDescent="0.15">
      <c r="B72" s="1279"/>
      <c r="G72" s="1298"/>
      <c r="H72" s="1298"/>
      <c r="I72" s="1298"/>
      <c r="J72" s="1298"/>
      <c r="K72" s="1299"/>
      <c r="L72" s="1299"/>
      <c r="M72" s="1300"/>
      <c r="N72" s="1300"/>
      <c r="AN72" s="1301"/>
      <c r="AO72" s="1302"/>
      <c r="AP72" s="1302"/>
      <c r="AQ72" s="1302"/>
      <c r="AR72" s="1302"/>
      <c r="AS72" s="1302"/>
      <c r="AT72" s="1302"/>
      <c r="AU72" s="1302"/>
      <c r="AV72" s="1302"/>
      <c r="AW72" s="1302"/>
      <c r="AX72" s="1302"/>
      <c r="AY72" s="1302"/>
      <c r="AZ72" s="1302"/>
      <c r="BA72" s="1302"/>
      <c r="BB72" s="1302"/>
      <c r="BC72" s="1302"/>
      <c r="BD72" s="1302"/>
      <c r="BE72" s="1302"/>
      <c r="BF72" s="1302"/>
      <c r="BG72" s="1302"/>
      <c r="BH72" s="1302"/>
      <c r="BI72" s="1302"/>
      <c r="BJ72" s="1302"/>
      <c r="BK72" s="1302"/>
      <c r="BL72" s="1302"/>
      <c r="BM72" s="1302"/>
      <c r="BN72" s="1302"/>
      <c r="BO72" s="1303"/>
      <c r="BP72" s="1304" t="s">
        <v>552</v>
      </c>
      <c r="BQ72" s="1304"/>
      <c r="BR72" s="1304"/>
      <c r="BS72" s="1304"/>
      <c r="BT72" s="1304"/>
      <c r="BU72" s="1304"/>
      <c r="BV72" s="1304"/>
      <c r="BW72" s="1304"/>
      <c r="BX72" s="1304" t="s">
        <v>553</v>
      </c>
      <c r="BY72" s="1304"/>
      <c r="BZ72" s="1304"/>
      <c r="CA72" s="1304"/>
      <c r="CB72" s="1304"/>
      <c r="CC72" s="1304"/>
      <c r="CD72" s="1304"/>
      <c r="CE72" s="1304"/>
      <c r="CF72" s="1304" t="s">
        <v>554</v>
      </c>
      <c r="CG72" s="1304"/>
      <c r="CH72" s="1304"/>
      <c r="CI72" s="1304"/>
      <c r="CJ72" s="1304"/>
      <c r="CK72" s="1304"/>
      <c r="CL72" s="1304"/>
      <c r="CM72" s="1304"/>
      <c r="CN72" s="1304" t="s">
        <v>555</v>
      </c>
      <c r="CO72" s="1304"/>
      <c r="CP72" s="1304"/>
      <c r="CQ72" s="1304"/>
      <c r="CR72" s="1304"/>
      <c r="CS72" s="1304"/>
      <c r="CT72" s="1304"/>
      <c r="CU72" s="1304"/>
      <c r="CV72" s="1304" t="s">
        <v>556</v>
      </c>
      <c r="CW72" s="1304"/>
      <c r="CX72" s="1304"/>
      <c r="CY72" s="1304"/>
      <c r="CZ72" s="1304"/>
      <c r="DA72" s="1304"/>
      <c r="DB72" s="1304"/>
      <c r="DC72" s="1304"/>
    </row>
    <row r="73" spans="2:107" x14ac:dyDescent="0.15">
      <c r="B73" s="1279"/>
      <c r="G73" s="1305"/>
      <c r="H73" s="1305"/>
      <c r="I73" s="1305"/>
      <c r="J73" s="1305"/>
      <c r="K73" s="1326"/>
      <c r="L73" s="1326"/>
      <c r="M73" s="1326"/>
      <c r="N73" s="1326"/>
      <c r="AM73" s="1297"/>
      <c r="AN73" s="1308" t="s">
        <v>592</v>
      </c>
      <c r="AO73" s="1308"/>
      <c r="AP73" s="1308"/>
      <c r="AQ73" s="1308"/>
      <c r="AR73" s="1308"/>
      <c r="AS73" s="1308"/>
      <c r="AT73" s="1308"/>
      <c r="AU73" s="1308"/>
      <c r="AV73" s="1308"/>
      <c r="AW73" s="1308"/>
      <c r="AX73" s="1308"/>
      <c r="AY73" s="1308"/>
      <c r="AZ73" s="1308"/>
      <c r="BA73" s="1308"/>
      <c r="BB73" s="1308" t="s">
        <v>593</v>
      </c>
      <c r="BC73" s="1308"/>
      <c r="BD73" s="1308"/>
      <c r="BE73" s="1308"/>
      <c r="BF73" s="1308"/>
      <c r="BG73" s="1308"/>
      <c r="BH73" s="1308"/>
      <c r="BI73" s="1308"/>
      <c r="BJ73" s="1308"/>
      <c r="BK73" s="1308"/>
      <c r="BL73" s="1308"/>
      <c r="BM73" s="1308"/>
      <c r="BN73" s="1308"/>
      <c r="BO73" s="1308"/>
      <c r="BP73" s="1309">
        <v>86.7</v>
      </c>
      <c r="BQ73" s="1309"/>
      <c r="BR73" s="1309"/>
      <c r="BS73" s="1309"/>
      <c r="BT73" s="1309"/>
      <c r="BU73" s="1309"/>
      <c r="BV73" s="1309"/>
      <c r="BW73" s="1309"/>
      <c r="BX73" s="1309">
        <v>79.7</v>
      </c>
      <c r="BY73" s="1309"/>
      <c r="BZ73" s="1309"/>
      <c r="CA73" s="1309"/>
      <c r="CB73" s="1309"/>
      <c r="CC73" s="1309"/>
      <c r="CD73" s="1309"/>
      <c r="CE73" s="1309"/>
      <c r="CF73" s="1309">
        <v>74.400000000000006</v>
      </c>
      <c r="CG73" s="1309"/>
      <c r="CH73" s="1309"/>
      <c r="CI73" s="1309"/>
      <c r="CJ73" s="1309"/>
      <c r="CK73" s="1309"/>
      <c r="CL73" s="1309"/>
      <c r="CM73" s="1309"/>
      <c r="CN73" s="1309">
        <v>62.9</v>
      </c>
      <c r="CO73" s="1309"/>
      <c r="CP73" s="1309"/>
      <c r="CQ73" s="1309"/>
      <c r="CR73" s="1309"/>
      <c r="CS73" s="1309"/>
      <c r="CT73" s="1309"/>
      <c r="CU73" s="1309"/>
      <c r="CV73" s="1309">
        <v>54.1</v>
      </c>
      <c r="CW73" s="1309"/>
      <c r="CX73" s="1309"/>
      <c r="CY73" s="1309"/>
      <c r="CZ73" s="1309"/>
      <c r="DA73" s="1309"/>
      <c r="DB73" s="1309"/>
      <c r="DC73" s="1309"/>
    </row>
    <row r="74" spans="2:107" x14ac:dyDescent="0.15">
      <c r="B74" s="1279"/>
      <c r="G74" s="1305"/>
      <c r="H74" s="1305"/>
      <c r="I74" s="1305"/>
      <c r="J74" s="1305"/>
      <c r="K74" s="1326"/>
      <c r="L74" s="1326"/>
      <c r="M74" s="1326"/>
      <c r="N74" s="1326"/>
      <c r="AM74" s="1297"/>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1279"/>
      <c r="G75" s="1305"/>
      <c r="H75" s="1305"/>
      <c r="I75" s="1298"/>
      <c r="J75" s="1298"/>
      <c r="K75" s="1307"/>
      <c r="L75" s="1307"/>
      <c r="M75" s="1307"/>
      <c r="N75" s="1307"/>
      <c r="AM75" s="1297"/>
      <c r="AN75" s="1308"/>
      <c r="AO75" s="1308"/>
      <c r="AP75" s="1308"/>
      <c r="AQ75" s="1308"/>
      <c r="AR75" s="1308"/>
      <c r="AS75" s="1308"/>
      <c r="AT75" s="1308"/>
      <c r="AU75" s="1308"/>
      <c r="AV75" s="1308"/>
      <c r="AW75" s="1308"/>
      <c r="AX75" s="1308"/>
      <c r="AY75" s="1308"/>
      <c r="AZ75" s="1308"/>
      <c r="BA75" s="1308"/>
      <c r="BB75" s="1308" t="s">
        <v>598</v>
      </c>
      <c r="BC75" s="1308"/>
      <c r="BD75" s="1308"/>
      <c r="BE75" s="1308"/>
      <c r="BF75" s="1308"/>
      <c r="BG75" s="1308"/>
      <c r="BH75" s="1308"/>
      <c r="BI75" s="1308"/>
      <c r="BJ75" s="1308"/>
      <c r="BK75" s="1308"/>
      <c r="BL75" s="1308"/>
      <c r="BM75" s="1308"/>
      <c r="BN75" s="1308"/>
      <c r="BO75" s="1308"/>
      <c r="BP75" s="1309">
        <v>13.3</v>
      </c>
      <c r="BQ75" s="1309"/>
      <c r="BR75" s="1309"/>
      <c r="BS75" s="1309"/>
      <c r="BT75" s="1309"/>
      <c r="BU75" s="1309"/>
      <c r="BV75" s="1309"/>
      <c r="BW75" s="1309"/>
      <c r="BX75" s="1309">
        <v>11.4</v>
      </c>
      <c r="BY75" s="1309"/>
      <c r="BZ75" s="1309"/>
      <c r="CA75" s="1309"/>
      <c r="CB75" s="1309"/>
      <c r="CC75" s="1309"/>
      <c r="CD75" s="1309"/>
      <c r="CE75" s="1309"/>
      <c r="CF75" s="1309">
        <v>10.6</v>
      </c>
      <c r="CG75" s="1309"/>
      <c r="CH75" s="1309"/>
      <c r="CI75" s="1309"/>
      <c r="CJ75" s="1309"/>
      <c r="CK75" s="1309"/>
      <c r="CL75" s="1309"/>
      <c r="CM75" s="1309"/>
      <c r="CN75" s="1309">
        <v>11.4</v>
      </c>
      <c r="CO75" s="1309"/>
      <c r="CP75" s="1309"/>
      <c r="CQ75" s="1309"/>
      <c r="CR75" s="1309"/>
      <c r="CS75" s="1309"/>
      <c r="CT75" s="1309"/>
      <c r="CU75" s="1309"/>
      <c r="CV75" s="1309">
        <v>11.7</v>
      </c>
      <c r="CW75" s="1309"/>
      <c r="CX75" s="1309"/>
      <c r="CY75" s="1309"/>
      <c r="CZ75" s="1309"/>
      <c r="DA75" s="1309"/>
      <c r="DB75" s="1309"/>
      <c r="DC75" s="1309"/>
    </row>
    <row r="76" spans="2:107" x14ac:dyDescent="0.15">
      <c r="B76" s="1279"/>
      <c r="G76" s="1305"/>
      <c r="H76" s="1305"/>
      <c r="I76" s="1298"/>
      <c r="J76" s="1298"/>
      <c r="K76" s="1307"/>
      <c r="L76" s="1307"/>
      <c r="M76" s="1307"/>
      <c r="N76" s="1307"/>
      <c r="AM76" s="1297"/>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1279"/>
      <c r="G77" s="1298"/>
      <c r="H77" s="1298"/>
      <c r="I77" s="1298"/>
      <c r="J77" s="1298"/>
      <c r="K77" s="1326"/>
      <c r="L77" s="1326"/>
      <c r="M77" s="1326"/>
      <c r="N77" s="1326"/>
      <c r="AN77" s="1304" t="s">
        <v>595</v>
      </c>
      <c r="AO77" s="1304"/>
      <c r="AP77" s="1304"/>
      <c r="AQ77" s="1304"/>
      <c r="AR77" s="1304"/>
      <c r="AS77" s="1304"/>
      <c r="AT77" s="1304"/>
      <c r="AU77" s="1304"/>
      <c r="AV77" s="1304"/>
      <c r="AW77" s="1304"/>
      <c r="AX77" s="1304"/>
      <c r="AY77" s="1304"/>
      <c r="AZ77" s="1304"/>
      <c r="BA77" s="1304"/>
      <c r="BB77" s="1308" t="s">
        <v>593</v>
      </c>
      <c r="BC77" s="1308"/>
      <c r="BD77" s="1308"/>
      <c r="BE77" s="1308"/>
      <c r="BF77" s="1308"/>
      <c r="BG77" s="1308"/>
      <c r="BH77" s="1308"/>
      <c r="BI77" s="1308"/>
      <c r="BJ77" s="1308"/>
      <c r="BK77" s="1308"/>
      <c r="BL77" s="1308"/>
      <c r="BM77" s="1308"/>
      <c r="BN77" s="1308"/>
      <c r="BO77" s="1308"/>
      <c r="BP77" s="1309">
        <v>51.4</v>
      </c>
      <c r="BQ77" s="1309"/>
      <c r="BR77" s="1309"/>
      <c r="BS77" s="1309"/>
      <c r="BT77" s="1309"/>
      <c r="BU77" s="1309"/>
      <c r="BV77" s="1309"/>
      <c r="BW77" s="1309"/>
      <c r="BX77" s="1309">
        <v>46.8</v>
      </c>
      <c r="BY77" s="1309"/>
      <c r="BZ77" s="1309"/>
      <c r="CA77" s="1309"/>
      <c r="CB77" s="1309"/>
      <c r="CC77" s="1309"/>
      <c r="CD77" s="1309"/>
      <c r="CE77" s="1309"/>
      <c r="CF77" s="1309">
        <v>48.4</v>
      </c>
      <c r="CG77" s="1309"/>
      <c r="CH77" s="1309"/>
      <c r="CI77" s="1309"/>
      <c r="CJ77" s="1309"/>
      <c r="CK77" s="1309"/>
      <c r="CL77" s="1309"/>
      <c r="CM77" s="1309"/>
      <c r="CN77" s="1309">
        <v>43</v>
      </c>
      <c r="CO77" s="1309"/>
      <c r="CP77" s="1309"/>
      <c r="CQ77" s="1309"/>
      <c r="CR77" s="1309"/>
      <c r="CS77" s="1309"/>
      <c r="CT77" s="1309"/>
      <c r="CU77" s="1309"/>
      <c r="CV77" s="1309">
        <v>32.4</v>
      </c>
      <c r="CW77" s="1309"/>
      <c r="CX77" s="1309"/>
      <c r="CY77" s="1309"/>
      <c r="CZ77" s="1309"/>
      <c r="DA77" s="1309"/>
      <c r="DB77" s="1309"/>
      <c r="DC77" s="1309"/>
    </row>
    <row r="78" spans="2:107" x14ac:dyDescent="0.15">
      <c r="B78" s="1279"/>
      <c r="G78" s="1298"/>
      <c r="H78" s="1298"/>
      <c r="I78" s="1298"/>
      <c r="J78" s="1298"/>
      <c r="K78" s="1326"/>
      <c r="L78" s="1326"/>
      <c r="M78" s="1326"/>
      <c r="N78" s="1326"/>
      <c r="AN78" s="1304"/>
      <c r="AO78" s="1304"/>
      <c r="AP78" s="1304"/>
      <c r="AQ78" s="1304"/>
      <c r="AR78" s="1304"/>
      <c r="AS78" s="1304"/>
      <c r="AT78" s="1304"/>
      <c r="AU78" s="1304"/>
      <c r="AV78" s="1304"/>
      <c r="AW78" s="1304"/>
      <c r="AX78" s="1304"/>
      <c r="AY78" s="1304"/>
      <c r="AZ78" s="1304"/>
      <c r="BA78" s="1304"/>
      <c r="BB78" s="1308"/>
      <c r="BC78" s="1308"/>
      <c r="BD78" s="1308"/>
      <c r="BE78" s="1308"/>
      <c r="BF78" s="1308"/>
      <c r="BG78" s="1308"/>
      <c r="BH78" s="1308"/>
      <c r="BI78" s="1308"/>
      <c r="BJ78" s="1308"/>
      <c r="BK78" s="1308"/>
      <c r="BL78" s="1308"/>
      <c r="BM78" s="1308"/>
      <c r="BN78" s="1308"/>
      <c r="BO78" s="1308"/>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1279"/>
      <c r="G79" s="1298"/>
      <c r="H79" s="1298"/>
      <c r="I79" s="1311"/>
      <c r="J79" s="1311"/>
      <c r="K79" s="1327"/>
      <c r="L79" s="1327"/>
      <c r="M79" s="1327"/>
      <c r="N79" s="1327"/>
      <c r="AN79" s="1304"/>
      <c r="AO79" s="1304"/>
      <c r="AP79" s="1304"/>
      <c r="AQ79" s="1304"/>
      <c r="AR79" s="1304"/>
      <c r="AS79" s="1304"/>
      <c r="AT79" s="1304"/>
      <c r="AU79" s="1304"/>
      <c r="AV79" s="1304"/>
      <c r="AW79" s="1304"/>
      <c r="AX79" s="1304"/>
      <c r="AY79" s="1304"/>
      <c r="AZ79" s="1304"/>
      <c r="BA79" s="1304"/>
      <c r="BB79" s="1308" t="s">
        <v>598</v>
      </c>
      <c r="BC79" s="1308"/>
      <c r="BD79" s="1308"/>
      <c r="BE79" s="1308"/>
      <c r="BF79" s="1308"/>
      <c r="BG79" s="1308"/>
      <c r="BH79" s="1308"/>
      <c r="BI79" s="1308"/>
      <c r="BJ79" s="1308"/>
      <c r="BK79" s="1308"/>
      <c r="BL79" s="1308"/>
      <c r="BM79" s="1308"/>
      <c r="BN79" s="1308"/>
      <c r="BO79" s="1308"/>
      <c r="BP79" s="1309">
        <v>10.199999999999999</v>
      </c>
      <c r="BQ79" s="1309"/>
      <c r="BR79" s="1309"/>
      <c r="BS79" s="1309"/>
      <c r="BT79" s="1309"/>
      <c r="BU79" s="1309"/>
      <c r="BV79" s="1309"/>
      <c r="BW79" s="1309"/>
      <c r="BX79" s="1309">
        <v>9.9</v>
      </c>
      <c r="BY79" s="1309"/>
      <c r="BZ79" s="1309"/>
      <c r="CA79" s="1309"/>
      <c r="CB79" s="1309"/>
      <c r="CC79" s="1309"/>
      <c r="CD79" s="1309"/>
      <c r="CE79" s="1309"/>
      <c r="CF79" s="1309">
        <v>9.9</v>
      </c>
      <c r="CG79" s="1309"/>
      <c r="CH79" s="1309"/>
      <c r="CI79" s="1309"/>
      <c r="CJ79" s="1309"/>
      <c r="CK79" s="1309"/>
      <c r="CL79" s="1309"/>
      <c r="CM79" s="1309"/>
      <c r="CN79" s="1309">
        <v>9.9</v>
      </c>
      <c r="CO79" s="1309"/>
      <c r="CP79" s="1309"/>
      <c r="CQ79" s="1309"/>
      <c r="CR79" s="1309"/>
      <c r="CS79" s="1309"/>
      <c r="CT79" s="1309"/>
      <c r="CU79" s="1309"/>
      <c r="CV79" s="1309">
        <v>9.5</v>
      </c>
      <c r="CW79" s="1309"/>
      <c r="CX79" s="1309"/>
      <c r="CY79" s="1309"/>
      <c r="CZ79" s="1309"/>
      <c r="DA79" s="1309"/>
      <c r="DB79" s="1309"/>
      <c r="DC79" s="1309"/>
    </row>
    <row r="80" spans="2:107" x14ac:dyDescent="0.15">
      <c r="B80" s="1279"/>
      <c r="G80" s="1298"/>
      <c r="H80" s="1298"/>
      <c r="I80" s="1311"/>
      <c r="J80" s="1311"/>
      <c r="K80" s="1327"/>
      <c r="L80" s="1327"/>
      <c r="M80" s="1327"/>
      <c r="N80" s="1327"/>
      <c r="AN80" s="1304"/>
      <c r="AO80" s="1304"/>
      <c r="AP80" s="1304"/>
      <c r="AQ80" s="1304"/>
      <c r="AR80" s="1304"/>
      <c r="AS80" s="1304"/>
      <c r="AT80" s="1304"/>
      <c r="AU80" s="1304"/>
      <c r="AV80" s="1304"/>
      <c r="AW80" s="1304"/>
      <c r="AX80" s="1304"/>
      <c r="AY80" s="1304"/>
      <c r="AZ80" s="1304"/>
      <c r="BA80" s="1304"/>
      <c r="BB80" s="1308"/>
      <c r="BC80" s="1308"/>
      <c r="BD80" s="1308"/>
      <c r="BE80" s="1308"/>
      <c r="BF80" s="1308"/>
      <c r="BG80" s="1308"/>
      <c r="BH80" s="1308"/>
      <c r="BI80" s="1308"/>
      <c r="BJ80" s="1308"/>
      <c r="BK80" s="1308"/>
      <c r="BL80" s="1308"/>
      <c r="BM80" s="1308"/>
      <c r="BN80" s="1308"/>
      <c r="BO80" s="1308"/>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1279"/>
    </row>
    <row r="82" spans="2:109" ht="17.25" x14ac:dyDescent="0.15">
      <c r="B82" s="1279"/>
      <c r="K82" s="1328"/>
      <c r="L82" s="1328"/>
      <c r="M82" s="1328"/>
      <c r="N82" s="1328"/>
      <c r="AQ82" s="1328"/>
      <c r="AR82" s="1328"/>
      <c r="AS82" s="1328"/>
      <c r="AT82" s="1328"/>
      <c r="BC82" s="1328"/>
      <c r="BD82" s="1328"/>
      <c r="BE82" s="1328"/>
      <c r="BF82" s="1328"/>
      <c r="BO82" s="1328"/>
      <c r="BP82" s="1328"/>
      <c r="BQ82" s="1328"/>
      <c r="BR82" s="1328"/>
      <c r="CA82" s="1328"/>
      <c r="CB82" s="1328"/>
      <c r="CC82" s="1328"/>
      <c r="CD82" s="1328"/>
      <c r="CM82" s="1328"/>
      <c r="CN82" s="1328"/>
      <c r="CO82" s="1328"/>
      <c r="CP82" s="1328"/>
      <c r="CY82" s="1328"/>
      <c r="CZ82" s="1328"/>
      <c r="DA82" s="1328"/>
      <c r="DB82" s="1328"/>
      <c r="DC82" s="1328"/>
    </row>
    <row r="83" spans="2:109" x14ac:dyDescent="0.15">
      <c r="B83" s="1281"/>
      <c r="C83" s="1282"/>
      <c r="D83" s="1282"/>
      <c r="E83" s="1282"/>
      <c r="F83" s="1282"/>
      <c r="G83" s="1282"/>
      <c r="H83" s="1282"/>
      <c r="I83" s="1282"/>
      <c r="J83" s="1282"/>
      <c r="K83" s="1282"/>
      <c r="L83" s="1282"/>
      <c r="M83" s="1282"/>
      <c r="N83" s="1282"/>
      <c r="O83" s="1282"/>
      <c r="P83" s="1282"/>
      <c r="Q83" s="1282"/>
      <c r="R83" s="1282"/>
      <c r="S83" s="1282"/>
      <c r="T83" s="1282"/>
      <c r="U83" s="1282"/>
      <c r="V83" s="1282"/>
      <c r="W83" s="1282"/>
      <c r="X83" s="1282"/>
      <c r="Y83" s="1282"/>
      <c r="Z83" s="1282"/>
      <c r="AA83" s="1282"/>
      <c r="AB83" s="1282"/>
      <c r="AC83" s="1282"/>
      <c r="AD83" s="1282"/>
      <c r="AE83" s="1282"/>
      <c r="AF83" s="1282"/>
      <c r="AG83" s="1282"/>
      <c r="AH83" s="1282"/>
      <c r="AI83" s="1282"/>
      <c r="AJ83" s="1282"/>
      <c r="AK83" s="1282"/>
      <c r="AL83" s="1282"/>
      <c r="AM83" s="1282"/>
      <c r="AN83" s="1282"/>
      <c r="AO83" s="1282"/>
      <c r="AP83" s="1282"/>
      <c r="AQ83" s="1282"/>
      <c r="AR83" s="1282"/>
      <c r="AS83" s="1282"/>
      <c r="AT83" s="1282"/>
      <c r="AU83" s="1282"/>
      <c r="AV83" s="1282"/>
      <c r="AW83" s="1282"/>
      <c r="AX83" s="1282"/>
      <c r="AY83" s="1282"/>
      <c r="AZ83" s="1282"/>
      <c r="BA83" s="1282"/>
      <c r="BB83" s="1282"/>
      <c r="BC83" s="1282"/>
      <c r="BD83" s="1282"/>
      <c r="BE83" s="1282"/>
      <c r="BF83" s="1282"/>
      <c r="BG83" s="1282"/>
      <c r="BH83" s="1282"/>
      <c r="BI83" s="1282"/>
      <c r="BJ83" s="1282"/>
      <c r="BK83" s="1282"/>
      <c r="BL83" s="1282"/>
      <c r="BM83" s="1282"/>
      <c r="BN83" s="1282"/>
      <c r="BO83" s="1282"/>
      <c r="BP83" s="1282"/>
      <c r="BQ83" s="1282"/>
      <c r="BR83" s="1282"/>
      <c r="BS83" s="1282"/>
      <c r="BT83" s="1282"/>
      <c r="BU83" s="1282"/>
      <c r="BV83" s="1282"/>
      <c r="BW83" s="1282"/>
      <c r="BX83" s="1282"/>
      <c r="BY83" s="1282"/>
      <c r="BZ83" s="1282"/>
      <c r="CA83" s="1282"/>
      <c r="CB83" s="1282"/>
      <c r="CC83" s="1282"/>
      <c r="CD83" s="1282"/>
      <c r="CE83" s="1282"/>
      <c r="CF83" s="1282"/>
      <c r="CG83" s="1282"/>
      <c r="CH83" s="1282"/>
      <c r="CI83" s="1282"/>
      <c r="CJ83" s="1282"/>
      <c r="CK83" s="1282"/>
      <c r="CL83" s="1282"/>
      <c r="CM83" s="1282"/>
      <c r="CN83" s="1282"/>
      <c r="CO83" s="1282"/>
      <c r="CP83" s="1282"/>
      <c r="CQ83" s="1282"/>
      <c r="CR83" s="1282"/>
      <c r="CS83" s="1282"/>
      <c r="CT83" s="1282"/>
      <c r="CU83" s="1282"/>
      <c r="CV83" s="1282"/>
      <c r="CW83" s="1282"/>
      <c r="CX83" s="1282"/>
      <c r="CY83" s="1282"/>
      <c r="CZ83" s="1282"/>
      <c r="DA83" s="1282"/>
      <c r="DB83" s="1282"/>
      <c r="DC83" s="1282"/>
      <c r="DD83" s="1283"/>
    </row>
    <row r="84" spans="2:109" x14ac:dyDescent="0.15">
      <c r="DD84" s="1272"/>
      <c r="DE84" s="1272"/>
    </row>
    <row r="85" spans="2:109" x14ac:dyDescent="0.15">
      <c r="DD85" s="1272"/>
      <c r="DE85" s="1272"/>
    </row>
    <row r="86" spans="2:109" hidden="1" x14ac:dyDescent="0.15">
      <c r="DD86" s="1272"/>
      <c r="DE86" s="1272"/>
    </row>
    <row r="87" spans="2:109" hidden="1" x14ac:dyDescent="0.15">
      <c r="K87" s="1329"/>
      <c r="AQ87" s="1329"/>
      <c r="BC87" s="1329"/>
      <c r="BO87" s="1329"/>
      <c r="CA87" s="1329"/>
      <c r="CM87" s="1329"/>
      <c r="CY87" s="1329"/>
      <c r="DD87" s="1272"/>
      <c r="DE87" s="1272"/>
    </row>
    <row r="88" spans="2:109" hidden="1" x14ac:dyDescent="0.15">
      <c r="DD88" s="1272"/>
      <c r="DE88" s="1272"/>
    </row>
    <row r="89" spans="2:109" hidden="1" x14ac:dyDescent="0.15">
      <c r="DD89" s="1272"/>
      <c r="DE89" s="1272"/>
    </row>
    <row r="90" spans="2:109" hidden="1" x14ac:dyDescent="0.15">
      <c r="DD90" s="1272"/>
      <c r="DE90" s="1272"/>
    </row>
    <row r="91" spans="2:109" hidden="1" x14ac:dyDescent="0.15">
      <c r="DD91" s="1272"/>
      <c r="DE91" s="1272"/>
    </row>
    <row r="92" spans="2:109" ht="13.5" hidden="1" customHeight="1" x14ac:dyDescent="0.15">
      <c r="DD92" s="1272"/>
      <c r="DE92" s="1272"/>
    </row>
    <row r="93" spans="2:109" ht="13.5" hidden="1" customHeight="1" x14ac:dyDescent="0.15">
      <c r="DD93" s="1272"/>
      <c r="DE93" s="1272"/>
    </row>
    <row r="94" spans="2:109" ht="13.5" hidden="1" customHeight="1" x14ac:dyDescent="0.15">
      <c r="DD94" s="1272"/>
      <c r="DE94" s="1272"/>
    </row>
    <row r="95" spans="2:109" ht="13.5" hidden="1" customHeight="1" x14ac:dyDescent="0.15">
      <c r="DD95" s="1272"/>
      <c r="DE95" s="1272"/>
    </row>
    <row r="96" spans="2:109" ht="13.5" hidden="1" customHeight="1" x14ac:dyDescent="0.15">
      <c r="DD96" s="1272"/>
      <c r="DE96" s="1272"/>
    </row>
    <row r="97" s="1272" customFormat="1" ht="13.5" hidden="1" customHeight="1" x14ac:dyDescent="0.15"/>
    <row r="98" s="1272" customFormat="1" ht="13.5" hidden="1" customHeight="1" x14ac:dyDescent="0.15"/>
    <row r="99" s="1272" customFormat="1" ht="13.5" hidden="1" customHeight="1" x14ac:dyDescent="0.15"/>
    <row r="100" s="1272" customFormat="1" ht="13.5" hidden="1" customHeight="1" x14ac:dyDescent="0.15"/>
    <row r="101" s="1272" customFormat="1" ht="13.5" hidden="1" customHeight="1" x14ac:dyDescent="0.15"/>
    <row r="102" s="1272" customFormat="1" ht="13.5" hidden="1" customHeight="1" x14ac:dyDescent="0.15"/>
    <row r="103" s="1272" customFormat="1" ht="13.5" hidden="1" customHeight="1" x14ac:dyDescent="0.15"/>
    <row r="104" s="1272" customFormat="1" ht="13.5" hidden="1" customHeight="1" x14ac:dyDescent="0.15"/>
    <row r="105" s="1272" customFormat="1" ht="13.5" hidden="1" customHeight="1" x14ac:dyDescent="0.15"/>
    <row r="106" s="1272" customFormat="1" ht="13.5" hidden="1" customHeight="1" x14ac:dyDescent="0.15"/>
    <row r="107" s="1272" customFormat="1" ht="13.5" hidden="1" customHeight="1" x14ac:dyDescent="0.15"/>
    <row r="108" s="1272" customFormat="1" ht="13.5" hidden="1" customHeight="1" x14ac:dyDescent="0.15"/>
    <row r="109" s="1272" customFormat="1" ht="13.5" hidden="1" customHeight="1" x14ac:dyDescent="0.15"/>
    <row r="110" s="1272" customFormat="1" ht="13.5" hidden="1" customHeight="1" x14ac:dyDescent="0.15"/>
    <row r="111" s="1272" customFormat="1" ht="13.5" hidden="1" customHeight="1" x14ac:dyDescent="0.15"/>
    <row r="112" s="1272" customFormat="1" ht="13.5" hidden="1" customHeight="1" x14ac:dyDescent="0.15"/>
    <row r="113" s="1272" customFormat="1" ht="13.5" hidden="1" customHeight="1" x14ac:dyDescent="0.15"/>
    <row r="114" s="1272" customFormat="1" ht="13.5" hidden="1" customHeight="1" x14ac:dyDescent="0.15"/>
    <row r="115" s="1272" customFormat="1" ht="13.5" hidden="1" customHeight="1" x14ac:dyDescent="0.15"/>
    <row r="116" s="1272" customFormat="1" ht="13.5" hidden="1" customHeight="1" x14ac:dyDescent="0.15"/>
    <row r="117" s="1272" customFormat="1" ht="13.5" hidden="1" customHeight="1" x14ac:dyDescent="0.15"/>
    <row r="118" s="1272" customFormat="1" ht="13.5" hidden="1" customHeight="1" x14ac:dyDescent="0.15"/>
    <row r="119" s="1272" customFormat="1" ht="13.5" hidden="1" customHeight="1" x14ac:dyDescent="0.15"/>
    <row r="120" s="1272" customFormat="1" ht="13.5" hidden="1" customHeight="1" x14ac:dyDescent="0.15"/>
    <row r="121" s="1272" customFormat="1" ht="13.5" hidden="1" customHeight="1" x14ac:dyDescent="0.15"/>
    <row r="122" s="1272" customFormat="1" ht="13.5" hidden="1" customHeight="1" x14ac:dyDescent="0.15"/>
    <row r="123" s="1272" customFormat="1" ht="13.5" hidden="1" customHeight="1" x14ac:dyDescent="0.15"/>
    <row r="124" s="1272" customFormat="1" ht="13.5" hidden="1" customHeight="1" x14ac:dyDescent="0.15"/>
    <row r="125" s="1272" customFormat="1" ht="13.5" hidden="1" customHeight="1" x14ac:dyDescent="0.15"/>
    <row r="126" s="1272" customFormat="1" ht="13.5" hidden="1" customHeight="1" x14ac:dyDescent="0.15"/>
    <row r="127" s="1272" customFormat="1" ht="13.5" hidden="1" customHeight="1" x14ac:dyDescent="0.15"/>
    <row r="128" s="1272" customFormat="1" ht="13.5" hidden="1" customHeight="1" x14ac:dyDescent="0.15"/>
    <row r="129" s="1272" customFormat="1" ht="13.5" hidden="1" customHeight="1" x14ac:dyDescent="0.15"/>
    <row r="130" s="1272" customFormat="1" ht="13.5" hidden="1" customHeight="1" x14ac:dyDescent="0.15"/>
    <row r="131" s="1272" customFormat="1" ht="13.5" hidden="1" customHeight="1" x14ac:dyDescent="0.15"/>
    <row r="132" s="1272" customFormat="1" ht="13.5" hidden="1" customHeight="1" x14ac:dyDescent="0.15"/>
    <row r="133" s="1272" customFormat="1" ht="13.5" hidden="1" customHeight="1" x14ac:dyDescent="0.15"/>
    <row r="134" s="1272" customFormat="1" ht="13.5" hidden="1" customHeight="1" x14ac:dyDescent="0.15"/>
    <row r="135" s="1272" customFormat="1" ht="13.5" hidden="1" customHeight="1" x14ac:dyDescent="0.15"/>
    <row r="136" s="1272" customFormat="1" ht="13.5" hidden="1" customHeight="1" x14ac:dyDescent="0.15"/>
    <row r="137" s="1272" customFormat="1" ht="13.5" hidden="1" customHeight="1" x14ac:dyDescent="0.15"/>
    <row r="138" s="1272" customFormat="1" ht="13.5" hidden="1" customHeight="1" x14ac:dyDescent="0.15"/>
    <row r="139" s="1272" customFormat="1" ht="13.5" hidden="1" customHeight="1" x14ac:dyDescent="0.15"/>
    <row r="140" s="1272" customFormat="1" ht="13.5" hidden="1" customHeight="1" x14ac:dyDescent="0.15"/>
    <row r="141" s="1272" customFormat="1" ht="13.5" hidden="1" customHeight="1" x14ac:dyDescent="0.15"/>
    <row r="142" s="1272" customFormat="1" ht="13.5" hidden="1" customHeight="1" x14ac:dyDescent="0.15"/>
    <row r="143" s="1272" customFormat="1" ht="13.5" hidden="1" customHeight="1" x14ac:dyDescent="0.15"/>
    <row r="144" s="1272" customFormat="1" ht="13.5" hidden="1" customHeight="1" x14ac:dyDescent="0.15"/>
    <row r="145" s="1272" customFormat="1" ht="13.5" hidden="1" customHeight="1" x14ac:dyDescent="0.15"/>
    <row r="146" s="1272" customFormat="1" ht="13.5" hidden="1" customHeight="1" x14ac:dyDescent="0.15"/>
    <row r="147" s="1272" customFormat="1" ht="13.5" hidden="1" customHeight="1" x14ac:dyDescent="0.15"/>
    <row r="148" s="1272" customFormat="1" ht="13.5" hidden="1" customHeight="1" x14ac:dyDescent="0.15"/>
    <row r="149" s="1272" customFormat="1" ht="13.5" hidden="1" customHeight="1" x14ac:dyDescent="0.15"/>
    <row r="150" s="1272" customFormat="1" ht="13.5" hidden="1" customHeight="1" x14ac:dyDescent="0.15"/>
    <row r="151" s="1272" customFormat="1" ht="13.5" hidden="1" customHeight="1" x14ac:dyDescent="0.15"/>
    <row r="152" s="1272" customFormat="1" ht="13.5" hidden="1" customHeight="1" x14ac:dyDescent="0.15"/>
    <row r="153" s="1272" customFormat="1" ht="13.5" hidden="1" customHeight="1" x14ac:dyDescent="0.15"/>
    <row r="154" s="1272" customFormat="1" ht="13.5" hidden="1" customHeight="1" x14ac:dyDescent="0.15"/>
    <row r="155" s="1272" customFormat="1" ht="13.5" hidden="1" customHeight="1" x14ac:dyDescent="0.15"/>
    <row r="156" s="1272" customFormat="1" ht="13.5" hidden="1" customHeight="1" x14ac:dyDescent="0.15"/>
    <row r="157" s="1272" customFormat="1" ht="13.5" hidden="1" customHeight="1" x14ac:dyDescent="0.15"/>
    <row r="158" s="1272" customFormat="1" ht="13.5" hidden="1" customHeight="1" x14ac:dyDescent="0.15"/>
    <row r="159" s="1272" customFormat="1" ht="13.5" hidden="1" customHeight="1" x14ac:dyDescent="0.15"/>
    <row r="160" s="1272" customFormat="1" ht="13.5" hidden="1" customHeight="1" x14ac:dyDescent="0.15"/>
  </sheetData>
  <sheetProtection algorithmName="SHA-512" hashValue="cDQzwQYIXkCpj090U9NJFxVvxYvR56Pj3UzWvkrWMJ9vKUgHrNNC6IJWTA3TukDA8FF7XpGi1U4FIDFXkr+/eg==" saltValue="hAbEfDE0ZIgQMWLD3KYt2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80" zoomScaleNormal="8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2pVqrNmhuolYdokHnnQwvROta1ixShznIbSOd8FQGwsdjAIHT9V9+IPP1yi8RUlY18eokUKBe+wdJgaLlLrN4w==" saltValue="gC/ltz0nDrIsr/gVTn5iR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Ut5bmZ9EPjJY667HTiwlab6mMcfcgmfZaSqKm1rj+whk69nEVTBUwv0OUbeBA6PTO8GLtGqTSTQM8fNl4P8X5w==" saltValue="2jSjEGuJHlMLl+jZqRqB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549</v>
      </c>
      <c r="G2" s="156"/>
      <c r="H2" s="157"/>
    </row>
    <row r="3" spans="1:8" x14ac:dyDescent="0.15">
      <c r="A3" s="153" t="s">
        <v>542</v>
      </c>
      <c r="B3" s="158"/>
      <c r="C3" s="159"/>
      <c r="D3" s="160">
        <v>125821</v>
      </c>
      <c r="E3" s="161"/>
      <c r="F3" s="162">
        <v>107537</v>
      </c>
      <c r="G3" s="163"/>
      <c r="H3" s="164"/>
    </row>
    <row r="4" spans="1:8" x14ac:dyDescent="0.15">
      <c r="A4" s="165"/>
      <c r="B4" s="166"/>
      <c r="C4" s="167"/>
      <c r="D4" s="168">
        <v>26897</v>
      </c>
      <c r="E4" s="169"/>
      <c r="F4" s="170">
        <v>57923</v>
      </c>
      <c r="G4" s="171"/>
      <c r="H4" s="172"/>
    </row>
    <row r="5" spans="1:8" x14ac:dyDescent="0.15">
      <c r="A5" s="153" t="s">
        <v>544</v>
      </c>
      <c r="B5" s="158"/>
      <c r="C5" s="159"/>
      <c r="D5" s="160">
        <v>118024</v>
      </c>
      <c r="E5" s="161"/>
      <c r="F5" s="162">
        <v>113913</v>
      </c>
      <c r="G5" s="163"/>
      <c r="H5" s="164"/>
    </row>
    <row r="6" spans="1:8" x14ac:dyDescent="0.15">
      <c r="A6" s="165"/>
      <c r="B6" s="166"/>
      <c r="C6" s="167"/>
      <c r="D6" s="168">
        <v>30392</v>
      </c>
      <c r="E6" s="169"/>
      <c r="F6" s="170">
        <v>53160</v>
      </c>
      <c r="G6" s="171"/>
      <c r="H6" s="172"/>
    </row>
    <row r="7" spans="1:8" x14ac:dyDescent="0.15">
      <c r="A7" s="153" t="s">
        <v>545</v>
      </c>
      <c r="B7" s="158"/>
      <c r="C7" s="159"/>
      <c r="D7" s="160">
        <v>116384</v>
      </c>
      <c r="E7" s="161"/>
      <c r="F7" s="162">
        <v>115050</v>
      </c>
      <c r="G7" s="163"/>
      <c r="H7" s="164"/>
    </row>
    <row r="8" spans="1:8" x14ac:dyDescent="0.15">
      <c r="A8" s="165"/>
      <c r="B8" s="166"/>
      <c r="C8" s="167"/>
      <c r="D8" s="168">
        <v>57421</v>
      </c>
      <c r="E8" s="169"/>
      <c r="F8" s="170">
        <v>53792</v>
      </c>
      <c r="G8" s="171"/>
      <c r="H8" s="172"/>
    </row>
    <row r="9" spans="1:8" x14ac:dyDescent="0.15">
      <c r="A9" s="153" t="s">
        <v>546</v>
      </c>
      <c r="B9" s="158"/>
      <c r="C9" s="159"/>
      <c r="D9" s="160">
        <v>122340</v>
      </c>
      <c r="E9" s="161"/>
      <c r="F9" s="162">
        <v>118252</v>
      </c>
      <c r="G9" s="163"/>
      <c r="H9" s="164"/>
    </row>
    <row r="10" spans="1:8" x14ac:dyDescent="0.15">
      <c r="A10" s="165"/>
      <c r="B10" s="166"/>
      <c r="C10" s="167"/>
      <c r="D10" s="168">
        <v>29452</v>
      </c>
      <c r="E10" s="169"/>
      <c r="F10" s="170">
        <v>49994</v>
      </c>
      <c r="G10" s="171"/>
      <c r="H10" s="172"/>
    </row>
    <row r="11" spans="1:8" x14ac:dyDescent="0.15">
      <c r="A11" s="153" t="s">
        <v>547</v>
      </c>
      <c r="B11" s="158"/>
      <c r="C11" s="159"/>
      <c r="D11" s="160">
        <v>126567</v>
      </c>
      <c r="E11" s="161"/>
      <c r="F11" s="162">
        <v>120302</v>
      </c>
      <c r="G11" s="163"/>
      <c r="H11" s="164"/>
    </row>
    <row r="12" spans="1:8" x14ac:dyDescent="0.15">
      <c r="A12" s="165"/>
      <c r="B12" s="166"/>
      <c r="C12" s="173"/>
      <c r="D12" s="168">
        <v>34854</v>
      </c>
      <c r="E12" s="169"/>
      <c r="F12" s="170">
        <v>59328</v>
      </c>
      <c r="G12" s="171"/>
      <c r="H12" s="172"/>
    </row>
    <row r="13" spans="1:8" x14ac:dyDescent="0.15">
      <c r="A13" s="153"/>
      <c r="B13" s="158"/>
      <c r="C13" s="174"/>
      <c r="D13" s="175">
        <v>121827</v>
      </c>
      <c r="E13" s="176"/>
      <c r="F13" s="177">
        <v>115011</v>
      </c>
      <c r="G13" s="178"/>
      <c r="H13" s="164"/>
    </row>
    <row r="14" spans="1:8" x14ac:dyDescent="0.15">
      <c r="A14" s="165"/>
      <c r="B14" s="166"/>
      <c r="C14" s="167"/>
      <c r="D14" s="168">
        <v>35803</v>
      </c>
      <c r="E14" s="169"/>
      <c r="F14" s="170">
        <v>54839</v>
      </c>
      <c r="G14" s="171"/>
      <c r="H14" s="172"/>
    </row>
    <row r="17" spans="1:11" x14ac:dyDescent="0.15">
      <c r="A17" s="149" t="s">
        <v>52</v>
      </c>
    </row>
    <row r="18" spans="1:11" x14ac:dyDescent="0.15">
      <c r="A18" s="179"/>
      <c r="B18" s="179" t="str">
        <f>実質収支比率等に係る経年分析!F$46</f>
        <v>H28</v>
      </c>
      <c r="C18" s="179" t="str">
        <f>実質収支比率等に係る経年分析!G$46</f>
        <v>H29</v>
      </c>
      <c r="D18" s="179" t="str">
        <f>実質収支比率等に係る経年分析!H$46</f>
        <v>H30</v>
      </c>
      <c r="E18" s="179" t="str">
        <f>実質収支比率等に係る経年分析!I$46</f>
        <v>R01</v>
      </c>
      <c r="F18" s="179" t="str">
        <f>実質収支比率等に係る経年分析!J$46</f>
        <v>R02</v>
      </c>
    </row>
    <row r="19" spans="1:11" x14ac:dyDescent="0.15">
      <c r="A19" s="179" t="s">
        <v>53</v>
      </c>
      <c r="B19" s="179">
        <f>ROUND(VALUE(SUBSTITUTE(実質収支比率等に係る経年分析!F$48,"▲","-")),2)</f>
        <v>2.72</v>
      </c>
      <c r="C19" s="179">
        <f>ROUND(VALUE(SUBSTITUTE(実質収支比率等に係る経年分析!G$48,"▲","-")),2)</f>
        <v>2.62</v>
      </c>
      <c r="D19" s="179">
        <f>ROUND(VALUE(SUBSTITUTE(実質収支比率等に係る経年分析!H$48,"▲","-")),2)</f>
        <v>3.31</v>
      </c>
      <c r="E19" s="179">
        <f>ROUND(VALUE(SUBSTITUTE(実質収支比率等に係る経年分析!I$48,"▲","-")),2)</f>
        <v>2.82</v>
      </c>
      <c r="F19" s="179">
        <f>ROUND(VALUE(SUBSTITUTE(実質収支比率等に係る経年分析!J$48,"▲","-")),2)</f>
        <v>4.6900000000000004</v>
      </c>
    </row>
    <row r="20" spans="1:11" x14ac:dyDescent="0.15">
      <c r="A20" s="179" t="s">
        <v>54</v>
      </c>
      <c r="B20" s="179">
        <f>ROUND(VALUE(SUBSTITUTE(実質収支比率等に係る経年分析!F$47,"▲","-")),2)</f>
        <v>13.76</v>
      </c>
      <c r="C20" s="179">
        <f>ROUND(VALUE(SUBSTITUTE(実質収支比率等に係る経年分析!G$47,"▲","-")),2)</f>
        <v>14.99</v>
      </c>
      <c r="D20" s="179">
        <f>ROUND(VALUE(SUBSTITUTE(実質収支比率等に係る経年分析!H$47,"▲","-")),2)</f>
        <v>13.1</v>
      </c>
      <c r="E20" s="179">
        <f>ROUND(VALUE(SUBSTITUTE(実質収支比率等に係る経年分析!I$47,"▲","-")),2)</f>
        <v>11.29</v>
      </c>
      <c r="F20" s="179">
        <f>ROUND(VALUE(SUBSTITUTE(実質収支比率等に係る経年分析!J$47,"▲","-")),2)</f>
        <v>11.19</v>
      </c>
    </row>
    <row r="21" spans="1:11" x14ac:dyDescent="0.15">
      <c r="A21" s="179" t="s">
        <v>55</v>
      </c>
      <c r="B21" s="179">
        <f>IF(ISNUMBER(VALUE(SUBSTITUTE(実質収支比率等に係る経年分析!F$49,"▲","-"))),ROUND(VALUE(SUBSTITUTE(実質収支比率等に係る経年分析!F$49,"▲","-")),2),NA())</f>
        <v>1.53</v>
      </c>
      <c r="C21" s="179">
        <f>IF(ISNUMBER(VALUE(SUBSTITUTE(実質収支比率等に係る経年分析!G$49,"▲","-"))),ROUND(VALUE(SUBSTITUTE(実質収支比率等に係る経年分析!G$49,"▲","-")),2),NA())</f>
        <v>1.04</v>
      </c>
      <c r="D21" s="179">
        <f>IF(ISNUMBER(VALUE(SUBSTITUTE(実質収支比率等に係る経年分析!H$49,"▲","-"))),ROUND(VALUE(SUBSTITUTE(実質収支比率等に係る経年分析!H$49,"▲","-")),2),NA())</f>
        <v>-1.1200000000000001</v>
      </c>
      <c r="E21" s="179">
        <f>IF(ISNUMBER(VALUE(SUBSTITUTE(実質収支比率等に係る経年分析!I$49,"▲","-"))),ROUND(VALUE(SUBSTITUTE(実質収支比率等に係る経年分析!I$49,"▲","-")),2),NA())</f>
        <v>-1.83</v>
      </c>
      <c r="F21" s="179">
        <f>IF(ISNUMBER(VALUE(SUBSTITUTE(実質収支比率等に係る経年分析!J$49,"▲","-"))),ROUND(VALUE(SUBSTITUTE(実質収支比率等に係る経年分析!J$49,"▲","-")),2),NA())</f>
        <v>1.95</v>
      </c>
    </row>
    <row r="24" spans="1:11" x14ac:dyDescent="0.15">
      <c r="A24" s="149" t="s">
        <v>56</v>
      </c>
    </row>
    <row r="25" spans="1:11" x14ac:dyDescent="0.15">
      <c r="A25" s="180"/>
      <c r="B25" s="180" t="str">
        <f>連結実質赤字比率に係る赤字・黒字の構成分析!F$33</f>
        <v>H28</v>
      </c>
      <c r="C25" s="180"/>
      <c r="D25" s="180" t="str">
        <f>連結実質赤字比率に係る赤字・黒字の構成分析!G$33</f>
        <v>H29</v>
      </c>
      <c r="E25" s="180"/>
      <c r="F25" s="180" t="str">
        <f>連結実質赤字比率に係る赤字・黒字の構成分析!H$33</f>
        <v>H30</v>
      </c>
      <c r="G25" s="180"/>
      <c r="H25" s="180" t="str">
        <f>連結実質赤字比率に係る赤字・黒字の構成分析!I$33</f>
        <v>R01</v>
      </c>
      <c r="I25" s="180"/>
      <c r="J25" s="180" t="str">
        <f>連結実質赤字比率に係る赤字・黒字の構成分析!J$33</f>
        <v>R02</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住宅団地造成事業特別会計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北海道介護福祉学校特別会計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2.4300000000000002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2.15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1.05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0.97</v>
      </c>
    </row>
    <row r="34" spans="1:16" x14ac:dyDescent="0.15">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3.34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3.15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2.46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2.98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2.63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2.61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2.81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4.68</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10.67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10.06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9.2200000000000006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8.76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8.43</v>
      </c>
    </row>
    <row r="39" spans="1:16" x14ac:dyDescent="0.15">
      <c r="A39" s="149" t="s">
        <v>59</v>
      </c>
    </row>
    <row r="40" spans="1:16" x14ac:dyDescent="0.15">
      <c r="A40" s="181"/>
      <c r="B40" s="181" t="str">
        <f>'実質公債費比率（分子）の構造'!K$44</f>
        <v>H28</v>
      </c>
      <c r="C40" s="181"/>
      <c r="D40" s="181"/>
      <c r="E40" s="181" t="str">
        <f>'実質公債費比率（分子）の構造'!L$44</f>
        <v>H29</v>
      </c>
      <c r="F40" s="181"/>
      <c r="G40" s="181"/>
      <c r="H40" s="181" t="str">
        <f>'実質公債費比率（分子）の構造'!M$44</f>
        <v>H30</v>
      </c>
      <c r="I40" s="181"/>
      <c r="J40" s="181"/>
      <c r="K40" s="181" t="str">
        <f>'実質公債費比率（分子）の構造'!N$44</f>
        <v>R01</v>
      </c>
      <c r="L40" s="181"/>
      <c r="M40" s="181"/>
      <c r="N40" s="181" t="str">
        <f>'実質公債費比率（分子）の構造'!O$44</f>
        <v>R02</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954</v>
      </c>
      <c r="E42" s="181"/>
      <c r="F42" s="181"/>
      <c r="G42" s="181">
        <f>'実質公債費比率（分子）の構造'!L$52</f>
        <v>972</v>
      </c>
      <c r="H42" s="181"/>
      <c r="I42" s="181"/>
      <c r="J42" s="181">
        <f>'実質公債費比率（分子）の構造'!M$52</f>
        <v>990</v>
      </c>
      <c r="K42" s="181"/>
      <c r="L42" s="181"/>
      <c r="M42" s="181">
        <f>'実質公債費比率（分子）の構造'!N$52</f>
        <v>1072</v>
      </c>
      <c r="N42" s="181"/>
      <c r="O42" s="181"/>
      <c r="P42" s="181">
        <f>'実質公債費比率（分子）の構造'!O$52</f>
        <v>1083</v>
      </c>
    </row>
    <row r="43" spans="1:16" x14ac:dyDescent="0.15">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64</v>
      </c>
      <c r="B44" s="181">
        <f>'実質公債費比率（分子）の構造'!K$50</f>
        <v>12</v>
      </c>
      <c r="C44" s="181"/>
      <c r="D44" s="181"/>
      <c r="E44" s="181">
        <f>'実質公債費比率（分子）の構造'!L$50</f>
        <v>16</v>
      </c>
      <c r="F44" s="181"/>
      <c r="G44" s="181"/>
      <c r="H44" s="181">
        <f>'実質公債費比率（分子）の構造'!M$50</f>
        <v>27</v>
      </c>
      <c r="I44" s="181"/>
      <c r="J44" s="181"/>
      <c r="K44" s="181">
        <f>'実質公債費比率（分子）の構造'!N$50</f>
        <v>46</v>
      </c>
      <c r="L44" s="181"/>
      <c r="M44" s="181"/>
      <c r="N44" s="181">
        <f>'実質公債費比率（分子）の構造'!O$50</f>
        <v>58</v>
      </c>
      <c r="O44" s="181"/>
      <c r="P44" s="181"/>
    </row>
    <row r="45" spans="1:16" x14ac:dyDescent="0.15">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66</v>
      </c>
      <c r="B46" s="181">
        <f>'実質公債費比率（分子）の構造'!K$48</f>
        <v>271</v>
      </c>
      <c r="C46" s="181"/>
      <c r="D46" s="181"/>
      <c r="E46" s="181">
        <f>'実質公債費比率（分子）の構造'!L$48</f>
        <v>255</v>
      </c>
      <c r="F46" s="181"/>
      <c r="G46" s="181"/>
      <c r="H46" s="181">
        <f>'実質公債費比率（分子）の構造'!M$48</f>
        <v>226</v>
      </c>
      <c r="I46" s="181"/>
      <c r="J46" s="181"/>
      <c r="K46" s="181">
        <f>'実質公債費比率（分子）の構造'!N$48</f>
        <v>298</v>
      </c>
      <c r="L46" s="181"/>
      <c r="M46" s="181"/>
      <c r="N46" s="181">
        <f>'実質公債費比率（分子）の構造'!O$48</f>
        <v>265</v>
      </c>
      <c r="O46" s="181"/>
      <c r="P46" s="181"/>
    </row>
    <row r="47" spans="1:16" x14ac:dyDescent="0.15">
      <c r="A47" s="181" t="s">
        <v>13</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1070</v>
      </c>
      <c r="C49" s="181"/>
      <c r="D49" s="181"/>
      <c r="E49" s="181">
        <f>'実質公債費比率（分子）の構造'!L$45</f>
        <v>1105</v>
      </c>
      <c r="F49" s="181"/>
      <c r="G49" s="181"/>
      <c r="H49" s="181">
        <f>'実質公債費比率（分子）の構造'!M$45</f>
        <v>1166</v>
      </c>
      <c r="I49" s="181"/>
      <c r="J49" s="181"/>
      <c r="K49" s="181">
        <f>'実質公債費比率（分子）の構造'!N$45</f>
        <v>1223</v>
      </c>
      <c r="L49" s="181"/>
      <c r="M49" s="181"/>
      <c r="N49" s="181">
        <f>'実質公債費比率（分子）の構造'!O$45</f>
        <v>1225</v>
      </c>
      <c r="O49" s="181"/>
      <c r="P49" s="181"/>
    </row>
    <row r="50" spans="1:16" x14ac:dyDescent="0.15">
      <c r="A50" s="181" t="s">
        <v>69</v>
      </c>
      <c r="B50" s="181" t="e">
        <f>NA()</f>
        <v>#N/A</v>
      </c>
      <c r="C50" s="181">
        <f>IF(ISNUMBER('実質公債費比率（分子）の構造'!K$53),'実質公債費比率（分子）の構造'!K$53,NA())</f>
        <v>399</v>
      </c>
      <c r="D50" s="181" t="e">
        <f>NA()</f>
        <v>#N/A</v>
      </c>
      <c r="E50" s="181" t="e">
        <f>NA()</f>
        <v>#N/A</v>
      </c>
      <c r="F50" s="181">
        <f>IF(ISNUMBER('実質公債費比率（分子）の構造'!L$53),'実質公債費比率（分子）の構造'!L$53,NA())</f>
        <v>404</v>
      </c>
      <c r="G50" s="181" t="e">
        <f>NA()</f>
        <v>#N/A</v>
      </c>
      <c r="H50" s="181" t="e">
        <f>NA()</f>
        <v>#N/A</v>
      </c>
      <c r="I50" s="181">
        <f>IF(ISNUMBER('実質公債費比率（分子）の構造'!M$53),'実質公債費比率（分子）の構造'!M$53,NA())</f>
        <v>429</v>
      </c>
      <c r="J50" s="181" t="e">
        <f>NA()</f>
        <v>#N/A</v>
      </c>
      <c r="K50" s="181" t="e">
        <f>NA()</f>
        <v>#N/A</v>
      </c>
      <c r="L50" s="181">
        <f>IF(ISNUMBER('実質公債費比率（分子）の構造'!N$53),'実質公債費比率（分子）の構造'!N$53,NA())</f>
        <v>495</v>
      </c>
      <c r="M50" s="181" t="e">
        <f>NA()</f>
        <v>#N/A</v>
      </c>
      <c r="N50" s="181" t="e">
        <f>NA()</f>
        <v>#N/A</v>
      </c>
      <c r="O50" s="181">
        <f>IF(ISNUMBER('実質公債費比率（分子）の構造'!O$53),'実質公債費比率（分子）の構造'!O$53,NA())</f>
        <v>465</v>
      </c>
      <c r="P50" s="181" t="e">
        <f>NA()</f>
        <v>#N/A</v>
      </c>
    </row>
    <row r="53" spans="1:16" x14ac:dyDescent="0.15">
      <c r="A53" s="149" t="s">
        <v>70</v>
      </c>
    </row>
    <row r="54" spans="1:16" x14ac:dyDescent="0.15">
      <c r="A54" s="180"/>
      <c r="B54" s="180" t="str">
        <f>'将来負担比率（分子）の構造'!I$40</f>
        <v>H28</v>
      </c>
      <c r="C54" s="180"/>
      <c r="D54" s="180"/>
      <c r="E54" s="180" t="str">
        <f>'将来負担比率（分子）の構造'!J$40</f>
        <v>H29</v>
      </c>
      <c r="F54" s="180"/>
      <c r="G54" s="180"/>
      <c r="H54" s="180" t="str">
        <f>'将来負担比率（分子）の構造'!K$40</f>
        <v>H30</v>
      </c>
      <c r="I54" s="180"/>
      <c r="J54" s="180"/>
      <c r="K54" s="180" t="str">
        <f>'将来負担比率（分子）の構造'!L$40</f>
        <v>R01</v>
      </c>
      <c r="L54" s="180"/>
      <c r="M54" s="180"/>
      <c r="N54" s="180" t="str">
        <f>'将来負担比率（分子）の構造'!M$40</f>
        <v>R02</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42</v>
      </c>
      <c r="B56" s="180"/>
      <c r="C56" s="180"/>
      <c r="D56" s="180">
        <f>'将来負担比率（分子）の構造'!I$52</f>
        <v>8762</v>
      </c>
      <c r="E56" s="180"/>
      <c r="F56" s="180"/>
      <c r="G56" s="180">
        <f>'将来負担比率（分子）の構造'!J$52</f>
        <v>8583</v>
      </c>
      <c r="H56" s="180"/>
      <c r="I56" s="180"/>
      <c r="J56" s="180">
        <f>'将来負担比率（分子）の構造'!K$52</f>
        <v>8443</v>
      </c>
      <c r="K56" s="180"/>
      <c r="L56" s="180"/>
      <c r="M56" s="180">
        <f>'将来負担比率（分子）の構造'!L$52</f>
        <v>8259</v>
      </c>
      <c r="N56" s="180"/>
      <c r="O56" s="180"/>
      <c r="P56" s="180">
        <f>'将来負担比率（分子）の構造'!M$52</f>
        <v>8043</v>
      </c>
    </row>
    <row r="57" spans="1:16" x14ac:dyDescent="0.15">
      <c r="A57" s="180" t="s">
        <v>41</v>
      </c>
      <c r="B57" s="180"/>
      <c r="C57" s="180"/>
      <c r="D57" s="180">
        <f>'将来負担比率（分子）の構造'!I$51</f>
        <v>1899</v>
      </c>
      <c r="E57" s="180"/>
      <c r="F57" s="180"/>
      <c r="G57" s="180">
        <f>'将来負担比率（分子）の構造'!J$51</f>
        <v>1855</v>
      </c>
      <c r="H57" s="180"/>
      <c r="I57" s="180"/>
      <c r="J57" s="180">
        <f>'将来負担比率（分子）の構造'!K$51</f>
        <v>1869</v>
      </c>
      <c r="K57" s="180"/>
      <c r="L57" s="180"/>
      <c r="M57" s="180">
        <f>'将来負担比率（分子）の構造'!L$51</f>
        <v>1921</v>
      </c>
      <c r="N57" s="180"/>
      <c r="O57" s="180"/>
      <c r="P57" s="180">
        <f>'将来負担比率（分子）の構造'!M$51</f>
        <v>2045</v>
      </c>
    </row>
    <row r="58" spans="1:16" x14ac:dyDescent="0.15">
      <c r="A58" s="180" t="s">
        <v>40</v>
      </c>
      <c r="B58" s="180"/>
      <c r="C58" s="180"/>
      <c r="D58" s="180">
        <f>'将来負担比率（分子）の構造'!I$50</f>
        <v>1278</v>
      </c>
      <c r="E58" s="180"/>
      <c r="F58" s="180"/>
      <c r="G58" s="180">
        <f>'将来負担比率（分子）の構造'!J$50</f>
        <v>1351</v>
      </c>
      <c r="H58" s="180"/>
      <c r="I58" s="180"/>
      <c r="J58" s="180">
        <f>'将来負担比率（分子）の構造'!K$50</f>
        <v>1280</v>
      </c>
      <c r="K58" s="180"/>
      <c r="L58" s="180"/>
      <c r="M58" s="180">
        <f>'将来負担比率（分子）の構造'!L$50</f>
        <v>1386</v>
      </c>
      <c r="N58" s="180"/>
      <c r="O58" s="180"/>
      <c r="P58" s="180">
        <f>'将来負担比率（分子）の構造'!M$50</f>
        <v>1518</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1358</v>
      </c>
      <c r="C62" s="180"/>
      <c r="D62" s="180"/>
      <c r="E62" s="180">
        <f>'将来負担比率（分子）の構造'!J$45</f>
        <v>1338</v>
      </c>
      <c r="F62" s="180"/>
      <c r="G62" s="180"/>
      <c r="H62" s="180">
        <f>'将来負担比率（分子）の構造'!K$45</f>
        <v>1273</v>
      </c>
      <c r="I62" s="180"/>
      <c r="J62" s="180"/>
      <c r="K62" s="180">
        <f>'将来負担比率（分子）の構造'!L$45</f>
        <v>1231</v>
      </c>
      <c r="L62" s="180"/>
      <c r="M62" s="180"/>
      <c r="N62" s="180">
        <f>'将来負担比率（分子）の構造'!M$45</f>
        <v>1216</v>
      </c>
      <c r="O62" s="180"/>
      <c r="P62" s="180"/>
    </row>
    <row r="63" spans="1:16" x14ac:dyDescent="0.15">
      <c r="A63" s="180" t="s">
        <v>33</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32</v>
      </c>
      <c r="B64" s="180">
        <f>'将来負担比率（分子）の構造'!I$43</f>
        <v>2939</v>
      </c>
      <c r="C64" s="180"/>
      <c r="D64" s="180"/>
      <c r="E64" s="180">
        <f>'将来負担比率（分子）の構造'!J$43</f>
        <v>2604</v>
      </c>
      <c r="F64" s="180"/>
      <c r="G64" s="180"/>
      <c r="H64" s="180">
        <f>'将来負担比率（分子）の構造'!K$43</f>
        <v>2352</v>
      </c>
      <c r="I64" s="180"/>
      <c r="J64" s="180"/>
      <c r="K64" s="180">
        <f>'将来負担比率（分子）の構造'!L$43</f>
        <v>2131</v>
      </c>
      <c r="L64" s="180"/>
      <c r="M64" s="180"/>
      <c r="N64" s="180">
        <f>'将来負担比率（分子）の構造'!M$43</f>
        <v>2020</v>
      </c>
      <c r="O64" s="180"/>
      <c r="P64" s="180"/>
    </row>
    <row r="65" spans="1:16" x14ac:dyDescent="0.15">
      <c r="A65" s="180" t="s">
        <v>31</v>
      </c>
      <c r="B65" s="180">
        <f>'将来負担比率（分子）の構造'!I$42</f>
        <v>28</v>
      </c>
      <c r="C65" s="180"/>
      <c r="D65" s="180"/>
      <c r="E65" s="180">
        <f>'将来負担比率（分子）の構造'!J$42</f>
        <v>48</v>
      </c>
      <c r="F65" s="180"/>
      <c r="G65" s="180"/>
      <c r="H65" s="180">
        <f>'将来負担比率（分子）の構造'!K$42</f>
        <v>74</v>
      </c>
      <c r="I65" s="180"/>
      <c r="J65" s="180"/>
      <c r="K65" s="180">
        <f>'将来負担比率（分子）の構造'!L$42</f>
        <v>152</v>
      </c>
      <c r="L65" s="180"/>
      <c r="M65" s="180"/>
      <c r="N65" s="180">
        <f>'将来負担比率（分子）の構造'!M$42</f>
        <v>148</v>
      </c>
      <c r="O65" s="180"/>
      <c r="P65" s="180"/>
    </row>
    <row r="66" spans="1:16" x14ac:dyDescent="0.15">
      <c r="A66" s="180" t="s">
        <v>30</v>
      </c>
      <c r="B66" s="180">
        <f>'将来負担比率（分子）の構造'!I$41</f>
        <v>10967</v>
      </c>
      <c r="C66" s="180"/>
      <c r="D66" s="180"/>
      <c r="E66" s="180">
        <f>'将来負担比率（分子）の構造'!J$41</f>
        <v>10854</v>
      </c>
      <c r="F66" s="180"/>
      <c r="G66" s="180"/>
      <c r="H66" s="180">
        <f>'将来負担比率（分子）の構造'!K$41</f>
        <v>10747</v>
      </c>
      <c r="I66" s="180"/>
      <c r="J66" s="180"/>
      <c r="K66" s="180">
        <f>'将来負担比率（分子）の構造'!L$41</f>
        <v>10534</v>
      </c>
      <c r="L66" s="180"/>
      <c r="M66" s="180"/>
      <c r="N66" s="180">
        <f>'将来負担比率（分子）の構造'!M$41</f>
        <v>10385</v>
      </c>
      <c r="O66" s="180"/>
      <c r="P66" s="180"/>
    </row>
    <row r="67" spans="1:16" x14ac:dyDescent="0.15">
      <c r="A67" s="180" t="s">
        <v>73</v>
      </c>
      <c r="B67" s="180" t="e">
        <f>NA()</f>
        <v>#N/A</v>
      </c>
      <c r="C67" s="180">
        <f>IF(ISNUMBER('将来負担比率（分子）の構造'!I$53), IF('将来負担比率（分子）の構造'!I$53 &lt; 0, 0, '将来負担比率（分子）の構造'!I$53), NA())</f>
        <v>3352</v>
      </c>
      <c r="D67" s="180" t="e">
        <f>NA()</f>
        <v>#N/A</v>
      </c>
      <c r="E67" s="180" t="e">
        <f>NA()</f>
        <v>#N/A</v>
      </c>
      <c r="F67" s="180">
        <f>IF(ISNUMBER('将来負担比率（分子）の構造'!J$53), IF('将来負担比率（分子）の構造'!J$53 &lt; 0, 0, '将来負担比率（分子）の構造'!J$53), NA())</f>
        <v>3055</v>
      </c>
      <c r="G67" s="180" t="e">
        <f>NA()</f>
        <v>#N/A</v>
      </c>
      <c r="H67" s="180" t="e">
        <f>NA()</f>
        <v>#N/A</v>
      </c>
      <c r="I67" s="180">
        <f>IF(ISNUMBER('将来負担比率（分子）の構造'!K$53), IF('将来負担比率（分子）の構造'!K$53 &lt; 0, 0, '将来負担比率（分子）の構造'!K$53), NA())</f>
        <v>2854</v>
      </c>
      <c r="J67" s="180" t="e">
        <f>NA()</f>
        <v>#N/A</v>
      </c>
      <c r="K67" s="180" t="e">
        <f>NA()</f>
        <v>#N/A</v>
      </c>
      <c r="L67" s="180">
        <f>IF(ISNUMBER('将来負担比率（分子）の構造'!L$53), IF('将来負担比率（分子）の構造'!L$53 &lt; 0, 0, '将来負担比率（分子）の構造'!L$53), NA())</f>
        <v>2480</v>
      </c>
      <c r="M67" s="180" t="e">
        <f>NA()</f>
        <v>#N/A</v>
      </c>
      <c r="N67" s="180" t="e">
        <f>NA()</f>
        <v>#N/A</v>
      </c>
      <c r="O67" s="180">
        <f>IF(ISNUMBER('将来負担比率（分子）の構造'!M$53), IF('将来負担比率（分子）の構造'!M$53 &lt; 0, 0, '将来負担比率（分子）の構造'!M$53), NA())</f>
        <v>2163</v>
      </c>
      <c r="P67" s="180" t="e">
        <f>NA()</f>
        <v>#N/A</v>
      </c>
    </row>
    <row r="70" spans="1:16" x14ac:dyDescent="0.15">
      <c r="A70" s="182" t="s">
        <v>74</v>
      </c>
      <c r="B70" s="182"/>
      <c r="C70" s="182"/>
      <c r="D70" s="182"/>
      <c r="E70" s="182"/>
      <c r="F70" s="182"/>
    </row>
    <row r="71" spans="1:16" x14ac:dyDescent="0.15">
      <c r="A71" s="183"/>
      <c r="B71" s="183" t="str">
        <f>基金残高に係る経年分析!F54</f>
        <v>H30</v>
      </c>
      <c r="C71" s="183" t="str">
        <f>基金残高に係る経年分析!G54</f>
        <v>R01</v>
      </c>
      <c r="D71" s="183" t="str">
        <f>基金残高に係る経年分析!H54</f>
        <v>R02</v>
      </c>
    </row>
    <row r="72" spans="1:16" x14ac:dyDescent="0.15">
      <c r="A72" s="183" t="s">
        <v>75</v>
      </c>
      <c r="B72" s="184">
        <f>基金残高に係る経年分析!F55</f>
        <v>609</v>
      </c>
      <c r="C72" s="184">
        <f>基金残高に係る経年分析!G55</f>
        <v>540</v>
      </c>
      <c r="D72" s="184">
        <f>基金残高に係る経年分析!H55</f>
        <v>543</v>
      </c>
    </row>
    <row r="73" spans="1:16" x14ac:dyDescent="0.15">
      <c r="A73" s="183" t="s">
        <v>76</v>
      </c>
      <c r="B73" s="184">
        <f>基金残高に係る経年分析!F56</f>
        <v>29</v>
      </c>
      <c r="C73" s="184">
        <f>基金残高に係る経年分析!G56</f>
        <v>30</v>
      </c>
      <c r="D73" s="184">
        <f>基金残高に係る経年分析!H56</f>
        <v>37</v>
      </c>
    </row>
    <row r="74" spans="1:16" x14ac:dyDescent="0.15">
      <c r="A74" s="183" t="s">
        <v>77</v>
      </c>
      <c r="B74" s="184">
        <f>基金残高に係る経年分析!F57</f>
        <v>309</v>
      </c>
      <c r="C74" s="184">
        <f>基金残高に係る経年分析!G57</f>
        <v>372</v>
      </c>
      <c r="D74" s="184">
        <f>基金残高に係る経年分析!H57</f>
        <v>546</v>
      </c>
    </row>
  </sheetData>
  <sheetProtection algorithmName="SHA-512" hashValue="txBOrqF231O7qGNp4je1hKqisPhUje43nWe9FIRLs4vjaKmAmaW/XttoMy+BxcDtt6/Nnn5yQdf9q7P+hMIpWw==" saltValue="uTBJrrdi/0XJAfxOqZRi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2022-03-09T06:05:41Z</cp:lastPrinted>
  <dcterms:created xsi:type="dcterms:W3CDTF">2022-02-02T03:12:10Z</dcterms:created>
  <dcterms:modified xsi:type="dcterms:W3CDTF">2022-09-15T07:23:01Z</dcterms:modified>
  <cp:category/>
</cp:coreProperties>
</file>