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30111_【120〆 依頼】公営企業に係る経営比較分析表（令和３年度決算）の分析等について\提出\"/>
    </mc:Choice>
  </mc:AlternateContent>
  <xr:revisionPtr revIDLastSave="0" documentId="13_ncr:1_{AF082812-8A0F-45DD-A2F1-26C7939D2027}" xr6:coauthVersionLast="47" xr6:coauthVersionMax="47" xr10:uidLastSave="{00000000-0000-0000-0000-000000000000}"/>
  <workbookProtection workbookAlgorithmName="SHA-512" workbookHashValue="V8InCoeaPKA45kL4OjW2z2vbUWWaxWAF/hrLNQy2aO/SjdpVJDN7D160vrCMnbumAhPkuo+aP5Pn9x9mGjOVKQ==" workbookSaltValue="p9TxwQPEgr9DB6gOTNhlb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F85" i="4"/>
  <c r="E85" i="4"/>
  <c r="BB10" i="4"/>
  <c r="AT10" i="4"/>
  <c r="AL10" i="4"/>
  <c r="P10" i="4"/>
  <c r="AT8" i="4"/>
  <c r="AL8" i="4"/>
  <c r="W8" i="4"/>
  <c r="P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<sst xmlns="http://schemas.openxmlformats.org/spreadsheetml/2006/main" count="231" uniqueCount="118">
  <si>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</si>
  <si>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</si>
  <si>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</si>
  <si>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</si>
  <si>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</si>
  <si>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</si>
  <si>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</si>
  <si>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</si>
  <si>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</si>
  <si>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</si>
  <si>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</si>
  <si>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</si>
  <si>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</si>
  <si>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</si>
  <si>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</si>
  <si>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</si>
  <si>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</si>
  <si>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</si>
  <si>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</si>
  <si>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</si>
  <si>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</si>
  <si>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</si>
  <si>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</si>
  <si>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</si>
  <si>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</si>
  <si>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</si>
  <si>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</si>
  <si>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</si>
  <si>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</si>
  <si>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</si>
  <si>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</si>
  <si>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</si>
  <si>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</si>
  <si>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</si>
  <si>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</si>
  <si>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</si>
  <si>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</si>
  <si>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</si>
  <si>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</si>
  <si>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</si>
  <si>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</si>
  <si>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</si>
  <si>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</si>
  <si>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</si>
  <si>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</si>
  <si>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</si>
  <si>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</si>
  <si>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</si>
  <si>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</si>
  <si>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</si>
  <si>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</si>
  <si>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</si>
  <si>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</si>
  <si>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</si>
  <si>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</si>
  <si>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</si>
  <si>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</si>
  <si>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</si>
  <si>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</si>
  <si>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</si>
  <si>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</si>
  <si>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</si>
  <si>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</si>
  <si>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</si>
  <si>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</si>
  <si>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</si>
  <si>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</si>
  <si>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</si>
  <si>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</si>
  <si>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</si>
  <si>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</si>
  <si>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</si>
  <si>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</si>
  <si>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</si>
  <si>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</si>
  <si>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</si>
  <si>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</si>
  <si>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</si>
  <si>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</si>
  <si>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</si>
  <si>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</si>
  <si>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</si>
  <si>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</si>
  <si>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</si>
  <si>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</si>
  <si>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</si>
  <si>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</si>
  <si>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</si>
  <si>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</si>
  <si>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</si>
  <si>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</si>
  <si>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</si>
  <si>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</si>
  <si>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</si>
  <si>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</si>
  <si>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</si>
  <si>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</si>
  <si>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</si>
  <si>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</si>
  <si>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</si>
  <si>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</si>
  <si>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</si>
  <si>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</si>
  <si>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</si>
  <si>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</si>
  <si>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</si>
  <si>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</si>
  <si>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</si>
  <si>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</si>
  <si>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</si>
  <si>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</si>
  <si>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</si>
  <si>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</si>
  <si>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</si>
  <si>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</si>
  <si>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①有形固定資産減価償却率は毎年上昇しており、老朽化の傾向が顕著である。計画的な機械設備等の更新を進める。
②管渠老朽化率及び③管渠改善率は建設当初から約30年程度経過しているが、標準耐用年数の50年を超えた管渠延長はなく、比率は0％である。今後10年間は更新事業を見込んでおらず、50年を経過する令和24年頃からを見込んでいる。</t>
    <rPh sb="43" eb="44">
      <t>トウ</t>
    </rPh>
    <rPh sb="48" eb="49">
      <t>スス</t>
    </rPh>
    <rPh sb="60" eb="61">
      <t>オヨ</t>
    </rPh>
    <rPh sb="63" eb="65">
      <t>カンキョ</t>
    </rPh>
    <rPh sb="65" eb="67">
      <t>カイゼン</t>
    </rPh>
    <rPh sb="67" eb="68">
      <t>リツ</t>
    </rPh>
    <rPh sb="100" eb="101">
      <t>コ</t>
    </rPh>
    <rPh sb="103" eb="105">
      <t>カンキョ</t>
    </rPh>
    <rPh sb="105" eb="107">
      <t>エンチョウ</t>
    </rPh>
    <rPh sb="111" eb="113">
      <t>ヒリツ</t>
    </rPh>
    <rPh sb="148" eb="149">
      <t>レイ</t>
    </rPh>
    <rPh sb="149" eb="150">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</si>
  <si>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</si>
  <si>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②累積欠損金は生じていないが、将来的な人口減に伴う使用料収入の減少が見込まれるため、更なる経営効率化に努める必要がある。
③流動比率は下水道管布設等に係る企業債の借入による多額の流動負債の計上や、現金預金の消耗による流動資産の減少により、平均値を下回っている。今後、企業債償還金は減少傾向にあるが、現金預金等の流動資産を確保し比率を改善すべく、料金改定等を検討していかなければならない。
④企業債残高対事業規模比率は平均値を下回っており、今後も企業債残高が減少傾向のため一定の改善が見込まれる。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
⑥汚水処理原価は平均値を上回っており、今後も維持管理費等の効率化に努める必要がある。
⑦施設利用率は平均値を下回っており、将来的な人口減を踏まえ、施設・設備規模の適正化を検討する必要がある。
⑧水洗化率は97％に達している。今後も水洗化未整備地域の早期解消を目指し、令和12年までに町内全域の水洗化施設整備を完了する。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50" eb="51">
      <t>トモナ</t>
    </rPh>
    <rPh sb="69" eb="70">
      <t>サラ</t>
    </rPh>
    <rPh sb="78" eb="79">
      <t>ツト</t>
    </rPh>
    <rPh sb="89" eb="91">
      <t>ルイセキ</t>
    </rPh>
    <rPh sb="91" eb="94">
      <t>ケッソンキン</t>
    </rPh>
    <rPh sb="95" eb="96">
      <t>ショウ</t>
    </rPh>
    <rPh sb="111" eb="112">
      <t>トモナ</t>
    </rPh>
    <rPh sb="150" eb="152">
      <t>リュウドウ</t>
    </rPh>
    <rPh sb="152" eb="154">
      <t>ヒリツ</t>
    </rPh>
    <rPh sb="155" eb="158">
      <t>ゲスイドウ</t>
    </rPh>
    <rPh sb="158" eb="159">
      <t>カン</t>
    </rPh>
    <rPh sb="159" eb="161">
      <t>フセツ</t>
    </rPh>
    <rPh sb="161" eb="162">
      <t>トウ</t>
    </rPh>
    <rPh sb="163" eb="164">
      <t>カカワ</t>
    </rPh>
    <rPh sb="165" eb="167">
      <t>キギョウ</t>
    </rPh>
    <rPh sb="167" eb="168">
      <t>サイ</t>
    </rPh>
    <rPh sb="169" eb="171">
      <t>カリイレ</t>
    </rPh>
    <rPh sb="174" eb="176">
      <t>タガク</t>
    </rPh>
    <rPh sb="177" eb="179">
      <t>リュウドウ</t>
    </rPh>
    <rPh sb="179" eb="181">
      <t>フサイ</t>
    </rPh>
    <rPh sb="182" eb="184">
      <t>ケイジョウ</t>
    </rPh>
    <rPh sb="187" eb="188">
      <t>キン</t>
    </rPh>
    <rPh sb="188" eb="190">
      <t>ヨキン</t>
    </rPh>
    <rPh sb="191" eb="193">
      <t>ショウモウ</t>
    </rPh>
    <rPh sb="196" eb="198">
      <t>リュウドウ</t>
    </rPh>
    <rPh sb="198" eb="200">
      <t>シサン</t>
    </rPh>
    <rPh sb="201" eb="203">
      <t>ゲンショウ</t>
    </rPh>
    <rPh sb="207" eb="210">
      <t>ヘイキンチ</t>
    </rPh>
    <rPh sb="211" eb="213">
      <t>シタマワ</t>
    </rPh>
    <rPh sb="218" eb="220">
      <t>コンゴ</t>
    </rPh>
    <rPh sb="221" eb="223">
      <t>キギョウ</t>
    </rPh>
    <rPh sb="223" eb="224">
      <t>サイ</t>
    </rPh>
    <rPh sb="224" eb="226">
      <t>ショウカン</t>
    </rPh>
    <rPh sb="228" eb="230">
      <t>ゲンショウ</t>
    </rPh>
    <rPh sb="230" eb="232">
      <t>ケイコウ</t>
    </rPh>
    <rPh sb="237" eb="239">
      <t>ゲンキン</t>
    </rPh>
    <rPh sb="239" eb="241">
      <t>ヨキン</t>
    </rPh>
    <rPh sb="241" eb="242">
      <t>トウ</t>
    </rPh>
    <rPh sb="243" eb="245">
      <t>リュウドウ</t>
    </rPh>
    <rPh sb="245" eb="247">
      <t>シサン</t>
    </rPh>
    <rPh sb="248" eb="250">
      <t>カクホ</t>
    </rPh>
    <rPh sb="251" eb="253">
      <t>ヒリツ</t>
    </rPh>
    <rPh sb="254" eb="256">
      <t>カイゼン</t>
    </rPh>
    <rPh sb="260" eb="262">
      <t>リョウキン</t>
    </rPh>
    <rPh sb="262" eb="264">
      <t>カイテイ</t>
    </rPh>
    <rPh sb="264" eb="265">
      <t>トウ</t>
    </rPh>
    <rPh sb="266" eb="268">
      <t>ケントウ</t>
    </rPh>
    <rPh sb="283" eb="285">
      <t>キギョウ</t>
    </rPh>
    <rPh sb="285" eb="286">
      <t>サイ</t>
    </rPh>
    <rPh sb="286" eb="288">
      <t>ザンダカ</t>
    </rPh>
    <rPh sb="288" eb="289">
      <t>タイ</t>
    </rPh>
    <rPh sb="289" eb="291">
      <t>ジギョウ</t>
    </rPh>
    <rPh sb="291" eb="293">
      <t>キボ</t>
    </rPh>
    <rPh sb="293" eb="295">
      <t>ヒリツ</t>
    </rPh>
    <rPh sb="296" eb="299">
      <t>ヘイキンチ</t>
    </rPh>
    <rPh sb="300" eb="302">
      <t>シタマワ</t>
    </rPh>
    <rPh sb="307" eb="309">
      <t>コンゴ</t>
    </rPh>
    <rPh sb="310" eb="312">
      <t>キギョウ</t>
    </rPh>
    <rPh sb="312" eb="313">
      <t>サイ</t>
    </rPh>
    <rPh sb="313" eb="315">
      <t>ザンダカ</t>
    </rPh>
    <rPh sb="316" eb="318">
      <t>ゲンショウ</t>
    </rPh>
    <rPh sb="318" eb="320">
      <t>ケイコウ</t>
    </rPh>
    <rPh sb="323" eb="325">
      <t>イッテイ</t>
    </rPh>
    <rPh sb="326" eb="328">
      <t>カイゼン</t>
    </rPh>
    <rPh sb="329" eb="331">
      <t>ミコ</t>
    </rPh>
    <rPh sb="335" eb="337">
      <t>コンゴ</t>
    </rPh>
    <rPh sb="338" eb="341">
      <t>ショウライテキ</t>
    </rPh>
    <rPh sb="342" eb="345">
      <t>ロウキュウカ</t>
    </rPh>
    <rPh sb="346" eb="347">
      <t>トモナ</t>
    </rPh>
    <rPh sb="348" eb="350">
      <t>コウシン</t>
    </rPh>
    <rPh sb="350" eb="352">
      <t>トウシ</t>
    </rPh>
    <rPh sb="353" eb="354">
      <t>フ</t>
    </rPh>
    <rPh sb="357" eb="360">
      <t>ジゾクテキ</t>
    </rPh>
    <rPh sb="361" eb="363">
      <t>ケイエイ</t>
    </rPh>
    <rPh sb="364" eb="366">
      <t>カンテン</t>
    </rPh>
    <rPh sb="368" eb="370">
      <t>トウシ</t>
    </rPh>
    <rPh sb="370" eb="372">
      <t>キボ</t>
    </rPh>
    <rPh sb="373" eb="376">
      <t>ソウゴウテキ</t>
    </rPh>
    <rPh sb="377" eb="379">
      <t>ハンダン</t>
    </rPh>
    <rPh sb="383" eb="385">
      <t>ヒツヨウ</t>
    </rPh>
    <rPh sb="391" eb="393">
      <t>ケイヒ</t>
    </rPh>
    <rPh sb="393" eb="395">
      <t>カイシュウ</t>
    </rPh>
    <rPh sb="395" eb="396">
      <t>リツ</t>
    </rPh>
    <rPh sb="397" eb="400">
      <t>ヘイキンチ</t>
    </rPh>
    <rPh sb="401" eb="403">
      <t>ウワマワ</t>
    </rPh>
    <rPh sb="417" eb="418">
      <t>トモナ</t>
    </rPh>
    <rPh sb="456" eb="458">
      <t>オスイ</t>
    </rPh>
    <rPh sb="458" eb="460">
      <t>ショリ</t>
    </rPh>
    <rPh sb="460" eb="462">
      <t>ゲンカ</t>
    </rPh>
    <rPh sb="463" eb="466">
      <t>ヘイキンチ</t>
    </rPh>
    <rPh sb="467" eb="469">
      <t>ウワマワ</t>
    </rPh>
    <rPh sb="474" eb="476">
      <t>コンゴ</t>
    </rPh>
    <rPh sb="477" eb="479">
      <t>イジ</t>
    </rPh>
    <rPh sb="479" eb="482">
      <t>カンリヒ</t>
    </rPh>
    <rPh sb="482" eb="483">
      <t>トウ</t>
    </rPh>
    <rPh sb="484" eb="487">
      <t>コウリツカ</t>
    </rPh>
    <rPh sb="488" eb="489">
      <t>ツト</t>
    </rPh>
    <rPh sb="491" eb="493">
      <t>ヒツヨウ</t>
    </rPh>
    <rPh sb="499" eb="501">
      <t>シセツ</t>
    </rPh>
    <rPh sb="501" eb="503">
      <t>リヨウ</t>
    </rPh>
    <rPh sb="503" eb="504">
      <t>リツ</t>
    </rPh>
    <rPh sb="505" eb="508">
      <t>ヘイキンチ</t>
    </rPh>
    <rPh sb="509" eb="511">
      <t>シタマワ</t>
    </rPh>
    <rPh sb="516" eb="519">
      <t>ショウライテキ</t>
    </rPh>
    <rPh sb="520" eb="522">
      <t>ジンコウ</t>
    </rPh>
    <rPh sb="524" eb="525">
      <t>フ</t>
    </rPh>
    <rPh sb="528" eb="530">
      <t>シセツ</t>
    </rPh>
    <rPh sb="531" eb="533">
      <t>セツビ</t>
    </rPh>
    <rPh sb="533" eb="535">
      <t>キボ</t>
    </rPh>
    <rPh sb="536" eb="539">
      <t>テキセイカ</t>
    </rPh>
    <rPh sb="540" eb="542">
      <t>ケントウ</t>
    </rPh>
    <rPh sb="544" eb="546">
      <t>ヒツヨウ</t>
    </rPh>
    <rPh sb="552" eb="555">
      <t>スイセンカ</t>
    </rPh>
    <rPh sb="555" eb="556">
      <t>リツ</t>
    </rPh>
    <rPh sb="561" eb="562">
      <t>タッ</t>
    </rPh>
    <rPh sb="567" eb="569">
      <t>コンゴ</t>
    </rPh>
    <rPh sb="570" eb="573">
      <t>スイセンカ</t>
    </rPh>
    <rPh sb="573" eb="576">
      <t>ミセイビ</t>
    </rPh>
    <rPh sb="576" eb="578">
      <t>チイキ</t>
    </rPh>
    <rPh sb="579" eb="581">
      <t>ソウキ</t>
    </rPh>
    <rPh sb="581" eb="583">
      <t>カイショウ</t>
    </rPh>
    <rPh sb="584" eb="586">
      <t>メザ</t>
    </rPh>
    <rPh sb="588" eb="589">
      <t>レイ</t>
    </rPh>
    <rPh sb="589" eb="590">
      <t>ワ</t>
    </rPh>
    <rPh sb="592" eb="593">
      <t>ネン</t>
    </rPh>
    <rPh sb="596" eb="598">
      <t>チョウナイ</t>
    </rPh>
    <rPh sb="598" eb="600">
      <t>ゼンイキ</t>
    </rPh>
    <rPh sb="601" eb="604">
      <t>スイセンカ</t>
    </rPh>
    <rPh sb="604" eb="606">
      <t>シセツ</t>
    </rPh>
    <rPh sb="606" eb="608">
      <t>セイビ</t>
    </rPh>
    <rPh sb="609" eb="611">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</si>
</sst>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6-4729-BB94-66DE966065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c:ext xmlns:c16="http://schemas.microsoft.com/office/drawing/2014/chart" uri="{C3380CC4-5D6E-409C-BE32-E72D297353CC}">
              <c16:uniqueId val="{00000001-AA96-4729-BB94-66DE966065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114.99</c:v>
                </c:pt>
                <c:pt idx="1">
                  <c:v>104.74</c:v>
                </c:pt>
                <c:pt idx="2">
                  <c:v>128.72</c:v>
                </c:pt>
                <c:pt idx="3">
                  <c:v>133.12</c:v>
                </c:pt>
                <c:pt idx="4">
                  <c:v>130.33000000000001</c:v>
                </c:pt>
              </c:numCache>
            </c:numRef>
          </c:val>
          <c:extLst>
            <c:ext xmlns:c16="http://schemas.microsoft.com/office/drawing/2014/chart" uri="{C3380CC4-5D6E-409C-BE32-E72D297353CC}">
              <c16:uniqueId val="{00000000-3EE0-48B3-8DE3-9A41A1BF1A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105.41</c:v>
                </c:pt>
                <c:pt idx="4">
                  <c:v>104.64</c:v>
                </c:pt>
              </c:numCache>
            </c:numRef>
          </c:val>
          <c:smooth val="0"/>
          <c:extLst>
            <c:ext xmlns:c16="http://schemas.microsoft.com/office/drawing/2014/chart" uri="{C3380CC4-5D6E-409C-BE32-E72D297353CC}">
              <c16:uniqueId val="{00000001-3EE0-48B3-8DE3-9A41A1BF1A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20.84</c:v>
                </c:pt>
                <c:pt idx="1">
                  <c:v>23.66</c:v>
                </c:pt>
                <c:pt idx="2">
                  <c:v>26.45</c:v>
                </c:pt>
                <c:pt idx="3">
                  <c:v>29.02</c:v>
                </c:pt>
                <c:pt idx="4">
                  <c:v>31.27</c:v>
                </c:pt>
              </c:numCache>
            </c:numRef>
          </c:val>
          <c:extLst>
            <c:ext xmlns:c16="http://schemas.microsoft.com/office/drawing/2014/chart" uri="{C3380CC4-5D6E-409C-BE32-E72D297353CC}">
              <c16:uniqueId val="{00000000-957E-4883-A9F8-6DC5CE4AD2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25.37</c:v>
                </c:pt>
                <c:pt idx="4">
                  <c:v>26.89</c:v>
                </c:pt>
              </c:numCache>
            </c:numRef>
          </c:val>
          <c:smooth val="0"/>
          <c:extLst>
            <c:ext xmlns:c16="http://schemas.microsoft.com/office/drawing/2014/chart" uri="{C3380CC4-5D6E-409C-BE32-E72D297353CC}">
              <c16:uniqueId val="{00000001-957E-4883-A9F8-6DC5CE4AD2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1D-46D7-90D8-810233C7D0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0.54</c:v>
                </c:pt>
                <c:pt idx="4" formatCode="#,##0.00;&quot;△&quot;#,##0.00;&quot;-&quot;">
                  <c:v>0.75</c:v>
                </c:pt>
              </c:numCache>
            </c:numRef>
          </c:val>
          <c:smooth val="0"/>
          <c:extLst>
            <c:ext xmlns:c16="http://schemas.microsoft.com/office/drawing/2014/chart" uri="{C3380CC4-5D6E-409C-BE32-E72D297353CC}">
              <c16:uniqueId val="{00000001-671D-46D7-90D8-810233C7D0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AD-4114-B281-D8AA4C6A4E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25.86</c:v>
                </c:pt>
                <c:pt idx="4">
                  <c:v>25.76</c:v>
                </c:pt>
              </c:numCache>
            </c:numRef>
          </c:val>
          <c:smooth val="0"/>
          <c:extLst>
            <c:ext xmlns:c16="http://schemas.microsoft.com/office/drawing/2014/chart" uri="{C3380CC4-5D6E-409C-BE32-E72D297353CC}">
              <c16:uniqueId val="{00000001-F7AD-4114-B281-D8AA4C6A4E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35.130000000000003</c:v>
                </c:pt>
                <c:pt idx="1">
                  <c:v>20.010000000000002</c:v>
                </c:pt>
                <c:pt idx="2">
                  <c:v>15.25</c:v>
                </c:pt>
                <c:pt idx="3">
                  <c:v>25.88</c:v>
                </c:pt>
                <c:pt idx="4">
                  <c:v>30.52</c:v>
                </c:pt>
              </c:numCache>
            </c:numRef>
          </c:val>
          <c:extLst>
            <c:ext xmlns:c16="http://schemas.microsoft.com/office/drawing/2014/chart" uri="{C3380CC4-5D6E-409C-BE32-E72D297353CC}">
              <c16:uniqueId val="{00000000-517F-4C6D-86C1-24F0DCD54E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58.23</c:v>
                </c:pt>
                <c:pt idx="4">
                  <c:v>65.56</c:v>
                </c:pt>
              </c:numCache>
            </c:numRef>
          </c:val>
          <c:smooth val="0"/>
          <c:extLst>
            <c:ext xmlns:c16="http://schemas.microsoft.com/office/drawing/2014/chart" uri="{C3380CC4-5D6E-409C-BE32-E72D297353CC}">
              <c16:uniqueId val="{00000001-517F-4C6D-86C1-24F0DCD54E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610.32000000000005</c:v>
                </c:pt>
                <c:pt idx="1">
                  <c:v>359.78</c:v>
                </c:pt>
                <c:pt idx="2">
                  <c:v>528.36</c:v>
                </c:pt>
                <c:pt idx="3">
                  <c:v>318.14</c:v>
                </c:pt>
                <c:pt idx="4">
                  <c:v>613.59</c:v>
                </c:pt>
              </c:numCache>
            </c:numRef>
          </c:val>
          <c:extLst>
            <c:ext xmlns:c16="http://schemas.microsoft.com/office/drawing/2014/chart" uri="{C3380CC4-5D6E-409C-BE32-E72D297353CC}">
              <c16:uniqueId val="{00000000-B379-404C-B54E-F881CBC7EC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812.92</c:v>
                </c:pt>
                <c:pt idx="4">
                  <c:v>765.48</c:v>
                </c:pt>
              </c:numCache>
            </c:numRef>
          </c:val>
          <c:smooth val="0"/>
          <c:extLst>
            <c:ext xmlns:c16="http://schemas.microsoft.com/office/drawing/2014/chart" uri="{C3380CC4-5D6E-409C-BE32-E72D297353CC}">
              <c16:uniqueId val="{00000001-B379-404C-B54E-F881CBC7EC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93.15</c:v>
                </c:pt>
                <c:pt idx="1">
                  <c:v>91.22</c:v>
                </c:pt>
                <c:pt idx="2">
                  <c:v>91.87</c:v>
                </c:pt>
                <c:pt idx="3">
                  <c:v>91.76</c:v>
                </c:pt>
                <c:pt idx="4">
                  <c:v>91.61</c:v>
                </c:pt>
              </c:numCache>
            </c:numRef>
          </c:val>
          <c:extLst>
            <c:ext xmlns:c16="http://schemas.microsoft.com/office/drawing/2014/chart" uri="{C3380CC4-5D6E-409C-BE32-E72D297353CC}">
              <c16:uniqueId val="{00000000-DF1B-47A3-A024-E2D2E25EE5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85.4</c:v>
                </c:pt>
                <c:pt idx="4">
                  <c:v>87.8</c:v>
                </c:pt>
              </c:numCache>
            </c:numRef>
          </c:val>
          <c:smooth val="0"/>
          <c:extLst>
            <c:ext xmlns:c16="http://schemas.microsoft.com/office/drawing/2014/chart" uri="{C3380CC4-5D6E-409C-BE32-E72D297353CC}">
              <c16:uniqueId val="{00000001-DF1B-47A3-A024-E2D2E25EE5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245.56</c:v>
                </c:pt>
                <c:pt idx="1">
                  <c:v>249.59</c:v>
                </c:pt>
                <c:pt idx="2">
                  <c:v>248.03</c:v>
                </c:pt>
                <c:pt idx="3">
                  <c:v>249.9</c:v>
                </c:pt>
                <c:pt idx="4">
                  <c:v>249.21</c:v>
                </c:pt>
              </c:numCache>
            </c:numRef>
          </c:val>
          <c:extLst>
            <c:ext xmlns:c16="http://schemas.microsoft.com/office/drawing/2014/chart" uri="{C3380CC4-5D6E-409C-BE32-E72D297353CC}">
              <c16:uniqueId val="{00000000-2B0B-42E1-9472-981A0DD8C5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188.57</c:v>
                </c:pt>
                <c:pt idx="4">
                  <c:v>187.69</c:v>
                </c:pt>
              </c:numCache>
            </c:numRef>
          </c:val>
          <c:smooth val="0"/>
          <c:extLst>
            <c:ext xmlns:c16="http://schemas.microsoft.com/office/drawing/2014/chart" uri="{C3380CC4-5D6E-409C-BE32-E72D297353CC}">
              <c16:uniqueId val="{00000001-2B0B-42E1-9472-981A0DD8C5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51.12</c:v>
                </c:pt>
                <c:pt idx="1">
                  <c:v>49.52</c:v>
                </c:pt>
                <c:pt idx="2">
                  <c:v>56.13</c:v>
                </c:pt>
                <c:pt idx="3">
                  <c:v>55.46</c:v>
                </c:pt>
                <c:pt idx="4">
                  <c:v>50.34</c:v>
                </c:pt>
              </c:numCache>
            </c:numRef>
          </c:val>
          <c:extLst>
            <c:ext xmlns:c16="http://schemas.microsoft.com/office/drawing/2014/chart" uri="{C3380CC4-5D6E-409C-BE32-E72D297353CC}">
              <c16:uniqueId val="{00000000-0D83-4164-9B82-52EB92AA52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55.84</c:v>
                </c:pt>
                <c:pt idx="4">
                  <c:v>55.78</c:v>
                </c:pt>
              </c:numCache>
            </c:numRef>
          </c:val>
          <c:smooth val="0"/>
          <c:extLst>
            <c:ext xmlns:c16="http://schemas.microsoft.com/office/drawing/2014/chart" uri="{C3380CC4-5D6E-409C-BE32-E72D297353CC}">
              <c16:uniqueId val="{00000001-0D83-4164-9B82-52EB92AA52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96.89</c:v>
                </c:pt>
                <c:pt idx="1">
                  <c:v>96.74</c:v>
                </c:pt>
                <c:pt idx="2">
                  <c:v>97.07</c:v>
                </c:pt>
                <c:pt idx="3">
                  <c:v>96.98</c:v>
                </c:pt>
                <c:pt idx="4">
                  <c:v>97.26</c:v>
                </c:pt>
              </c:numCache>
            </c:numRef>
          </c:val>
          <c:extLst>
            <c:ext xmlns:c16="http://schemas.microsoft.com/office/drawing/2014/chart" uri="{C3380CC4-5D6E-409C-BE32-E72D297353CC}">
              <c16:uniqueId val="{00000000-B7D2-4A21-A39A-A8CC44C5EA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92.34</c:v>
                </c:pt>
                <c:pt idx="4">
                  <c:v>91.78</c:v>
                </c:pt>
              </c:numCache>
            </c:numRef>
          </c:val>
          <c:smooth val="0"/>
          <c:extLst>
            <c:ext xmlns:c16="http://schemas.microsoft.com/office/drawing/2014/chart" uri="{C3380CC4-5D6E-409C-BE32-E72D297353CC}">
              <c16:uniqueId val="{00000001-B7D2-4A21-A39A-A8CC44C5EA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栗山町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11308</v>
      </c>
      <c r="AM8" s="55"/>
      <c r="AN8" s="55"/>
      <c r="AO8" s="55"/>
      <c r="AP8" s="55"/>
      <c r="AQ8" s="55"/>
      <c r="AR8" s="55"/>
      <c r="AS8" s="55"/>
      <c r="AT8" s="54">
        <f>データ!T6</f>
        <v>203.93</v>
      </c>
      <c r="AU8" s="54"/>
      <c r="AV8" s="54"/>
      <c r="AW8" s="54"/>
      <c r="AX8" s="54"/>
      <c r="AY8" s="54"/>
      <c r="AZ8" s="54"/>
      <c r="BA8" s="54"/>
      <c r="BB8" s="54">
        <f>データ!U6</f>
        <v>55.45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63.86</v>
      </c>
      <c r="J10" s="54"/>
      <c r="K10" s="54"/>
      <c r="L10" s="54"/>
      <c r="M10" s="54"/>
      <c r="N10" s="54"/>
      <c r="O10" s="54"/>
      <c r="P10" s="54">
        <f>データ!P6</f>
        <v>76.760000000000005</v>
      </c>
      <c r="Q10" s="54"/>
      <c r="R10" s="54"/>
      <c r="S10" s="54"/>
      <c r="T10" s="54"/>
      <c r="U10" s="54"/>
      <c r="V10" s="54"/>
      <c r="W10" s="54">
        <f>データ!Q6</f>
        <v>69.92</v>
      </c>
      <c r="X10" s="54"/>
      <c r="Y10" s="54"/>
      <c r="Z10" s="54"/>
      <c r="AA10" s="54"/>
      <c r="AB10" s="54"/>
      <c r="AC10" s="54"/>
      <c r="AD10" s="55">
        <f>データ!R6</f>
        <v>4884</v>
      </c>
      <c r="AE10" s="55"/>
      <c r="AF10" s="55"/>
      <c r="AG10" s="55"/>
      <c r="AH10" s="55"/>
      <c r="AI10" s="55"/>
      <c r="AJ10" s="55"/>
      <c r="AK10" s="2"/>
      <c r="AL10" s="55">
        <f>データ!V6</f>
        <v>8564</v>
      </c>
      <c r="AM10" s="55"/>
      <c r="AN10" s="55"/>
      <c r="AO10" s="55"/>
      <c r="AP10" s="55"/>
      <c r="AQ10" s="55"/>
      <c r="AR10" s="55"/>
      <c r="AS10" s="55"/>
      <c r="AT10" s="54">
        <f>データ!W6</f>
        <v>3.87</v>
      </c>
      <c r="AU10" s="54"/>
      <c r="AV10" s="54"/>
      <c r="AW10" s="54"/>
      <c r="AX10" s="54"/>
      <c r="AY10" s="54"/>
      <c r="AZ10" s="54"/>
      <c r="BA10" s="54"/>
      <c r="BB10" s="54">
        <f>データ!X6</f>
        <v>2212.92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EnCoDhSMW+Ggx3gZX6wJzwhQAY4KBn8E+8KBG+EXKub1roKKySkSa680gNEvMtC79/NEQrvVStjcbYy0ZMDGQ==" saltValue="de3jPcTlMcNjw1BdoZRH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14290</v>
      </c>
      <c r="D6" s="19">
        <f t="shared" si="3"/>
        <v>46</v>
      </c>
      <c r="E6" s="19">
        <f t="shared" si="3"/>
        <v>17</v>
      </c>
      <c r="F6" s="19">
        <f t="shared" si="3"/>
        <v>1</v>
      </c>
      <c r="G6" s="19">
        <f t="shared" si="3"/>
        <v>0</v>
      </c>
      <c r="H6" s="19" t="str">
        <f t="shared" si="3"/>
        <v>北海道　栗山町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63.86</v>
      </c>
      <c r="P6" s="20">
        <f t="shared" si="3"/>
        <v>76.760000000000005</v>
      </c>
      <c r="Q6" s="20">
        <f t="shared" si="3"/>
        <v>69.92</v>
      </c>
      <c r="R6" s="20">
        <f t="shared" si="3"/>
        <v>4884</v>
      </c>
      <c r="S6" s="20">
        <f t="shared" si="3"/>
        <v>11308</v>
      </c>
      <c r="T6" s="20">
        <f t="shared" si="3"/>
        <v>203.93</v>
      </c>
      <c r="U6" s="20">
        <f t="shared" si="3"/>
        <v>55.45</v>
      </c>
      <c r="V6" s="20">
        <f t="shared" si="3"/>
        <v>8564</v>
      </c>
      <c r="W6" s="20">
        <f t="shared" si="3"/>
        <v>3.87</v>
      </c>
      <c r="X6" s="20">
        <f t="shared" si="3"/>
        <v>2212.92</v>
      </c>
      <c r="Y6" s="21">
        <f>IF(Y7="",NA(),Y7)</f>
        <v>114.99</v>
      </c>
      <c r="Z6" s="21">
        <f t="shared" ref="Z6:AH6" si="4">IF(Z7="",NA(),Z7)</f>
        <v>104.74</v>
      </c>
      <c r="AA6" s="21">
        <f t="shared" si="4"/>
        <v>128.72</v>
      </c>
      <c r="AB6" s="21">
        <f t="shared" si="4"/>
        <v>133.12</v>
      </c>
      <c r="AC6" s="21">
        <f t="shared" si="4"/>
        <v>130.33000000000001</v>
      </c>
      <c r="AD6" s="21">
        <f t="shared" si="4"/>
        <v>106.7</v>
      </c>
      <c r="AE6" s="21">
        <f t="shared" si="4"/>
        <v>106.83</v>
      </c>
      <c r="AF6" s="21">
        <f t="shared" si="4"/>
        <v>109.21</v>
      </c>
      <c r="AG6" s="21">
        <f t="shared" si="4"/>
        <v>105.41</v>
      </c>
      <c r="AH6" s="21">
        <f t="shared" si="4"/>
        <v>104.64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25.86</v>
      </c>
      <c r="AS6" s="21">
        <f t="shared" si="5"/>
        <v>25.76</v>
      </c>
      <c r="AT6" s="20" t="str">
        <f>IF(AT7="","",IF(AT7="-","【-】","【"&amp;SUBSTITUTE(TEXT(AT7,"#,##0.00"),"-","△")&amp;"】"))</f>
        <v>【3.09】</v>
      </c>
      <c r="AU6" s="21">
        <f>IF(AU7="",NA(),AU7)</f>
        <v>35.130000000000003</v>
      </c>
      <c r="AV6" s="21">
        <f t="shared" ref="AV6:BD6" si="6">IF(AV7="",NA(),AV7)</f>
        <v>20.010000000000002</v>
      </c>
      <c r="AW6" s="21">
        <f t="shared" si="6"/>
        <v>15.25</v>
      </c>
      <c r="AX6" s="21">
        <f t="shared" si="6"/>
        <v>25.88</v>
      </c>
      <c r="AY6" s="21">
        <f t="shared" si="6"/>
        <v>30.52</v>
      </c>
      <c r="AZ6" s="21">
        <f t="shared" si="6"/>
        <v>68.290000000000006</v>
      </c>
      <c r="BA6" s="21">
        <f t="shared" si="6"/>
        <v>68.040000000000006</v>
      </c>
      <c r="BB6" s="21">
        <f t="shared" si="6"/>
        <v>57.26</v>
      </c>
      <c r="BC6" s="21">
        <f t="shared" si="6"/>
        <v>58.23</v>
      </c>
      <c r="BD6" s="21">
        <f t="shared" si="6"/>
        <v>65.56</v>
      </c>
      <c r="BE6" s="20" t="str">
        <f>IF(BE7="","",IF(BE7="-","【-】","【"&amp;SUBSTITUTE(TEXT(BE7,"#,##0.00"),"-","△")&amp;"】"))</f>
        <v>【71.39】</v>
      </c>
      <c r="BF6" s="21">
        <f>IF(BF7="",NA(),BF7)</f>
        <v>610.32000000000005</v>
      </c>
      <c r="BG6" s="21">
        <f t="shared" ref="BG6:BO6" si="7">IF(BG7="",NA(),BG7)</f>
        <v>359.78</v>
      </c>
      <c r="BH6" s="21">
        <f t="shared" si="7"/>
        <v>528.36</v>
      </c>
      <c r="BI6" s="21">
        <f t="shared" si="7"/>
        <v>318.14</v>
      </c>
      <c r="BJ6" s="21">
        <f t="shared" si="7"/>
        <v>613.59</v>
      </c>
      <c r="BK6" s="21">
        <f t="shared" si="7"/>
        <v>1124.26</v>
      </c>
      <c r="BL6" s="21">
        <f t="shared" si="7"/>
        <v>1048.23</v>
      </c>
      <c r="BM6" s="21">
        <f t="shared" si="7"/>
        <v>1130.42</v>
      </c>
      <c r="BN6" s="21">
        <f t="shared" si="7"/>
        <v>812.92</v>
      </c>
      <c r="BO6" s="21">
        <f t="shared" si="7"/>
        <v>765.48</v>
      </c>
      <c r="BP6" s="20" t="str">
        <f>IF(BP7="","",IF(BP7="-","【-】","【"&amp;SUBSTITUTE(TEXT(BP7,"#,##0.00"),"-","△")&amp;"】"))</f>
        <v>【669.11】</v>
      </c>
      <c r="BQ6" s="21">
        <f>IF(BQ7="",NA(),BQ7)</f>
        <v>93.15</v>
      </c>
      <c r="BR6" s="21">
        <f t="shared" ref="BR6:BZ6" si="8">IF(BR7="",NA(),BR7)</f>
        <v>91.22</v>
      </c>
      <c r="BS6" s="21">
        <f t="shared" si="8"/>
        <v>91.87</v>
      </c>
      <c r="BT6" s="21">
        <f t="shared" si="8"/>
        <v>91.76</v>
      </c>
      <c r="BU6" s="21">
        <f t="shared" si="8"/>
        <v>91.61</v>
      </c>
      <c r="BV6" s="21">
        <f t="shared" si="8"/>
        <v>80.58</v>
      </c>
      <c r="BW6" s="21">
        <f t="shared" si="8"/>
        <v>78.92</v>
      </c>
      <c r="BX6" s="21">
        <f t="shared" si="8"/>
        <v>74.17</v>
      </c>
      <c r="BY6" s="21">
        <f t="shared" si="8"/>
        <v>85.4</v>
      </c>
      <c r="BZ6" s="21">
        <f t="shared" si="8"/>
        <v>87.8</v>
      </c>
      <c r="CA6" s="20" t="str">
        <f>IF(CA7="","",IF(CA7="-","【-】","【"&amp;SUBSTITUTE(TEXT(CA7,"#,##0.00"),"-","△")&amp;"】"))</f>
        <v>【99.73】</v>
      </c>
      <c r="CB6" s="21">
        <f>IF(CB7="",NA(),CB7)</f>
        <v>245.56</v>
      </c>
      <c r="CC6" s="21">
        <f t="shared" ref="CC6:CK6" si="9">IF(CC7="",NA(),CC7)</f>
        <v>249.59</v>
      </c>
      <c r="CD6" s="21">
        <f t="shared" si="9"/>
        <v>248.03</v>
      </c>
      <c r="CE6" s="21">
        <f t="shared" si="9"/>
        <v>249.9</v>
      </c>
      <c r="CF6" s="21">
        <f t="shared" si="9"/>
        <v>249.21</v>
      </c>
      <c r="CG6" s="21">
        <f t="shared" si="9"/>
        <v>216.21</v>
      </c>
      <c r="CH6" s="21">
        <f t="shared" si="9"/>
        <v>220.31</v>
      </c>
      <c r="CI6" s="21">
        <f t="shared" si="9"/>
        <v>230.95</v>
      </c>
      <c r="CJ6" s="21">
        <f t="shared" si="9"/>
        <v>188.57</v>
      </c>
      <c r="CK6" s="21">
        <f t="shared" si="9"/>
        <v>187.69</v>
      </c>
      <c r="CL6" s="20" t="str">
        <f>IF(CL7="","",IF(CL7="-","【-】","【"&amp;SUBSTITUTE(TEXT(CL7,"#,##0.00"),"-","△")&amp;"】"))</f>
        <v>【134.98】</v>
      </c>
      <c r="CM6" s="21">
        <f>IF(CM7="",NA(),CM7)</f>
        <v>51.12</v>
      </c>
      <c r="CN6" s="21">
        <f t="shared" ref="CN6:CV6" si="10">IF(CN7="",NA(),CN7)</f>
        <v>49.52</v>
      </c>
      <c r="CO6" s="21">
        <f t="shared" si="10"/>
        <v>56.13</v>
      </c>
      <c r="CP6" s="21">
        <f t="shared" si="10"/>
        <v>55.46</v>
      </c>
      <c r="CQ6" s="21">
        <f t="shared" si="10"/>
        <v>50.34</v>
      </c>
      <c r="CR6" s="21">
        <f t="shared" si="10"/>
        <v>50.24</v>
      </c>
      <c r="CS6" s="21">
        <f t="shared" si="10"/>
        <v>49.68</v>
      </c>
      <c r="CT6" s="21">
        <f t="shared" si="10"/>
        <v>49.27</v>
      </c>
      <c r="CU6" s="21">
        <f t="shared" si="10"/>
        <v>55.84</v>
      </c>
      <c r="CV6" s="21">
        <f t="shared" si="10"/>
        <v>55.78</v>
      </c>
      <c r="CW6" s="20" t="str">
        <f>IF(CW7="","",IF(CW7="-","【-】","【"&amp;SUBSTITUTE(TEXT(CW7,"#,##0.00"),"-","△")&amp;"】"))</f>
        <v>【59.99】</v>
      </c>
      <c r="CX6" s="21">
        <f>IF(CX7="",NA(),CX7)</f>
        <v>96.89</v>
      </c>
      <c r="CY6" s="21">
        <f t="shared" ref="CY6:DG6" si="11">IF(CY7="",NA(),CY7)</f>
        <v>96.74</v>
      </c>
      <c r="CZ6" s="21">
        <f t="shared" si="11"/>
        <v>97.07</v>
      </c>
      <c r="DA6" s="21">
        <f t="shared" si="11"/>
        <v>96.98</v>
      </c>
      <c r="DB6" s="21">
        <f t="shared" si="11"/>
        <v>97.26</v>
      </c>
      <c r="DC6" s="21">
        <f t="shared" si="11"/>
        <v>84.17</v>
      </c>
      <c r="DD6" s="21">
        <f t="shared" si="11"/>
        <v>83.35</v>
      </c>
      <c r="DE6" s="21">
        <f t="shared" si="11"/>
        <v>83.16</v>
      </c>
      <c r="DF6" s="21">
        <f t="shared" si="11"/>
        <v>92.34</v>
      </c>
      <c r="DG6" s="21">
        <f t="shared" si="11"/>
        <v>91.78</v>
      </c>
      <c r="DH6" s="20" t="str">
        <f>IF(DH7="","",IF(DH7="-","【-】","【"&amp;SUBSTITUTE(TEXT(DH7,"#,##0.00"),"-","△")&amp;"】"))</f>
        <v>【95.72】</v>
      </c>
      <c r="DI6" s="21">
        <f>IF(DI7="",NA(),DI7)</f>
        <v>20.84</v>
      </c>
      <c r="DJ6" s="21">
        <f t="shared" ref="DJ6:DR6" si="12">IF(DJ7="",NA(),DJ7)</f>
        <v>23.66</v>
      </c>
      <c r="DK6" s="21">
        <f t="shared" si="12"/>
        <v>26.45</v>
      </c>
      <c r="DL6" s="21">
        <f t="shared" si="12"/>
        <v>29.02</v>
      </c>
      <c r="DM6" s="21">
        <f t="shared" si="12"/>
        <v>31.27</v>
      </c>
      <c r="DN6" s="21">
        <f t="shared" si="12"/>
        <v>26.81</v>
      </c>
      <c r="DO6" s="21">
        <f t="shared" si="12"/>
        <v>26.06</v>
      </c>
      <c r="DP6" s="21">
        <f t="shared" si="12"/>
        <v>24.1</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0.54</v>
      </c>
      <c r="EC6" s="21">
        <f t="shared" si="13"/>
        <v>0.75</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8" s="22" customFormat="1" x14ac:dyDescent="0.15">
      <c r="A7" s="14"/>
      <c r="B7" s="23">
        <v>2021</v>
      </c>
      <c r="C7" s="23">
        <v>14290</v>
      </c>
      <c r="D7" s="23">
        <v>46</v>
      </c>
      <c r="E7" s="23">
        <v>17</v>
      </c>
      <c r="F7" s="23">
        <v>1</v>
      </c>
      <c r="G7" s="23">
        <v>0</v>
      </c>
      <c r="H7" s="23" t="s">
        <v>96</v>
      </c>
      <c r="I7" s="23" t="s">
        <v>97</v>
      </c>
      <c r="J7" s="23" t="s">
        <v>98</v>
      </c>
      <c r="K7" s="23" t="s">
        <v>99</v>
      </c>
      <c r="L7" s="23" t="s">
        <v>100</v>
      </c>
      <c r="M7" s="23" t="s">
        <v>101</v>
      </c>
      <c r="N7" s="24" t="s">
        <v>102</v>
      </c>
      <c r="O7" s="24">
        <v>63.86</v>
      </c>
      <c r="P7" s="24">
        <v>76.760000000000005</v>
      </c>
      <c r="Q7" s="24">
        <v>69.92</v>
      </c>
      <c r="R7" s="24">
        <v>4884</v>
      </c>
      <c r="S7" s="24">
        <v>11308</v>
      </c>
      <c r="T7" s="24">
        <v>203.93</v>
      </c>
      <c r="U7" s="24">
        <v>55.45</v>
      </c>
      <c r="V7" s="24">
        <v>8564</v>
      </c>
      <c r="W7" s="24">
        <v>3.87</v>
      </c>
      <c r="X7" s="24">
        <v>2212.92</v>
      </c>
      <c r="Y7" s="24">
        <v>114.99</v>
      </c>
      <c r="Z7" s="24">
        <v>104.74</v>
      </c>
      <c r="AA7" s="24">
        <v>128.72</v>
      </c>
      <c r="AB7" s="24">
        <v>133.12</v>
      </c>
      <c r="AC7" s="24">
        <v>130.33000000000001</v>
      </c>
      <c r="AD7" s="24">
        <v>106.7</v>
      </c>
      <c r="AE7" s="24">
        <v>106.83</v>
      </c>
      <c r="AF7" s="24">
        <v>109.21</v>
      </c>
      <c r="AG7" s="24">
        <v>105.41</v>
      </c>
      <c r="AH7" s="24">
        <v>104.64</v>
      </c>
      <c r="AI7" s="24">
        <v>107.02</v>
      </c>
      <c r="AJ7" s="24">
        <v>0</v>
      </c>
      <c r="AK7" s="24">
        <v>0</v>
      </c>
      <c r="AL7" s="24">
        <v>0</v>
      </c>
      <c r="AM7" s="24">
        <v>0</v>
      </c>
      <c r="AN7" s="24">
        <v>0</v>
      </c>
      <c r="AO7" s="24">
        <v>26.14</v>
      </c>
      <c r="AP7" s="24">
        <v>22.02</v>
      </c>
      <c r="AQ7" s="24">
        <v>15.73</v>
      </c>
      <c r="AR7" s="24">
        <v>25.86</v>
      </c>
      <c r="AS7" s="24">
        <v>25.76</v>
      </c>
      <c r="AT7" s="24">
        <v>3.09</v>
      </c>
      <c r="AU7" s="24">
        <v>35.130000000000003</v>
      </c>
      <c r="AV7" s="24">
        <v>20.010000000000002</v>
      </c>
      <c r="AW7" s="24">
        <v>15.25</v>
      </c>
      <c r="AX7" s="24">
        <v>25.88</v>
      </c>
      <c r="AY7" s="24">
        <v>30.52</v>
      </c>
      <c r="AZ7" s="24">
        <v>68.290000000000006</v>
      </c>
      <c r="BA7" s="24">
        <v>68.040000000000006</v>
      </c>
      <c r="BB7" s="24">
        <v>57.26</v>
      </c>
      <c r="BC7" s="24">
        <v>58.23</v>
      </c>
      <c r="BD7" s="24">
        <v>65.56</v>
      </c>
      <c r="BE7" s="24">
        <v>71.39</v>
      </c>
      <c r="BF7" s="24">
        <v>610.32000000000005</v>
      </c>
      <c r="BG7" s="24">
        <v>359.78</v>
      </c>
      <c r="BH7" s="24">
        <v>528.36</v>
      </c>
      <c r="BI7" s="24">
        <v>318.14</v>
      </c>
      <c r="BJ7" s="24">
        <v>613.59</v>
      </c>
      <c r="BK7" s="24">
        <v>1124.26</v>
      </c>
      <c r="BL7" s="24">
        <v>1048.23</v>
      </c>
      <c r="BM7" s="24">
        <v>1130.42</v>
      </c>
      <c r="BN7" s="24">
        <v>812.92</v>
      </c>
      <c r="BO7" s="24">
        <v>765.48</v>
      </c>
      <c r="BP7" s="24">
        <v>669.11</v>
      </c>
      <c r="BQ7" s="24">
        <v>93.15</v>
      </c>
      <c r="BR7" s="24">
        <v>91.22</v>
      </c>
      <c r="BS7" s="24">
        <v>91.87</v>
      </c>
      <c r="BT7" s="24">
        <v>91.76</v>
      </c>
      <c r="BU7" s="24">
        <v>91.61</v>
      </c>
      <c r="BV7" s="24">
        <v>80.58</v>
      </c>
      <c r="BW7" s="24">
        <v>78.92</v>
      </c>
      <c r="BX7" s="24">
        <v>74.17</v>
      </c>
      <c r="BY7" s="24">
        <v>85.4</v>
      </c>
      <c r="BZ7" s="24">
        <v>87.8</v>
      </c>
      <c r="CA7" s="24">
        <v>99.73</v>
      </c>
      <c r="CB7" s="24">
        <v>245.56</v>
      </c>
      <c r="CC7" s="24">
        <v>249.59</v>
      </c>
      <c r="CD7" s="24">
        <v>248.03</v>
      </c>
      <c r="CE7" s="24">
        <v>249.9</v>
      </c>
      <c r="CF7" s="24">
        <v>249.21</v>
      </c>
      <c r="CG7" s="24">
        <v>216.21</v>
      </c>
      <c r="CH7" s="24">
        <v>220.31</v>
      </c>
      <c r="CI7" s="24">
        <v>230.95</v>
      </c>
      <c r="CJ7" s="24">
        <v>188.57</v>
      </c>
      <c r="CK7" s="24">
        <v>187.69</v>
      </c>
      <c r="CL7" s="24">
        <v>134.97999999999999</v>
      </c>
      <c r="CM7" s="24">
        <v>51.12</v>
      </c>
      <c r="CN7" s="24">
        <v>49.52</v>
      </c>
      <c r="CO7" s="24">
        <v>56.13</v>
      </c>
      <c r="CP7" s="24">
        <v>55.46</v>
      </c>
      <c r="CQ7" s="24">
        <v>50.34</v>
      </c>
      <c r="CR7" s="24">
        <v>50.24</v>
      </c>
      <c r="CS7" s="24">
        <v>49.68</v>
      </c>
      <c r="CT7" s="24">
        <v>49.27</v>
      </c>
      <c r="CU7" s="24">
        <v>55.84</v>
      </c>
      <c r="CV7" s="24">
        <v>55.78</v>
      </c>
      <c r="CW7" s="24">
        <v>59.99</v>
      </c>
      <c r="CX7" s="24">
        <v>96.89</v>
      </c>
      <c r="CY7" s="24">
        <v>96.74</v>
      </c>
      <c r="CZ7" s="24">
        <v>97.07</v>
      </c>
      <c r="DA7" s="24">
        <v>96.98</v>
      </c>
      <c r="DB7" s="24">
        <v>97.26</v>
      </c>
      <c r="DC7" s="24">
        <v>84.17</v>
      </c>
      <c r="DD7" s="24">
        <v>83.35</v>
      </c>
      <c r="DE7" s="24">
        <v>83.16</v>
      </c>
      <c r="DF7" s="24">
        <v>92.34</v>
      </c>
      <c r="DG7" s="24">
        <v>91.78</v>
      </c>
      <c r="DH7" s="24">
        <v>95.72</v>
      </c>
      <c r="DI7" s="24">
        <v>20.84</v>
      </c>
      <c r="DJ7" s="24">
        <v>23.66</v>
      </c>
      <c r="DK7" s="24">
        <v>26.45</v>
      </c>
      <c r="DL7" s="24">
        <v>29.02</v>
      </c>
      <c r="DM7" s="24">
        <v>31.27</v>
      </c>
      <c r="DN7" s="24">
        <v>26.81</v>
      </c>
      <c r="DO7" s="24">
        <v>26.06</v>
      </c>
      <c r="DP7" s="24">
        <v>24.1</v>
      </c>
      <c r="DQ7" s="24">
        <v>25.37</v>
      </c>
      <c r="DR7" s="24">
        <v>26.89</v>
      </c>
      <c r="DS7" s="24">
        <v>38.17</v>
      </c>
      <c r="DT7" s="24">
        <v>0</v>
      </c>
      <c r="DU7" s="24">
        <v>0</v>
      </c>
      <c r="DV7" s="24">
        <v>0</v>
      </c>
      <c r="DW7" s="24">
        <v>0</v>
      </c>
      <c r="DX7" s="24">
        <v>0</v>
      </c>
      <c r="DY7" s="24">
        <v>0</v>
      </c>
      <c r="DZ7" s="24">
        <v>0</v>
      </c>
      <c r="EA7" s="24">
        <v>0</v>
      </c>
      <c r="EB7" s="24">
        <v>0.54</v>
      </c>
      <c r="EC7" s="24">
        <v>0.75</v>
      </c>
      <c r="ED7" s="24">
        <v>6.54</v>
      </c>
      <c r="EE7" s="24">
        <v>0</v>
      </c>
      <c r="EF7" s="24">
        <v>0</v>
      </c>
      <c r="EG7" s="24">
        <v>0</v>
      </c>
      <c r="EH7" s="24">
        <v>0</v>
      </c>
      <c r="EI7" s="24">
        <v>0</v>
      </c>
      <c r="EJ7" s="24">
        <v>0.13</v>
      </c>
      <c r="EK7" s="24">
        <v>0.12</v>
      </c>
      <c r="EL7" s="24">
        <v>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2023-01-18T01:25:59Z</cp:lastPrinted>
  <dcterms:created xsi:type="dcterms:W3CDTF">2023-01-12T23:26:00Z</dcterms:created>
  <dcterms:modified xsi:type="dcterms:W3CDTF">2023-01-18T01:29:43Z</dcterms:modified>
  <cp:category/>
</cp:coreProperties>
</file>