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行政経営G\05_財政状況調査関係\08_財政状況資料集\01_令和3年度\2回目\04_HP_第264号\"/>
    </mc:Choice>
  </mc:AlternateContent>
  <bookViews>
    <workbookView xWindow="0" yWindow="0" windowWidth="15360" windowHeight="763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<sst xmlns="http://schemas.openxmlformats.org/spreadsheetml/2006/main" count="1111" uniqueCount="595">
  <si>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</si>
  <si>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</si>
  <si>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</si>
  <si>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</si>
  <si>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</si>
  <si>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</si>
  <si>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</si>
  <si>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</si>
  <si>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</si>
  <si>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</si>
  <si>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</si>
  <si>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</si>
  <si>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</si>
  <si>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</si>
  <si>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</si>
  <si>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</si>
  <si>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</si>
  <si>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</si>
  <si>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</si>
  <si>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</si>
  <si>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</si>
  <si>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</si>
  <si>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</si>
  <si>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</si>
  <si>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</si>
  <si>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</si>
  <si>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</si>
  <si>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</si>
  <si>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</si>
  <si>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</si>
  <si>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</si>
  <si>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</si>
  <si>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</si>
  <si>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</si>
  <si>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</si>
  <si>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</si>
  <si>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</si>
  <si>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</si>
  <si>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</si>
  <si>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</si>
  <si>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</si>
  <si>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</si>
  <si>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</si>
  <si>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</si>
  <si>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</si>
  <si>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</si>
  <si>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</si>
  <si>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</si>
  <si>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</si>
  <si>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</si>
  <si>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</si>
  <si>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</si>
  <si>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</si>
  <si>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</si>
  <si>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</si>
  <si>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</si>
  <si>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</si>
  <si>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</si>
  <si>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</si>
  <si>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</si>
  <si>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</si>
  <si>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</si>
  <si>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</si>
  <si>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</si>
  <si>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</si>
  <si>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</si>
  <si>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</si>
  <si>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</si>
  <si>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</si>
  <si>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</si>
  <si>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</si>
  <si>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</si>
  <si>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</si>
  <si>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</si>
  <si>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</si>
  <si>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</si>
  <si>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</si>
  <si>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</si>
  <si>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</si>
  <si>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</si>
  <si>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</si>
  <si>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</si>
  <si>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</si>
  <si>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Ⅲ－０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</si>
  <si>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</si>
  <si>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</si>
  <si>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</si>
  <si>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</si>
  <si>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</si>
  <si>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</si>
  <si>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</si>
  <si>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</si>
  <si>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</si>
  <si>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</si>
  <si>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</si>
  <si>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</si>
  <si>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栗山町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</si>
  <si>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</si>
  <si>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</si>
  <si>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</si>
  <si>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</si>
  <si>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</si>
  <si>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</si>
  <si>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</si>
  <si>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</si>
  <si>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</si>
  <si>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</si>
  <si>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</si>
  <si>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</si>
  <si>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</si>
  <si>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</si>
  <si>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</si>
  <si>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</si>
  <si>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</si>
  <si>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</si>
  <si>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</si>
  <si>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</si>
  <si>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</si>
  <si>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</si>
  <si>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</si>
  <si>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</si>
  <si>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</si>
  <si>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</si>
  <si>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</si>
  <si>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</si>
  <si>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</si>
  <si>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</si>
  <si>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</si>
  <si>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</si>
  <si>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</si>
  <si>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</si>
  <si>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</si>
  <si>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</si>
  <si>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</si>
  <si>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</si>
  <si>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</si>
  <si>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</si>
  <si>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</si>
  <si>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</si>
  <si>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</si>
  <si>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</si>
  <si>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</si>
  <si>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</si>
  <si>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</si>
  <si>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</si>
  <si>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</si>
  <si>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</si>
  <si>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</si>
  <si>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</si>
  <si>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</si>
  <si>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</si>
  <si>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</si>
  <si>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</si>
  <si>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</si>
  <si>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</si>
  <si>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</si>
  <si>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</si>
  <si>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</si>
  <si>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</si>
  <si>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</si>
  <si>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</si>
  <si>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</si>
  <si>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</si>
  <si>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</si>
  <si>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</si>
  <si>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</si>
  <si>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</si>
  <si>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</si>
  <si>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</si>
  <si>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</si>
  <si>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</si>
  <si>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</si>
  <si>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</si>
  <si>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</si>
  <si>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</si>
  <si>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</si>
  <si>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</si>
  <si>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</si>
  <si>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</si>
  <si>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</si>
  <si>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</si>
  <si>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</si>
  <si>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</si>
  <si>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</si>
  <si>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</si>
  <si>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</si>
  <si>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</si>
  <si>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</si>
  <si>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</si>
  <si>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</si>
  <si>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</si>
  <si>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</si>
  <si>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</si>
  <si>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</si>
  <si>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</si>
  <si>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</si>
  <si>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</si>
  <si>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</si>
  <si>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</si>
  <si>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</si>
  <si>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</si>
  <si>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</si>
  <si>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</si>
  <si>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</si>
  <si>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</si>
  <si>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</si>
  <si>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</si>
  <si>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</si>
  <si>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</si>
  <si>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</si>
  <si>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</si>
  <si>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北海道栗山町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</si>
  <si>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</si>
  <si>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</si>
  <si>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</si>
  <si>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</si>
  <si>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</si>
  <si>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</si>
  <si>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</si>
  <si>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</si>
  <si>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</si>
  <si>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</si>
  <si>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</si>
  <si>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</si>
  <si>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</si>
  <si>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</si>
  <si>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</si>
  <si>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</si>
  <si>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</si>
  <si>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</si>
  <si>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</si>
  <si>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</si>
  <si>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</si>
  <si>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</si>
  <si>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</si>
  <si>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</si>
  <si>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</si>
  <si>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</si>
  <si>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</si>
  <si>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</si>
  <si>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</si>
  <si>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</si>
  <si>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</si>
  <si>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</si>
  <si>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</si>
  <si>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</si>
  <si>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</si>
  <si>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</si>
  <si>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</si>
  <si>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</si>
  <si>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</si>
  <si>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</si>
  <si>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</si>
  <si>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</si>
  <si>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</si>
  <si>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</si>
  <si>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</si>
  <si>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</si>
  <si>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</si>
  <si>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</si>
  <si>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</si>
  <si>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</si>
  <si>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</si>
  <si>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</si>
  <si>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</si>
  <si>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</si>
  <si>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</si>
  <si>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</si>
  <si>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</si>
  <si>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</si>
  <si>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</si>
  <si>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</si>
  <si>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</si>
  <si>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</si>
  <si>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</si>
  <si>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</si>
  <si>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</si>
  <si>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</si>
  <si>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</si>
  <si>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</si>
  <si>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</si>
  <si>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</si>
  <si>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</si>
  <si>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</si>
  <si>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</si>
  <si>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</si>
  <si>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</si>
  <si>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</si>
  <si>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</si>
  <si>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</si>
  <si>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</si>
  <si>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</si>
  <si>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</si>
  <si>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</si>
  <si>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</si>
  <si>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</si>
  <si>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</si>
  <si>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</si>
  <si>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</si>
  <si>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</si>
  <si>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</si>
  <si>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</si>
  <si>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</si>
  <si>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</si>
  <si>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</si>
  <si>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</si>
  <si>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</si>
  <si>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</si>
  <si>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</si>
  <si>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</si>
  <si>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</si>
  <si>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</si>
  <si>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</si>
  <si>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</si>
  <si>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</si>
  <si>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</si>
  <si>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</si>
  <si>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</si>
  <si>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</si>
  <si>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</si>
  <si>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</si>
  <si>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</si>
  <si>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</si>
  <si>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</si>
  <si>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</si>
  <si>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</si>
  <si>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</si>
  <si>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</si>
  <si>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</si>
  <si>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</si>
  <si>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</si>
  <si>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宅地造成</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</si>
  <si>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</si>
  <si>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</si>
  <si>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</si>
  <si>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</si>
  <si>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</si>
  <si>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</si>
  <si>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</si>
  <si>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</si>
  <si>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</si>
  <si>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</si>
  <si>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</si>
  <si>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</si>
  <si>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</si>
  <si>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</si>
  <si>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</si>
  <si>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</si>
  <si>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</si>
  <si>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</si>
  <si>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</si>
  <si>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</si>
  <si>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</si>
  <si>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</si>
  <si>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</si>
  <si>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</si>
  <si>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</si>
  <si>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</si>
  <si>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</si>
  <si>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</si>
  <si>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</si>
  <si>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</si>
  <si>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</si>
  <si>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</si>
  <si>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</si>
  <si>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北海道栗山町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</si>
  <si>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</si>
  <si>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</si>
  <si>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</si>
  <si>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</si>
  <si>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</si>
  <si>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</si>
  <si>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</si>
  <si>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</si>
  <si>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</si>
  <si>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</si>
  <si>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</si>
  <si>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</si>
  <si>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</si>
  <si>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</si>
  <si>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</si>
  <si>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</si>
  <si>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</si>
  <si>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</si>
  <si>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</si>
  <si>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</si>
  <si>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北海道介護福祉学校特別会計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</si>
  <si>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</si>
  <si>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</si>
  <si>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</si>
  <si>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</si>
  <si>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</si>
  <si>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</si>
  <si>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</si>
  <si>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</si>
  <si>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</si>
  <si>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</si>
  <si>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</si>
  <si>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</si>
  <si>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</si>
  <si>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</si>
  <si>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</si>
  <si>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</si>
  <si>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</si>
  <si>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</si>
  <si>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</si>
  <si>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</si>
  <si>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住宅団地造成事業特別会計</t>
    <phoneticPr fontId="5"/>
  </si>
  <si>
    <t>法非適用企業</t>
    <phoneticPr fontId="5"/>
  </si>
  <si>
    <t>工業団地造成事業特別会計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</si>
  <si>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</si>
  <si>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</si>
  <si>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</si>
  <si>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</si>
  <si>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</si>
  <si>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</si>
  <si>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</si>
  <si>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</si>
  <si>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</si>
  <si>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</si>
  <si>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</si>
  <si>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</si>
  <si>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</si>
  <si>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</si>
  <si>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</si>
  <si>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</si>
  <si>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</si>
  <si>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</si>
  <si>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</si>
  <si>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</si>
  <si>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</si>
  <si>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</si>
  <si>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</si>
  <si>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</si>
  <si>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</si>
  <si>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</si>
  <si>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</si>
  <si>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</si>
  <si>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</si>
  <si>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</si>
  <si>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</si>
  <si>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</si>
  <si>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</si>
  <si>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</si>
  <si>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</si>
  <si>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</si>
  <si>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</si>
  <si>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</si>
  <si>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</si>
  <si>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</si>
  <si>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</si>
  <si>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</si>
  <si>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</si>
  <si>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</si>
  <si>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</si>
  <si>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</si>
  <si>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</si>
  <si>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</si>
  <si>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</si>
  <si>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</si>
  <si>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</si>
  <si>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</si>
  <si>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</si>
  <si>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</si>
  <si>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</si>
  <si>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</si>
  <si>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</si>
  <si>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</si>
  <si>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工業団地造成事業特別会計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</si>
  <si>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</si>
  <si>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</si>
  <si>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</si>
  <si>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</si>
  <si>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</si>
  <si>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</si>
  <si>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</si>
  <si>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</si>
  <si>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</si>
  <si>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</si>
  <si>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</si>
  <si>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</si>
  <si>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</si>
  <si>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</si>
  <si>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</si>
  <si>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</si>
  <si>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</si>
  <si>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</si>
  <si>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</si>
  <si>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</si>
  <si>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</si>
  <si>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</si>
  <si>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</si>
  <si>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</si>
  <si>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</si>
  <si>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</si>
  <si>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</si>
  <si>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</si>
  <si>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</si>
  <si>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</si>
  <si>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</si>
  <si>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</si>
  <si>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</si>
  <si>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</si>
  <si>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</si>
  <si>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</si>
  <si>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</si>
  <si>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</si>
  <si>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</si>
  <si>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</si>
  <si>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</si>
  <si>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</si>
  <si>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</si>
  <si>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</si>
  <si>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</si>
  <si>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</si>
  <si>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</si>
  <si>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</si>
  <si>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</si>
  <si>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</si>
  <si>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</si>
  <si>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</si>
  <si>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</si>
  <si>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</si>
  <si>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</si>
  <si>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</si>
  <si>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</si>
  <si>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</si>
  <si>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</si>
  <si>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</si>
  <si>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</si>
  <si>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</si>
  <si>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</si>
  <si>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</si>
  <si>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</si>
  <si>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</si>
  <si>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</si>
  <si>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</si>
  <si>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</si>
  <si>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</si>
  <si>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</si>
  <si>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</si>
  <si>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</si>
  <si>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</si>
  <si>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</si>
  <si>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</si>
  <si>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</si>
  <si>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</si>
  <si>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</si>
  <si>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</si>
  <si>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</si>
  <si>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</si>
  <si>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</si>
  <si>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</si>
  <si>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1.12</t>
  </si>
  <si>
    <t>▲ 1.83</t>
  </si>
  <si>
    <t>水道事業会計</t>
  </si>
  <si>
    <t>一般会計</t>
  </si>
  <si>
    <t>下水道事業会計</t>
  </si>
  <si>
    <t>介護保険特別会計</t>
  </si>
  <si>
    <t>住宅団地造成事業特別会計</t>
  </si>
  <si>
    <t>国民健康保険特別会計</t>
  </si>
  <si>
    <t>北海道介護福祉学校特別会計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</si>
  <si>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</si>
  <si>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</si>
  <si>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</si>
  <si>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</si>
  <si>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</si>
  <si>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</si>
  <si>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</si>
  <si>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</si>
  <si>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</si>
  <si>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</si>
  <si>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</si>
  <si>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南空知葬斎組合</t>
  </si>
  <si>
    <t>空知教育センター組合</t>
  </si>
  <si>
    <t>南空知消防組合</t>
  </si>
  <si>
    <t>南空知ふるさと市町村圏組合</t>
  </si>
  <si>
    <t>栗山町農業振興公社</t>
    <rPh sb="0" eb="3">
      <t>クリヤマチョウ</t>
    </rPh>
    <rPh sb="3" eb="9">
      <t>ノウギョウシンコウコウシャ</t>
    </rPh>
    <phoneticPr fontId="2"/>
  </si>
  <si>
    <t>ふるさと応援基金</t>
    <phoneticPr fontId="2"/>
  </si>
  <si>
    <t>新型コロナウイルス感染症対応地方創生臨時交付金基金</t>
    <phoneticPr fontId="2"/>
  </si>
  <si>
    <t>文化振興基金</t>
    <phoneticPr fontId="2"/>
  </si>
  <si>
    <t>新型コロナウイルス感染症対策基金</t>
    <phoneticPr fontId="2"/>
  </si>
  <si>
    <t>農業教育振興基金</t>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</si>
  <si>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</si>
  <si>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</si>
  <si>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</si>
  <si>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</si>
  <si>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</si>
  <si>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</si>
  <si>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</si>
  <si>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</si>
  <si>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</si>
  <si>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</si>
  <si>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平均と比較して、将来負担比率及び実質公債費比率はいずれも高い状態である。実質公債費比率は前年度と比較すると低下しているが、引き続き町債発行については交付税措置率が高い有利な地方債の活用等により、必要な投資を行いながら実質公債費比率等をコントロールする必要がある。</t>
    <phoneticPr fontId="5"/>
  </si>
  <si>
    <r>
      <t>将来負担比率については、地方債現在高の減少により低下しているが、類似団体平均と比較して高い状態である。有形固定資産減価償却率については、</t>
    </r>
    <r>
      <rPr>
        <sz val="11"/>
        <rFont val="ＭＳ Ｐゴシック"/>
        <family val="3"/>
        <charset val="128"/>
      </rPr>
      <t>類似団体平均よりも下回っているが、全体</t>
    </r>
    <r>
      <rPr>
        <sz val="11"/>
        <color indexed="8"/>
        <rFont val="ＭＳ Ｐゴシック"/>
        <family val="3"/>
        <charset val="128"/>
      </rPr>
      <t>的に施設の老朽化が進んでいるため、引き続き施設の長寿命化、更新、除却等の更なる検討が必要である。</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</si>
</sst>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113913</c:v>
                </c:pt>
                <c:pt idx="1">
                  <c:v>115050</c:v>
                </c:pt>
                <c:pt idx="2">
                  <c:v>118252</c:v>
                </c:pt>
                <c:pt idx="3">
                  <c:v>120302</c:v>
                </c:pt>
                <c:pt idx="4">
                  <c:v>114841</c:v>
                </c:pt>
              </c:numCache>
            </c:numRef>
          </c:val>
          <c:smooth val="0"/>
          <c:extLst>
            <c:ext xmlns:c16="http://schemas.microsoft.com/office/drawing/2014/chart" uri="{C3380CC4-5D6E-409C-BE32-E72D297353CC}">
              <c16:uniqueId val="{00000000-66F7-476D-AB4B-6D6BCF91E6D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118024</c:v>
                </c:pt>
                <c:pt idx="1">
                  <c:v>116384</c:v>
                </c:pt>
                <c:pt idx="2">
                  <c:v>122340</c:v>
                </c:pt>
                <c:pt idx="3">
                  <c:v>126567</c:v>
                </c:pt>
                <c:pt idx="4">
                  <c:v>135032</c:v>
                </c:pt>
              </c:numCache>
            </c:numRef>
          </c:val>
          <c:smooth val="0"/>
          <c:extLst>
            <c:ext xmlns:c16="http://schemas.microsoft.com/office/drawing/2014/chart" uri="{C3380CC4-5D6E-409C-BE32-E72D297353CC}">
              <c16:uniqueId val="{00000001-66F7-476D-AB4B-6D6BCF91E6D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5000"/>
          <c:min val="10000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2.62</c:v>
                </c:pt>
                <c:pt idx="1">
                  <c:v>3.31</c:v>
                </c:pt>
                <c:pt idx="2">
                  <c:v>2.82</c:v>
                </c:pt>
                <c:pt idx="3">
                  <c:v>4.6900000000000004</c:v>
                </c:pt>
                <c:pt idx="4">
                  <c:v>6.04</c:v>
                </c:pt>
              </c:numCache>
            </c:numRef>
          </c:val>
          <c:extLst>
            <c:ext xmlns:c16="http://schemas.microsoft.com/office/drawing/2014/chart" uri="{C3380CC4-5D6E-409C-BE32-E72D297353CC}">
              <c16:uniqueId val="{00000000-072D-4010-BC4F-2B01FD1C79E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14.99</c:v>
                </c:pt>
                <c:pt idx="1">
                  <c:v>13.1</c:v>
                </c:pt>
                <c:pt idx="2">
                  <c:v>11.29</c:v>
                </c:pt>
                <c:pt idx="3">
                  <c:v>11.19</c:v>
                </c:pt>
                <c:pt idx="4">
                  <c:v>18.399999999999999</c:v>
                </c:pt>
              </c:numCache>
            </c:numRef>
          </c:val>
          <c:extLst>
            <c:ext xmlns:c16="http://schemas.microsoft.com/office/drawing/2014/chart" uri="{C3380CC4-5D6E-409C-BE32-E72D297353CC}">
              <c16:uniqueId val="{00000001-072D-4010-BC4F-2B01FD1C79E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1.04</c:v>
                </c:pt>
                <c:pt idx="1">
                  <c:v>-1.1200000000000001</c:v>
                </c:pt>
                <c:pt idx="2">
                  <c:v>-1.83</c:v>
                </c:pt>
                <c:pt idx="3">
                  <c:v>1.95</c:v>
                </c:pt>
                <c:pt idx="4">
                  <c:v>9.5</c:v>
                </c:pt>
              </c:numCache>
            </c:numRef>
          </c:val>
          <c:smooth val="0"/>
          <c:extLst>
            <c:ext xmlns:c16="http://schemas.microsoft.com/office/drawing/2014/chart" uri="{C3380CC4-5D6E-409C-BE32-E72D297353CC}">
              <c16:uniqueId val="{00000002-072D-4010-BC4F-2B01FD1C79E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A50B-4B7F-80CD-AC3F376EAA3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50B-4B7F-80CD-AC3F376EAA37}"/>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A50B-4B7F-80CD-AC3F376EAA37}"/>
            </c:ext>
          </c:extLst>
        </c:ser>
        <c:ser>
          <c:idx val="3"/>
          <c:order val="3"/>
          <c:tx>
            <c:strRef>
              <c:f>データシート!$A$30</c:f>
              <c:strCache>
                <c:ptCount val="1"/>
                <c:pt idx="0">
                  <c:v>北海道介護福祉学校特別会計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A50B-4B7F-80CD-AC3F376EAA37}"/>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2.15</c:v>
                </c:pt>
                <c:pt idx="2">
                  <c:v>#N/A</c:v>
                </c:pt>
                <c:pt idx="3">
                  <c:v>0.53</c:v>
                </c:pt>
                <c:pt idx="4">
                  <c:v>#N/A</c:v>
                </c:pt>
                <c:pt idx="5">
                  <c:v>0.79</c:v>
                </c:pt>
                <c:pt idx="6">
                  <c:v>#N/A</c:v>
                </c:pt>
                <c:pt idx="7">
                  <c:v>0.6</c:v>
                </c:pt>
                <c:pt idx="8">
                  <c:v>#N/A</c:v>
                </c:pt>
                <c:pt idx="9">
                  <c:v>0.05</c:v>
                </c:pt>
              </c:numCache>
            </c:numRef>
          </c:val>
          <c:extLst>
            <c:ext xmlns:c16="http://schemas.microsoft.com/office/drawing/2014/chart" uri="{C3380CC4-5D6E-409C-BE32-E72D297353CC}">
              <c16:uniqueId val="{00000004-A50B-4B7F-80CD-AC3F376EAA37}"/>
            </c:ext>
          </c:extLst>
        </c:ser>
        <c:ser>
          <c:idx val="5"/>
          <c:order val="5"/>
          <c:tx>
            <c:strRef>
              <c:f>データシート!$A$32</c:f>
              <c:strCache>
                <c:ptCount val="1"/>
                <c:pt idx="0">
                  <c:v>住宅団地造成事業特別会計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0.09</c:v>
                </c:pt>
              </c:numCache>
            </c:numRef>
          </c:val>
          <c:extLst>
            <c:ext xmlns:c16="http://schemas.microsoft.com/office/drawing/2014/chart" uri="{C3380CC4-5D6E-409C-BE32-E72D297353CC}">
              <c16:uniqueId val="{00000005-A50B-4B7F-80CD-AC3F376EAA37}"/>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0.74</c:v>
                </c:pt>
                <c:pt idx="2">
                  <c:v>#N/A</c:v>
                </c:pt>
                <c:pt idx="3">
                  <c:v>1.19</c:v>
                </c:pt>
                <c:pt idx="4">
                  <c:v>#N/A</c:v>
                </c:pt>
                <c:pt idx="5">
                  <c:v>0.75</c:v>
                </c:pt>
                <c:pt idx="6">
                  <c:v>#N/A</c:v>
                </c:pt>
                <c:pt idx="7">
                  <c:v>0.97</c:v>
                </c:pt>
                <c:pt idx="8">
                  <c:v>#N/A</c:v>
                </c:pt>
                <c:pt idx="9">
                  <c:v>1.21</c:v>
                </c:pt>
              </c:numCache>
            </c:numRef>
          </c:val>
          <c:extLst>
            <c:ext xmlns:c16="http://schemas.microsoft.com/office/drawing/2014/chart" uri="{C3380CC4-5D6E-409C-BE32-E72D297353CC}">
              <c16:uniqueId val="{00000006-A50B-4B7F-80CD-AC3F376EAA37}"/>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3.15</c:v>
                </c:pt>
                <c:pt idx="2">
                  <c:v>#N/A</c:v>
                </c:pt>
                <c:pt idx="3">
                  <c:v>2.46</c:v>
                </c:pt>
                <c:pt idx="4">
                  <c:v>#N/A</c:v>
                </c:pt>
                <c:pt idx="5">
                  <c:v>2.17</c:v>
                </c:pt>
                <c:pt idx="6">
                  <c:v>#N/A</c:v>
                </c:pt>
                <c:pt idx="7">
                  <c:v>2.98</c:v>
                </c:pt>
                <c:pt idx="8">
                  <c:v>#N/A</c:v>
                </c:pt>
                <c:pt idx="9">
                  <c:v>3.24</c:v>
                </c:pt>
              </c:numCache>
            </c:numRef>
          </c:val>
          <c:extLst>
            <c:ext xmlns:c16="http://schemas.microsoft.com/office/drawing/2014/chart" uri="{C3380CC4-5D6E-409C-BE32-E72D297353CC}">
              <c16:uniqueId val="{00000007-A50B-4B7F-80CD-AC3F376EAA3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2.61</c:v>
                </c:pt>
                <c:pt idx="2">
                  <c:v>#N/A</c:v>
                </c:pt>
                <c:pt idx="3">
                  <c:v>3.3</c:v>
                </c:pt>
                <c:pt idx="4">
                  <c:v>#N/A</c:v>
                </c:pt>
                <c:pt idx="5">
                  <c:v>2.81</c:v>
                </c:pt>
                <c:pt idx="6">
                  <c:v>#N/A</c:v>
                </c:pt>
                <c:pt idx="7">
                  <c:v>4.68</c:v>
                </c:pt>
                <c:pt idx="8">
                  <c:v>#N/A</c:v>
                </c:pt>
                <c:pt idx="9">
                  <c:v>6.04</c:v>
                </c:pt>
              </c:numCache>
            </c:numRef>
          </c:val>
          <c:extLst>
            <c:ext xmlns:c16="http://schemas.microsoft.com/office/drawing/2014/chart" uri="{C3380CC4-5D6E-409C-BE32-E72D297353CC}">
              <c16:uniqueId val="{00000008-A50B-4B7F-80CD-AC3F376EAA3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10.06</c:v>
                </c:pt>
                <c:pt idx="2">
                  <c:v>#N/A</c:v>
                </c:pt>
                <c:pt idx="3">
                  <c:v>9.2200000000000006</c:v>
                </c:pt>
                <c:pt idx="4">
                  <c:v>#N/A</c:v>
                </c:pt>
                <c:pt idx="5">
                  <c:v>8.76</c:v>
                </c:pt>
                <c:pt idx="6">
                  <c:v>#N/A</c:v>
                </c:pt>
                <c:pt idx="7">
                  <c:v>8.43</c:v>
                </c:pt>
                <c:pt idx="8">
                  <c:v>#N/A</c:v>
                </c:pt>
                <c:pt idx="9">
                  <c:v>7.71</c:v>
                </c:pt>
              </c:numCache>
            </c:numRef>
          </c:val>
          <c:extLst>
            <c:ext xmlns:c16="http://schemas.microsoft.com/office/drawing/2014/chart" uri="{C3380CC4-5D6E-409C-BE32-E72D297353CC}">
              <c16:uniqueId val="{00000009-A50B-4B7F-80CD-AC3F376EAA3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972</c:v>
                </c:pt>
                <c:pt idx="5">
                  <c:v>990</c:v>
                </c:pt>
                <c:pt idx="8">
                  <c:v>1072</c:v>
                </c:pt>
                <c:pt idx="11">
                  <c:v>1083</c:v>
                </c:pt>
                <c:pt idx="14">
                  <c:v>1081</c:v>
                </c:pt>
              </c:numCache>
            </c:numRef>
          </c:val>
          <c:extLst>
            <c:ext xmlns:c16="http://schemas.microsoft.com/office/drawing/2014/chart" uri="{C3380CC4-5D6E-409C-BE32-E72D297353CC}">
              <c16:uniqueId val="{00000000-DCC5-4929-83ED-FC71184AD43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CC5-4929-83ED-FC71184AD43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16</c:v>
                </c:pt>
                <c:pt idx="3">
                  <c:v>27</c:v>
                </c:pt>
                <c:pt idx="6">
                  <c:v>46</c:v>
                </c:pt>
                <c:pt idx="9">
                  <c:v>58</c:v>
                </c:pt>
                <c:pt idx="12">
                  <c:v>8</c:v>
                </c:pt>
              </c:numCache>
            </c:numRef>
          </c:val>
          <c:extLst>
            <c:ext xmlns:c16="http://schemas.microsoft.com/office/drawing/2014/chart" uri="{C3380CC4-5D6E-409C-BE32-E72D297353CC}">
              <c16:uniqueId val="{00000002-DCC5-4929-83ED-FC71184AD43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CC5-4929-83ED-FC71184AD43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255</c:v>
                </c:pt>
                <c:pt idx="3">
                  <c:v>226</c:v>
                </c:pt>
                <c:pt idx="6">
                  <c:v>298</c:v>
                </c:pt>
                <c:pt idx="9">
                  <c:v>265</c:v>
                </c:pt>
                <c:pt idx="12">
                  <c:v>256</c:v>
                </c:pt>
              </c:numCache>
            </c:numRef>
          </c:val>
          <c:extLst>
            <c:ext xmlns:c16="http://schemas.microsoft.com/office/drawing/2014/chart" uri="{C3380CC4-5D6E-409C-BE32-E72D297353CC}">
              <c16:uniqueId val="{00000004-DCC5-4929-83ED-FC71184AD43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CC5-4929-83ED-FC71184AD43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CC5-4929-83ED-FC71184AD43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1105</c:v>
                </c:pt>
                <c:pt idx="3">
                  <c:v>1166</c:v>
                </c:pt>
                <c:pt idx="6">
                  <c:v>1223</c:v>
                </c:pt>
                <c:pt idx="9">
                  <c:v>1225</c:v>
                </c:pt>
                <c:pt idx="12">
                  <c:v>1112</c:v>
                </c:pt>
              </c:numCache>
            </c:numRef>
          </c:val>
          <c:extLst>
            <c:ext xmlns:c16="http://schemas.microsoft.com/office/drawing/2014/chart" uri="{C3380CC4-5D6E-409C-BE32-E72D297353CC}">
              <c16:uniqueId val="{00000007-DCC5-4929-83ED-FC71184AD43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404</c:v>
                </c:pt>
                <c:pt idx="2">
                  <c:v>#N/A</c:v>
                </c:pt>
                <c:pt idx="3">
                  <c:v>#N/A</c:v>
                </c:pt>
                <c:pt idx="4">
                  <c:v>429</c:v>
                </c:pt>
                <c:pt idx="5">
                  <c:v>#N/A</c:v>
                </c:pt>
                <c:pt idx="6">
                  <c:v>#N/A</c:v>
                </c:pt>
                <c:pt idx="7">
                  <c:v>495</c:v>
                </c:pt>
                <c:pt idx="8">
                  <c:v>#N/A</c:v>
                </c:pt>
                <c:pt idx="9">
                  <c:v>#N/A</c:v>
                </c:pt>
                <c:pt idx="10">
                  <c:v>465</c:v>
                </c:pt>
                <c:pt idx="11">
                  <c:v>#N/A</c:v>
                </c:pt>
                <c:pt idx="12">
                  <c:v>#N/A</c:v>
                </c:pt>
                <c:pt idx="13">
                  <c:v>295</c:v>
                </c:pt>
                <c:pt idx="14">
                  <c:v>#N/A</c:v>
                </c:pt>
              </c:numCache>
            </c:numRef>
          </c:val>
          <c:smooth val="0"/>
          <c:extLst>
            <c:ext xmlns:c16="http://schemas.microsoft.com/office/drawing/2014/chart" uri="{C3380CC4-5D6E-409C-BE32-E72D297353CC}">
              <c16:uniqueId val="{00000008-DCC5-4929-83ED-FC71184AD43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8583</c:v>
                </c:pt>
                <c:pt idx="5">
                  <c:v>8443</c:v>
                </c:pt>
                <c:pt idx="8">
                  <c:v>8259</c:v>
                </c:pt>
                <c:pt idx="11">
                  <c:v>8043</c:v>
                </c:pt>
                <c:pt idx="14">
                  <c:v>8025</c:v>
                </c:pt>
              </c:numCache>
            </c:numRef>
          </c:val>
          <c:extLst>
            <c:ext xmlns:c16="http://schemas.microsoft.com/office/drawing/2014/chart" uri="{C3380CC4-5D6E-409C-BE32-E72D297353CC}">
              <c16:uniqueId val="{00000000-6A7C-474F-B25F-12C90DE0779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1855</c:v>
                </c:pt>
                <c:pt idx="5">
                  <c:v>1869</c:v>
                </c:pt>
                <c:pt idx="8">
                  <c:v>1921</c:v>
                </c:pt>
                <c:pt idx="11">
                  <c:v>2045</c:v>
                </c:pt>
                <c:pt idx="14">
                  <c:v>2029</c:v>
                </c:pt>
              </c:numCache>
            </c:numRef>
          </c:val>
          <c:extLst>
            <c:ext xmlns:c16="http://schemas.microsoft.com/office/drawing/2014/chart" uri="{C3380CC4-5D6E-409C-BE32-E72D297353CC}">
              <c16:uniqueId val="{00000001-6A7C-474F-B25F-12C90DE0779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1351</c:v>
                </c:pt>
                <c:pt idx="5">
                  <c:v>1280</c:v>
                </c:pt>
                <c:pt idx="8">
                  <c:v>1386</c:v>
                </c:pt>
                <c:pt idx="11">
                  <c:v>1518</c:v>
                </c:pt>
                <c:pt idx="14">
                  <c:v>2083</c:v>
                </c:pt>
              </c:numCache>
            </c:numRef>
          </c:val>
          <c:extLst>
            <c:ext xmlns:c16="http://schemas.microsoft.com/office/drawing/2014/chart" uri="{C3380CC4-5D6E-409C-BE32-E72D297353CC}">
              <c16:uniqueId val="{00000002-6A7C-474F-B25F-12C90DE0779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A7C-474F-B25F-12C90DE0779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A7C-474F-B25F-12C90DE0779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A7C-474F-B25F-12C90DE0779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1338</c:v>
                </c:pt>
                <c:pt idx="3">
                  <c:v>1273</c:v>
                </c:pt>
                <c:pt idx="6">
                  <c:v>1231</c:v>
                </c:pt>
                <c:pt idx="9">
                  <c:v>1216</c:v>
                </c:pt>
                <c:pt idx="12">
                  <c:v>1194</c:v>
                </c:pt>
              </c:numCache>
            </c:numRef>
          </c:val>
          <c:extLst>
            <c:ext xmlns:c16="http://schemas.microsoft.com/office/drawing/2014/chart" uri="{C3380CC4-5D6E-409C-BE32-E72D297353CC}">
              <c16:uniqueId val="{00000006-6A7C-474F-B25F-12C90DE0779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6A7C-474F-B25F-12C90DE0779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2604</c:v>
                </c:pt>
                <c:pt idx="3">
                  <c:v>2352</c:v>
                </c:pt>
                <c:pt idx="6">
                  <c:v>2131</c:v>
                </c:pt>
                <c:pt idx="9">
                  <c:v>2020</c:v>
                </c:pt>
                <c:pt idx="12">
                  <c:v>1815</c:v>
                </c:pt>
              </c:numCache>
            </c:numRef>
          </c:val>
          <c:extLst>
            <c:ext xmlns:c16="http://schemas.microsoft.com/office/drawing/2014/chart" uri="{C3380CC4-5D6E-409C-BE32-E72D297353CC}">
              <c16:uniqueId val="{00000008-6A7C-474F-B25F-12C90DE0779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48</c:v>
                </c:pt>
                <c:pt idx="3">
                  <c:v>74</c:v>
                </c:pt>
                <c:pt idx="6">
                  <c:v>152</c:v>
                </c:pt>
                <c:pt idx="9">
                  <c:v>148</c:v>
                </c:pt>
                <c:pt idx="12">
                  <c:v>0</c:v>
                </c:pt>
              </c:numCache>
            </c:numRef>
          </c:val>
          <c:extLst>
            <c:ext xmlns:c16="http://schemas.microsoft.com/office/drawing/2014/chart" uri="{C3380CC4-5D6E-409C-BE32-E72D297353CC}">
              <c16:uniqueId val="{00000009-6A7C-474F-B25F-12C90DE0779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10854</c:v>
                </c:pt>
                <c:pt idx="3">
                  <c:v>10747</c:v>
                </c:pt>
                <c:pt idx="6">
                  <c:v>10534</c:v>
                </c:pt>
                <c:pt idx="9">
                  <c:v>10385</c:v>
                </c:pt>
                <c:pt idx="12">
                  <c:v>10559</c:v>
                </c:pt>
              </c:numCache>
            </c:numRef>
          </c:val>
          <c:extLst>
            <c:ext xmlns:c16="http://schemas.microsoft.com/office/drawing/2014/chart" uri="{C3380CC4-5D6E-409C-BE32-E72D297353CC}">
              <c16:uniqueId val="{0000000A-6A7C-474F-B25F-12C90DE0779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3055</c:v>
                </c:pt>
                <c:pt idx="2">
                  <c:v>#N/A</c:v>
                </c:pt>
                <c:pt idx="3">
                  <c:v>#N/A</c:v>
                </c:pt>
                <c:pt idx="4">
                  <c:v>2854</c:v>
                </c:pt>
                <c:pt idx="5">
                  <c:v>#N/A</c:v>
                </c:pt>
                <c:pt idx="6">
                  <c:v>#N/A</c:v>
                </c:pt>
                <c:pt idx="7">
                  <c:v>2480</c:v>
                </c:pt>
                <c:pt idx="8">
                  <c:v>#N/A</c:v>
                </c:pt>
                <c:pt idx="9">
                  <c:v>#N/A</c:v>
                </c:pt>
                <c:pt idx="10">
                  <c:v>2163</c:v>
                </c:pt>
                <c:pt idx="11">
                  <c:v>#N/A</c:v>
                </c:pt>
                <c:pt idx="12">
                  <c:v>#N/A</c:v>
                </c:pt>
                <c:pt idx="13">
                  <c:v>1431</c:v>
                </c:pt>
                <c:pt idx="14">
                  <c:v>#N/A</c:v>
                </c:pt>
              </c:numCache>
            </c:numRef>
          </c:val>
          <c:smooth val="0"/>
          <c:extLst>
            <c:ext xmlns:c16="http://schemas.microsoft.com/office/drawing/2014/chart" uri="{C3380CC4-5D6E-409C-BE32-E72D297353CC}">
              <c16:uniqueId val="{0000000B-6A7C-474F-B25F-12C90DE0779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540</c:v>
                </c:pt>
                <c:pt idx="1">
                  <c:v>543</c:v>
                </c:pt>
                <c:pt idx="2">
                  <c:v>948</c:v>
                </c:pt>
              </c:numCache>
            </c:numRef>
          </c:val>
          <c:extLst>
            <c:ext xmlns:c16="http://schemas.microsoft.com/office/drawing/2014/chart" uri="{C3380CC4-5D6E-409C-BE32-E72D297353CC}">
              <c16:uniqueId val="{00000000-E590-43A5-A87A-59A920280D0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30</c:v>
                </c:pt>
                <c:pt idx="1">
                  <c:v>37</c:v>
                </c:pt>
                <c:pt idx="2">
                  <c:v>182</c:v>
                </c:pt>
              </c:numCache>
            </c:numRef>
          </c:val>
          <c:extLst>
            <c:ext xmlns:c16="http://schemas.microsoft.com/office/drawing/2014/chart" uri="{C3380CC4-5D6E-409C-BE32-E72D297353CC}">
              <c16:uniqueId val="{00000001-E590-43A5-A87A-59A920280D0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372</c:v>
                </c:pt>
                <c:pt idx="1">
                  <c:v>546</c:v>
                </c:pt>
                <c:pt idx="2">
                  <c:v>504</c:v>
                </c:pt>
              </c:numCache>
            </c:numRef>
          </c:val>
          <c:extLst>
            <c:ext xmlns:c16="http://schemas.microsoft.com/office/drawing/2014/chart" uri="{C3380CC4-5D6E-409C-BE32-E72D297353CC}">
              <c16:uniqueId val="{00000002-E590-43A5-A87A-59A920280D0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{D36BEE81-46F2-42A9-BB98-B274CE57B272}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2D07-4F8C-879B-AEE1915CBF5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{06C094CB-2A2F-45D4-9A43-49CBA90880FC}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D07-4F8C-879B-AEE1915CBF5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{FF6AD2BB-DB61-4880-9C18-C5C481557117}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D07-4F8C-879B-AEE1915CBF5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{EB7CBAE6-CA45-453E-9CFE-600AB334AA0D}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D07-4F8C-879B-AEE1915CBF5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{C213D6F9-69F0-4DEA-BFED-5678FEC65351}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D07-4F8C-879B-AEE1915CBF50}"/>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{6DCAAFC2-4478-48B7-838A-807DB6B7B81A}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2D07-4F8C-879B-AEE1915CBF50}"/>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{A5E1E2C7-E660-459E-BBEB-52ACA8552C0D}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2D07-4F8C-879B-AEE1915CBF50}"/>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{8F8A3A5E-56C4-4889-941B-C7D42977058F}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2D07-4F8C-879B-AEE1915CBF50}"/>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{C4791048-F331-4EFF-9AC2-940B1B16FE3B}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2D07-4F8C-879B-AEE1915CBF5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57.2</c:v>
                </c:pt>
                <c:pt idx="8">
                  <c:v>58.3</c:v>
                </c:pt>
                <c:pt idx="16">
                  <c:v>59.8</c:v>
                </c:pt>
                <c:pt idx="24">
                  <c:v>65.2</c:v>
                </c:pt>
                <c:pt idx="32">
                  <c:v>66.599999999999994</c:v>
                </c:pt>
              </c:numCache>
            </c:numRef>
          </c:xVal>
          <c:yVal>
            <c:numRef>
              <c:f>公会計指標分析・財政指標組合せ分析表!$BP$51:$DC$51</c:f>
              <c:numCache>
                <c:formatCode>#,##0.0;"▲ "#,##0.0</c:formatCode>
                <c:ptCount val="40"/>
                <c:pt idx="0">
                  <c:v>79.7</c:v>
                </c:pt>
                <c:pt idx="8">
                  <c:v>74.400000000000006</c:v>
                </c:pt>
                <c:pt idx="16">
                  <c:v>62.9</c:v>
                </c:pt>
                <c:pt idx="24">
                  <c:v>54.1</c:v>
                </c:pt>
                <c:pt idx="32">
                  <c:v>33.200000000000003</c:v>
                </c:pt>
              </c:numCache>
            </c:numRef>
          </c:yVal>
          <c:smooth val="0"/>
          <c:extLst>
            <c:ext xmlns:c16="http://schemas.microsoft.com/office/drawing/2014/chart" uri="{C3380CC4-5D6E-409C-BE32-E72D297353CC}">
              <c16:uniqueId val="{00000009-2D07-4F8C-879B-AEE1915CBF5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206682581179896E-2"/>
                  <c:y val="-6.4739042105865174E-2"/>
                </c:manualLayout>
              </c:layout>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{FEBC4734-BC11-4D19-BA97-43D17444FB67}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2D07-4F8C-879B-AEE1915CBF5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{5127E1E3-85CB-42FF-87A6-69A689099962}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D07-4F8C-879B-AEE1915CBF5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{93DB9D7A-5C4E-409E-A75F-137527EF1B30}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D07-4F8C-879B-AEE1915CBF5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{3A3CFA39-2DEA-40C8-B763-11FC8DB1B1A1}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D07-4F8C-879B-AEE1915CBF5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{414BC4EC-C803-43F6-8E73-C1C89F4C65DB}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D07-4F8C-879B-AEE1915CBF50}"/>
                </c:ext>
              </c:extLst>
            </c:dLbl>
            <c:dLbl>
              <c:idx val="8"/>
              <c:layout>
                <c:manualLayout>
                  <c:x val="-4.2223575127345779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{11E3AC95-D62C-4B2D-9ECF-430ED076D2AA}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2D07-4F8C-879B-AEE1915CBF50}"/>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{CF9B7426-69F2-4E60-B7EC-1FDCF1DA5DD0}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2D07-4F8C-879B-AEE1915CBF50}"/>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{8A9133C4-2ADC-4FFB-871D-B8610182E259}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2D07-4F8C-879B-AEE1915CBF50}"/>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{77121DF0-A2F8-4F6C-8FDF-AE22BACFC418}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2D07-4F8C-879B-AEE1915CBF5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61.7</c:v>
                </c:pt>
                <c:pt idx="8">
                  <c:v>61.8</c:v>
                </c:pt>
                <c:pt idx="16">
                  <c:v>62.8</c:v>
                </c:pt>
                <c:pt idx="24">
                  <c:v>64.2</c:v>
                </c:pt>
                <c:pt idx="32">
                  <c:v>67</c:v>
                </c:pt>
              </c:numCache>
            </c:numRef>
          </c:xVal>
          <c:yVal>
            <c:numRef>
              <c:f>公会計指標分析・財政指標組合せ分析表!$BP$55:$DC$55</c:f>
              <c:numCache>
                <c:formatCode>#,##0.0;"▲ "#,##0.0</c:formatCode>
                <c:ptCount val="40"/>
                <c:pt idx="0">
                  <c:v>46.8</c:v>
                </c:pt>
                <c:pt idx="8">
                  <c:v>48.4</c:v>
                </c:pt>
                <c:pt idx="16">
                  <c:v>43</c:v>
                </c:pt>
                <c:pt idx="24">
                  <c:v>32.4</c:v>
                </c:pt>
                <c:pt idx="32">
                  <c:v>20</c:v>
                </c:pt>
              </c:numCache>
            </c:numRef>
          </c:yVal>
          <c:smooth val="0"/>
          <c:extLst>
            <c:ext xmlns:c16="http://schemas.microsoft.com/office/drawing/2014/chart" uri="{C3380CC4-5D6E-409C-BE32-E72D297353CC}">
              <c16:uniqueId val="{00000013-2D07-4F8C-879B-AEE1915CBF50}"/>
            </c:ext>
          </c:extLst>
        </c:ser>
        <c:dLbls>
          <c:showLegendKey val="0"/>
          <c:showVal val="1"/>
          <c:showCatName val="0"/>
          <c:showSerName val="0"/>
          <c:showPercent val="0"/>
          <c:showBubbleSize val="0"/>
        </c:dLbls>
        <c:axId val="46179840"/>
        <c:axId val="46181760"/>
      </c:scatterChart>
      <c:valAx>
        <c:axId val="46179840"/>
        <c:scaling>
          <c:orientation val="maxMin"/>
          <c:max val="68"/>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{3FAFE20A-FF00-46BC-B106-E7B6AF0D2E3C}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113A-4D49-9E51-AEE59206ACC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{0C22EBEB-D7EF-46BF-9471-7F985DA9A438}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13A-4D49-9E51-AEE59206ACC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{5A654662-A146-41CC-B12D-6334AB64CB33}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13A-4D49-9E51-AEE59206ACC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{12E0B6E6-C7C9-42E5-925A-45421F4D9296}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13A-4D49-9E51-AEE59206ACC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{6EFAD0F4-FAAE-47E7-9DBA-7E29BBD4E998}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13A-4D49-9E51-AEE59206ACC3}"/>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{5FDE7764-9225-4565-AD59-FBF56792C19B}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113A-4D49-9E51-AEE59206ACC3}"/>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{93D8C545-47BF-4C87-AAEC-2CD8EE14B489}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113A-4D49-9E51-AEE59206ACC3}"/>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{C7E34F57-FAB7-45C4-B34D-7AC993DB1F98}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113A-4D49-9E51-AEE59206ACC3}"/>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{946651BE-4EE7-41B9-9FF2-CCA5C7C01288}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113A-4D49-9E51-AEE59206ACC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11.4</c:v>
                </c:pt>
                <c:pt idx="8">
                  <c:v>10.6</c:v>
                </c:pt>
                <c:pt idx="16">
                  <c:v>11.4</c:v>
                </c:pt>
                <c:pt idx="24">
                  <c:v>11.7</c:v>
                </c:pt>
                <c:pt idx="32">
                  <c:v>10.3</c:v>
                </c:pt>
              </c:numCache>
            </c:numRef>
          </c:xVal>
          <c:yVal>
            <c:numRef>
              <c:f>公会計指標分析・財政指標組合せ分析表!$BP$73:$DC$73</c:f>
              <c:numCache>
                <c:formatCode>#,##0.0;"▲ "#,##0.0</c:formatCode>
                <c:ptCount val="40"/>
                <c:pt idx="0">
                  <c:v>79.7</c:v>
                </c:pt>
                <c:pt idx="8">
                  <c:v>74.400000000000006</c:v>
                </c:pt>
                <c:pt idx="16">
                  <c:v>62.9</c:v>
                </c:pt>
                <c:pt idx="24">
                  <c:v>54.1</c:v>
                </c:pt>
                <c:pt idx="32">
                  <c:v>33.200000000000003</c:v>
                </c:pt>
              </c:numCache>
            </c:numRef>
          </c:yVal>
          <c:smooth val="0"/>
          <c:extLst>
            <c:ext xmlns:c16="http://schemas.microsoft.com/office/drawing/2014/chart" uri="{C3380CC4-5D6E-409C-BE32-E72D297353CC}">
              <c16:uniqueId val="{00000009-113A-4D49-9E51-AEE59206ACC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6.3043399339821763E-3"/>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{2EE8C2C4-BDFD-4438-921D-610B7A7B4C6F}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113A-4D49-9E51-AEE59206ACC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{4509AAC4-8803-463E-8E91-39387F044411}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13A-4D49-9E51-AEE59206ACC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{13EBF5A5-8B7D-4D93-85E6-3F5F16EA2AE1}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13A-4D49-9E51-AEE59206ACC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{23F633B1-D9CF-4E87-B10B-611B6F868034}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13A-4D49-9E51-AEE59206ACC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{F5729636-AC5B-4303-9C02-01A44FD1C7DD}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13A-4D49-9E51-AEE59206ACC3}"/>
                </c:ext>
              </c:extLst>
            </c:dLbl>
            <c:dLbl>
              <c:idx val="8"/>
              <c:layout>
                <c:manualLayout>
                  <c:x val="0"/>
                  <c:y val="1.7553686638943439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{45D51C31-465C-458D-B888-C3361E716F97}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113A-4D49-9E51-AEE59206ACC3}"/>
                </c:ext>
              </c:extLst>
            </c:dLbl>
            <c:dLbl>
              <c:idx val="16"/>
              <c:layout>
                <c:manualLayout>
                  <c:x val="0"/>
                  <c:y val="-1.1248832973607303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{267719E3-1B1E-4842-B45A-36CD60820E2E}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113A-4D49-9E51-AEE59206ACC3}"/>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{AAA47B10-D76E-4F6B-A6C0-E63C938983DC}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113A-4D49-9E51-AEE59206ACC3}"/>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{AC509A6F-C21D-4B33-8814-CCB3BA201B9D}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113A-4D49-9E51-AEE59206ACC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9.9</c:v>
                </c:pt>
                <c:pt idx="8">
                  <c:v>9.9</c:v>
                </c:pt>
                <c:pt idx="16">
                  <c:v>9.9</c:v>
                </c:pt>
                <c:pt idx="24">
                  <c:v>9.5</c:v>
                </c:pt>
                <c:pt idx="32">
                  <c:v>9.5</c:v>
                </c:pt>
              </c:numCache>
            </c:numRef>
          </c:xVal>
          <c:yVal>
            <c:numRef>
              <c:f>公会計指標分析・財政指標組合せ分析表!$BP$77:$DC$77</c:f>
              <c:numCache>
                <c:formatCode>#,##0.0;"▲ "#,##0.0</c:formatCode>
                <c:ptCount val="40"/>
                <c:pt idx="0">
                  <c:v>46.8</c:v>
                </c:pt>
                <c:pt idx="8">
                  <c:v>48.4</c:v>
                </c:pt>
                <c:pt idx="16">
                  <c:v>43</c:v>
                </c:pt>
                <c:pt idx="24">
                  <c:v>32.4</c:v>
                </c:pt>
                <c:pt idx="32">
                  <c:v>20</c:v>
                </c:pt>
              </c:numCache>
            </c:numRef>
          </c:yVal>
          <c:smooth val="0"/>
          <c:extLst>
            <c:ext xmlns:c16="http://schemas.microsoft.com/office/drawing/2014/chart" uri="{C3380CC4-5D6E-409C-BE32-E72D297353CC}">
              <c16:uniqueId val="{00000013-113A-4D49-9E51-AEE59206ACC3}"/>
            </c:ext>
          </c:extLst>
        </c:ser>
        <c:dLbls>
          <c:showLegendKey val="0"/>
          <c:showVal val="1"/>
          <c:showCatName val="0"/>
          <c:showSerName val="0"/>
          <c:showPercent val="0"/>
          <c:showBubbleSize val="0"/>
        </c:dLbls>
        <c:axId val="84219776"/>
        <c:axId val="84234240"/>
      </c:scatterChart>
      <c:valAx>
        <c:axId val="84219776"/>
        <c:scaling>
          <c:orientation val="maxMin"/>
          <c:max val="12"/>
          <c:min val="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北海道栗山町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11,308
11,266
203.93
10,881,842
10,570,162
311,305
5,150,425
10,559,147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33.2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単年では地域デジタル社会推進費の新設により基準財政需要額が前年度より増加、町民税の減により基準財政収入額が前年度より減少したため、令和２年度単年と比較して０．０２減少した。本指数は過去３ヵ年平均で計算されるため、今年度算定対象外となった平成３０年度分の財政力指数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３１と比較し新たに算定対象となった令和３年度分の財政力指数０．２８の方が低いため０．０１減少した。類似団体平均を下回っているため、改革プランに基づく投資的経費抑制により財政基盤の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61685</xdr:rowOff>
    </xdr:to>
    <xdr:cxnSp macro="">
      <xdr:nvCxnSpPr>
        <xdr:cNvPr id="66" name="直線コネクタ 65"/>
        <xdr:cNvCxnSpPr/>
      </xdr:nvCxnSpPr>
      <xdr:spPr>
        <a:xfrm flipV="1">
          <a:off x="4953000" y="6261100"/>
          <a:ext cx="0" cy="1344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9"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0" name="直線コネクタ 69"/>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127907</xdr:rowOff>
    </xdr:from>
    <xdr:to>
      <xdr:col>23</xdr:col>
      <xdr:colOff>133350</xdr:colOff>
      <xdr:row>41</xdr:row>
      <xdr:rowOff>162378</xdr:rowOff>
    </xdr:to>
    <xdr:cxnSp macro="">
      <xdr:nvCxnSpPr>
        <xdr:cNvPr id="71" name="直線コネクタ 70"/>
        <xdr:cNvCxnSpPr/>
      </xdr:nvCxnSpPr>
      <xdr:spPr>
        <a:xfrm>
          <a:off x="4114800" y="715735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93634</xdr:rowOff>
    </xdr:from>
    <xdr:ext cx="762000" cy="259045"/>
    <xdr:sp macro="" textlink="">
      <xdr:nvSpPr>
        <xdr:cNvPr id="72" name="財政力平均値テキスト"/>
        <xdr:cNvSpPr txBox="1"/>
      </xdr:nvSpPr>
      <xdr:spPr>
        <a:xfrm>
          <a:off x="5041900" y="695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93435</xdr:rowOff>
    </xdr:from>
    <xdr:to>
      <xdr:col>19</xdr:col>
      <xdr:colOff>133350</xdr:colOff>
      <xdr:row>41</xdr:row>
      <xdr:rowOff>127907</xdr:rowOff>
    </xdr:to>
    <xdr:cxnSp macro="">
      <xdr:nvCxnSpPr>
        <xdr:cNvPr id="74" name="直線コネクタ 73"/>
        <xdr:cNvCxnSpPr/>
      </xdr:nvCxnSpPr>
      <xdr:spPr>
        <a:xfrm>
          <a:off x="3225800" y="71228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110672</xdr:rowOff>
    </xdr:from>
    <xdr:to>
      <xdr:col>19</xdr:col>
      <xdr:colOff>184150</xdr:colOff>
      <xdr:row>41</xdr:row>
      <xdr:rowOff>40822</xdr:rowOff>
    </xdr:to>
    <xdr:sp macro="" textlink="">
      <xdr:nvSpPr>
        <xdr:cNvPr id="75" name="フローチャート: 判断 74"/>
        <xdr:cNvSpPr/>
      </xdr:nvSpPr>
      <xdr:spPr>
        <a:xfrm>
          <a:off x="4064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50999</xdr:rowOff>
    </xdr:from>
    <xdr:ext cx="736600" cy="259045"/>
    <xdr:sp macro="" textlink="">
      <xdr:nvSpPr>
        <xdr:cNvPr id="76" name="テキスト ボックス 75"/>
        <xdr:cNvSpPr txBox="1"/>
      </xdr:nvSpPr>
      <xdr:spPr>
        <a:xfrm>
          <a:off x="3733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93435</xdr:rowOff>
    </xdr:from>
    <xdr:to>
      <xdr:col>15</xdr:col>
      <xdr:colOff>82550</xdr:colOff>
      <xdr:row>41</xdr:row>
      <xdr:rowOff>93435</xdr:rowOff>
    </xdr:to>
    <xdr:cxnSp macro="">
      <xdr:nvCxnSpPr>
        <xdr:cNvPr id="77" name="直線コネクタ 76"/>
        <xdr:cNvCxnSpPr/>
      </xdr:nvCxnSpPr>
      <xdr:spPr>
        <a:xfrm>
          <a:off x="2336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93435</xdr:rowOff>
    </xdr:from>
    <xdr:to>
      <xdr:col>11</xdr:col>
      <xdr:colOff>31750</xdr:colOff>
      <xdr:row>41</xdr:row>
      <xdr:rowOff>93435</xdr:rowOff>
    </xdr:to>
    <xdr:cxnSp macro="">
      <xdr:nvCxnSpPr>
        <xdr:cNvPr id="80" name="直線コネクタ 79"/>
        <xdr:cNvCxnSpPr/>
      </xdr:nvCxnSpPr>
      <xdr:spPr>
        <a:xfrm>
          <a:off x="1447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111578</xdr:rowOff>
    </xdr:from>
    <xdr:to>
      <xdr:col>11</xdr:col>
      <xdr:colOff>82550</xdr:colOff>
      <xdr:row>42</xdr:row>
      <xdr:rowOff>41728</xdr:rowOff>
    </xdr:to>
    <xdr:sp macro="" textlink="">
      <xdr:nvSpPr>
        <xdr:cNvPr id="81" name="フローチャート: 判断 80"/>
        <xdr:cNvSpPr/>
      </xdr:nvSpPr>
      <xdr:spPr>
        <a:xfrm>
          <a:off x="2286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26505</xdr:rowOff>
    </xdr:from>
    <xdr:ext cx="762000" cy="259045"/>
    <xdr:sp macro="" textlink="">
      <xdr:nvSpPr>
        <xdr:cNvPr id="82" name="テキスト ボックス 81"/>
        <xdr:cNvSpPr txBox="1"/>
      </xdr:nvSpPr>
      <xdr:spPr>
        <a:xfrm>
          <a:off x="1955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3" name="フローチャート: 判断 82"/>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4" name="テキスト ボックス 83"/>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90" name="楕円 89"/>
        <xdr:cNvSpPr/>
      </xdr:nvSpPr>
      <xdr:spPr>
        <a:xfrm>
          <a:off x="49022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83655</xdr:rowOff>
    </xdr:from>
    <xdr:ext cx="762000" cy="259045"/>
    <xdr:sp macro="" textlink="">
      <xdr:nvSpPr>
        <xdr:cNvPr id="91" name="財政力該当値テキスト"/>
        <xdr:cNvSpPr txBox="1"/>
      </xdr:nvSpPr>
      <xdr:spPr>
        <a:xfrm>
          <a:off x="5041900" y="71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77107</xdr:rowOff>
    </xdr:from>
    <xdr:to>
      <xdr:col>19</xdr:col>
      <xdr:colOff>184150</xdr:colOff>
      <xdr:row>42</xdr:row>
      <xdr:rowOff>7257</xdr:rowOff>
    </xdr:to>
    <xdr:sp macro="" textlink="">
      <xdr:nvSpPr>
        <xdr:cNvPr id="92" name="楕円 91"/>
        <xdr:cNvSpPr/>
      </xdr:nvSpPr>
      <xdr:spPr>
        <a:xfrm>
          <a:off x="4064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93" name="テキスト ボックス 92"/>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42635</xdr:rowOff>
    </xdr:from>
    <xdr:to>
      <xdr:col>15</xdr:col>
      <xdr:colOff>133350</xdr:colOff>
      <xdr:row>41</xdr:row>
      <xdr:rowOff>144235</xdr:rowOff>
    </xdr:to>
    <xdr:sp macro="" textlink="">
      <xdr:nvSpPr>
        <xdr:cNvPr id="94" name="楕円 93"/>
        <xdr:cNvSpPr/>
      </xdr:nvSpPr>
      <xdr:spPr>
        <a:xfrm>
          <a:off x="3175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95" name="テキスト ボックス 94"/>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42635</xdr:rowOff>
    </xdr:from>
    <xdr:to>
      <xdr:col>11</xdr:col>
      <xdr:colOff>82550</xdr:colOff>
      <xdr:row>41</xdr:row>
      <xdr:rowOff>144235</xdr:rowOff>
    </xdr:to>
    <xdr:sp macro="" textlink="">
      <xdr:nvSpPr>
        <xdr:cNvPr id="96" name="楕円 95"/>
        <xdr:cNvSpPr/>
      </xdr:nvSpPr>
      <xdr:spPr>
        <a:xfrm>
          <a:off x="2286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97" name="テキスト ボックス 96"/>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98" name="楕円 97"/>
        <xdr:cNvSpPr/>
      </xdr:nvSpPr>
      <xdr:spPr>
        <a:xfrm>
          <a:off x="1397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99" name="テキスト ボックス 98"/>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１．６ポイント上回っているが、前年度と比較すると９．７ポイント減となっている。主な要因は、普通交付税が増加したためである。今後において新規地方債発行の抑制による公債費の低減等、更なる行財政改革の推進と効率的な予算執行により、経常収支比率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59182</xdr:rowOff>
    </xdr:from>
    <xdr:to>
      <xdr:col>23</xdr:col>
      <xdr:colOff>133350</xdr:colOff>
      <xdr:row>65</xdr:row>
      <xdr:rowOff>157480</xdr:rowOff>
    </xdr:to>
    <xdr:cxnSp macro="">
      <xdr:nvCxnSpPr>
        <xdr:cNvPr id="127" name="直線コネクタ 126"/>
        <xdr:cNvCxnSpPr/>
      </xdr:nvCxnSpPr>
      <xdr:spPr>
        <a:xfrm flipV="1">
          <a:off x="4953000" y="10346182"/>
          <a:ext cx="0" cy="9555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145559</xdr:rowOff>
    </xdr:from>
    <xdr:ext cx="762000" cy="259045"/>
    <xdr:sp macro="" textlink="">
      <xdr:nvSpPr>
        <xdr:cNvPr id="130" name="財政構造の弾力性最大値テキスト"/>
        <xdr:cNvSpPr txBox="1"/>
      </xdr:nvSpPr>
      <xdr:spPr>
        <a:xfrm>
          <a:off x="5041900" y="1008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59182</xdr:rowOff>
    </xdr:from>
    <xdr:to>
      <xdr:col>24</xdr:col>
      <xdr:colOff>12700</xdr:colOff>
      <xdr:row>60</xdr:row>
      <xdr:rowOff>59182</xdr:rowOff>
    </xdr:to>
    <xdr:cxnSp macro="">
      <xdr:nvCxnSpPr>
        <xdr:cNvPr id="131" name="直線コネクタ 130"/>
        <xdr:cNvCxnSpPr/>
      </xdr:nvCxnSpPr>
      <xdr:spPr>
        <a:xfrm>
          <a:off x="4864100" y="1034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94996</xdr:rowOff>
    </xdr:from>
    <xdr:to>
      <xdr:col>23</xdr:col>
      <xdr:colOff>133350</xdr:colOff>
      <xdr:row>66</xdr:row>
      <xdr:rowOff>48768</xdr:rowOff>
    </xdr:to>
    <xdr:cxnSp macro="">
      <xdr:nvCxnSpPr>
        <xdr:cNvPr id="132" name="直線コネクタ 131"/>
        <xdr:cNvCxnSpPr/>
      </xdr:nvCxnSpPr>
      <xdr:spPr>
        <a:xfrm flipV="1">
          <a:off x="4114800" y="10896346"/>
          <a:ext cx="838200" cy="46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154957</xdr:rowOff>
    </xdr:from>
    <xdr:ext cx="762000" cy="259045"/>
    <xdr:sp macro="" textlink="">
      <xdr:nvSpPr>
        <xdr:cNvPr id="133" name="財政構造の弾力性平均値テキスト"/>
        <xdr:cNvSpPr txBox="1"/>
      </xdr:nvSpPr>
      <xdr:spPr>
        <a:xfrm>
          <a:off x="5041900" y="1061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34" name="フローチャート: 判断 133"/>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48768</xdr:rowOff>
    </xdr:from>
    <xdr:to>
      <xdr:col>19</xdr:col>
      <xdr:colOff>133350</xdr:colOff>
      <xdr:row>66</xdr:row>
      <xdr:rowOff>169418</xdr:rowOff>
    </xdr:to>
    <xdr:cxnSp macro="">
      <xdr:nvCxnSpPr>
        <xdr:cNvPr id="135" name="直線コネクタ 134"/>
        <xdr:cNvCxnSpPr/>
      </xdr:nvCxnSpPr>
      <xdr:spPr>
        <a:xfrm flipV="1">
          <a:off x="3225800" y="1136446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155194</xdr:rowOff>
    </xdr:from>
    <xdr:to>
      <xdr:col>19</xdr:col>
      <xdr:colOff>184150</xdr:colOff>
      <xdr:row>64</xdr:row>
      <xdr:rowOff>85344</xdr:rowOff>
    </xdr:to>
    <xdr:sp macro="" textlink="">
      <xdr:nvSpPr>
        <xdr:cNvPr id="136" name="フローチャート: 判断 135"/>
        <xdr:cNvSpPr/>
      </xdr:nvSpPr>
      <xdr:spPr>
        <a:xfrm>
          <a:off x="4064000" y="1095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95521</xdr:rowOff>
    </xdr:from>
    <xdr:ext cx="736600" cy="259045"/>
    <xdr:sp macro="" textlink="">
      <xdr:nvSpPr>
        <xdr:cNvPr id="137" name="テキスト ボックス 136"/>
        <xdr:cNvSpPr txBox="1"/>
      </xdr:nvSpPr>
      <xdr:spPr>
        <a:xfrm>
          <a:off x="3733800" y="10725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77724</xdr:rowOff>
    </xdr:from>
    <xdr:to>
      <xdr:col>15</xdr:col>
      <xdr:colOff>82550</xdr:colOff>
      <xdr:row>66</xdr:row>
      <xdr:rowOff>169418</xdr:rowOff>
    </xdr:to>
    <xdr:cxnSp macro="">
      <xdr:nvCxnSpPr>
        <xdr:cNvPr id="138" name="直線コネクタ 137"/>
        <xdr:cNvCxnSpPr/>
      </xdr:nvCxnSpPr>
      <xdr:spPr>
        <a:xfrm>
          <a:off x="2336800" y="11393424"/>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51308</xdr:rowOff>
    </xdr:from>
    <xdr:to>
      <xdr:col>15</xdr:col>
      <xdr:colOff>133350</xdr:colOff>
      <xdr:row>64</xdr:row>
      <xdr:rowOff>152908</xdr:rowOff>
    </xdr:to>
    <xdr:sp macro="" textlink="">
      <xdr:nvSpPr>
        <xdr:cNvPr id="139" name="フローチャート: 判断 138"/>
        <xdr:cNvSpPr/>
      </xdr:nvSpPr>
      <xdr:spPr>
        <a:xfrm>
          <a:off x="3175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163085</xdr:rowOff>
    </xdr:from>
    <xdr:ext cx="762000" cy="259045"/>
    <xdr:sp macro="" textlink="">
      <xdr:nvSpPr>
        <xdr:cNvPr id="140" name="テキスト ボックス 139"/>
        <xdr:cNvSpPr txBox="1"/>
      </xdr:nvSpPr>
      <xdr:spPr>
        <a:xfrm>
          <a:off x="2844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104394</xdr:rowOff>
    </xdr:from>
    <xdr:to>
      <xdr:col>11</xdr:col>
      <xdr:colOff>31750</xdr:colOff>
      <xdr:row>66</xdr:row>
      <xdr:rowOff>77724</xdr:rowOff>
    </xdr:to>
    <xdr:cxnSp macro="">
      <xdr:nvCxnSpPr>
        <xdr:cNvPr id="141" name="直線コネクタ 140"/>
        <xdr:cNvCxnSpPr/>
      </xdr:nvCxnSpPr>
      <xdr:spPr>
        <a:xfrm>
          <a:off x="1447800" y="11248644"/>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42" name="フローチャート: 判断 141"/>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129303</xdr:rowOff>
    </xdr:from>
    <xdr:ext cx="762000" cy="259045"/>
    <xdr:sp macro="" textlink="">
      <xdr:nvSpPr>
        <xdr:cNvPr id="143" name="テキスト ボックス 142"/>
        <xdr:cNvSpPr txBox="1"/>
      </xdr:nvSpPr>
      <xdr:spPr>
        <a:xfrm>
          <a:off x="1955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131064</xdr:rowOff>
    </xdr:from>
    <xdr:to>
      <xdr:col>7</xdr:col>
      <xdr:colOff>31750</xdr:colOff>
      <xdr:row>64</xdr:row>
      <xdr:rowOff>61214</xdr:rowOff>
    </xdr:to>
    <xdr:sp macro="" textlink="">
      <xdr:nvSpPr>
        <xdr:cNvPr id="144" name="フローチャート: 判断 143"/>
        <xdr:cNvSpPr/>
      </xdr:nvSpPr>
      <xdr:spPr>
        <a:xfrm>
          <a:off x="1397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71391</xdr:rowOff>
    </xdr:from>
    <xdr:ext cx="762000" cy="259045"/>
    <xdr:sp macro="" textlink="">
      <xdr:nvSpPr>
        <xdr:cNvPr id="145" name="テキスト ボックス 144"/>
        <xdr:cNvSpPr txBox="1"/>
      </xdr:nvSpPr>
      <xdr:spPr>
        <a:xfrm>
          <a:off x="1066800" y="107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44196</xdr:rowOff>
    </xdr:from>
    <xdr:to>
      <xdr:col>23</xdr:col>
      <xdr:colOff>184150</xdr:colOff>
      <xdr:row>63</xdr:row>
      <xdr:rowOff>145796</xdr:rowOff>
    </xdr:to>
    <xdr:sp macro="" textlink="">
      <xdr:nvSpPr>
        <xdr:cNvPr id="151" name="楕円 150"/>
        <xdr:cNvSpPr/>
      </xdr:nvSpPr>
      <xdr:spPr>
        <a:xfrm>
          <a:off x="49022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16273</xdr:rowOff>
    </xdr:from>
    <xdr:ext cx="762000" cy="259045"/>
    <xdr:sp macro="" textlink="">
      <xdr:nvSpPr>
        <xdr:cNvPr id="152" name="財政構造の弾力性該当値テキスト"/>
        <xdr:cNvSpPr txBox="1"/>
      </xdr:nvSpPr>
      <xdr:spPr>
        <a:xfrm>
          <a:off x="5041900" y="1081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169418</xdr:rowOff>
    </xdr:from>
    <xdr:to>
      <xdr:col>19</xdr:col>
      <xdr:colOff>184150</xdr:colOff>
      <xdr:row>66</xdr:row>
      <xdr:rowOff>99568</xdr:rowOff>
    </xdr:to>
    <xdr:sp macro="" textlink="">
      <xdr:nvSpPr>
        <xdr:cNvPr id="153" name="楕円 152"/>
        <xdr:cNvSpPr/>
      </xdr:nvSpPr>
      <xdr:spPr>
        <a:xfrm>
          <a:off x="4064000" y="1131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84345</xdr:rowOff>
    </xdr:from>
    <xdr:ext cx="736600" cy="259045"/>
    <xdr:sp macro="" textlink="">
      <xdr:nvSpPr>
        <xdr:cNvPr id="154" name="テキスト ボックス 153"/>
        <xdr:cNvSpPr txBox="1"/>
      </xdr:nvSpPr>
      <xdr:spPr>
        <a:xfrm>
          <a:off x="3733800" y="11400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118618</xdr:rowOff>
    </xdr:from>
    <xdr:to>
      <xdr:col>15</xdr:col>
      <xdr:colOff>133350</xdr:colOff>
      <xdr:row>67</xdr:row>
      <xdr:rowOff>48768</xdr:rowOff>
    </xdr:to>
    <xdr:sp macro="" textlink="">
      <xdr:nvSpPr>
        <xdr:cNvPr id="155" name="楕円 154"/>
        <xdr:cNvSpPr/>
      </xdr:nvSpPr>
      <xdr:spPr>
        <a:xfrm>
          <a:off x="3175000" y="1143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33545</xdr:rowOff>
    </xdr:from>
    <xdr:ext cx="762000" cy="259045"/>
    <xdr:sp macro="" textlink="">
      <xdr:nvSpPr>
        <xdr:cNvPr id="156" name="テキスト ボックス 155"/>
        <xdr:cNvSpPr txBox="1"/>
      </xdr:nvSpPr>
      <xdr:spPr>
        <a:xfrm>
          <a:off x="2844800" y="11520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26924</xdr:rowOff>
    </xdr:from>
    <xdr:to>
      <xdr:col>11</xdr:col>
      <xdr:colOff>82550</xdr:colOff>
      <xdr:row>66</xdr:row>
      <xdr:rowOff>128524</xdr:rowOff>
    </xdr:to>
    <xdr:sp macro="" textlink="">
      <xdr:nvSpPr>
        <xdr:cNvPr id="157" name="楕円 156"/>
        <xdr:cNvSpPr/>
      </xdr:nvSpPr>
      <xdr:spPr>
        <a:xfrm>
          <a:off x="2286000" y="1134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113301</xdr:rowOff>
    </xdr:from>
    <xdr:ext cx="762000" cy="259045"/>
    <xdr:sp macro="" textlink="">
      <xdr:nvSpPr>
        <xdr:cNvPr id="158" name="テキスト ボックス 157"/>
        <xdr:cNvSpPr txBox="1"/>
      </xdr:nvSpPr>
      <xdr:spPr>
        <a:xfrm>
          <a:off x="1955800" y="1142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53594</xdr:rowOff>
    </xdr:from>
    <xdr:to>
      <xdr:col>7</xdr:col>
      <xdr:colOff>31750</xdr:colOff>
      <xdr:row>65</xdr:row>
      <xdr:rowOff>155194</xdr:rowOff>
    </xdr:to>
    <xdr:sp macro="" textlink="">
      <xdr:nvSpPr>
        <xdr:cNvPr id="159" name="楕円 158"/>
        <xdr:cNvSpPr/>
      </xdr:nvSpPr>
      <xdr:spPr>
        <a:xfrm>
          <a:off x="13970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139971</xdr:rowOff>
    </xdr:from>
    <xdr:ext cx="762000" cy="259045"/>
    <xdr:sp macro="" textlink="">
      <xdr:nvSpPr>
        <xdr:cNvPr id="160" name="テキスト ボックス 159"/>
        <xdr:cNvSpPr txBox="1"/>
      </xdr:nvSpPr>
      <xdr:spPr>
        <a:xfrm>
          <a:off x="1066800" y="1128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[266,808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すると９，４１３円上回り、前年度と比較すると１７，９６２円増となっている。主な要因は、新型コロナウイルス対策に係る物件費が増加したためである。この要因は一時的なものであると考えられるため、引き続き、公共施設等総合管理計画を基に公共施設の効率的な運用を行い、老朽化した施設の長寿命化を含め、コスト低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89350</xdr:rowOff>
    </xdr:from>
    <xdr:to>
      <xdr:col>23</xdr:col>
      <xdr:colOff>133350</xdr:colOff>
      <xdr:row>88</xdr:row>
      <xdr:rowOff>166585</xdr:rowOff>
    </xdr:to>
    <xdr:cxnSp macro="">
      <xdr:nvCxnSpPr>
        <xdr:cNvPr id="190" name="直線コネクタ 189"/>
        <xdr:cNvCxnSpPr/>
      </xdr:nvCxnSpPr>
      <xdr:spPr>
        <a:xfrm flipV="1">
          <a:off x="4953000" y="13976800"/>
          <a:ext cx="0" cy="1277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138662</xdr:rowOff>
    </xdr:from>
    <xdr:ext cx="762000" cy="259045"/>
    <xdr:sp macro="" textlink="">
      <xdr:nvSpPr>
        <xdr:cNvPr id="191" name="人件費・物件費等の状況最小値テキスト"/>
        <xdr:cNvSpPr txBox="1"/>
      </xdr:nvSpPr>
      <xdr:spPr>
        <a:xfrm>
          <a:off x="5041900" y="1522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166585</xdr:rowOff>
    </xdr:from>
    <xdr:to>
      <xdr:col>24</xdr:col>
      <xdr:colOff>12700</xdr:colOff>
      <xdr:row>88</xdr:row>
      <xdr:rowOff>166585</xdr:rowOff>
    </xdr:to>
    <xdr:cxnSp macro="">
      <xdr:nvCxnSpPr>
        <xdr:cNvPr id="192" name="直線コネクタ 191"/>
        <xdr:cNvCxnSpPr/>
      </xdr:nvCxnSpPr>
      <xdr:spPr>
        <a:xfrm>
          <a:off x="4864100" y="15254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4277</xdr:rowOff>
    </xdr:from>
    <xdr:ext cx="762000" cy="259045"/>
    <xdr:sp macro="" textlink="">
      <xdr:nvSpPr>
        <xdr:cNvPr id="193" name="人件費・物件費等の状況最大値テキスト"/>
        <xdr:cNvSpPr txBox="1"/>
      </xdr:nvSpPr>
      <xdr:spPr>
        <a:xfrm>
          <a:off x="5041900" y="1372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89350</xdr:rowOff>
    </xdr:from>
    <xdr:to>
      <xdr:col>24</xdr:col>
      <xdr:colOff>12700</xdr:colOff>
      <xdr:row>81</xdr:row>
      <xdr:rowOff>89350</xdr:rowOff>
    </xdr:to>
    <xdr:cxnSp macro="">
      <xdr:nvCxnSpPr>
        <xdr:cNvPr id="194" name="直線コネクタ 193"/>
        <xdr:cNvCxnSpPr/>
      </xdr:nvCxnSpPr>
      <xdr:spPr>
        <a:xfrm>
          <a:off x="4864100" y="1397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168926</xdr:rowOff>
    </xdr:from>
    <xdr:to>
      <xdr:col>23</xdr:col>
      <xdr:colOff>133350</xdr:colOff>
      <xdr:row>84</xdr:row>
      <xdr:rowOff>69714</xdr:rowOff>
    </xdr:to>
    <xdr:cxnSp macro="">
      <xdr:nvCxnSpPr>
        <xdr:cNvPr id="195" name="直線コネクタ 194"/>
        <xdr:cNvCxnSpPr/>
      </xdr:nvCxnSpPr>
      <xdr:spPr>
        <a:xfrm>
          <a:off x="4114800" y="14399276"/>
          <a:ext cx="838200" cy="7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169034</xdr:rowOff>
    </xdr:from>
    <xdr:ext cx="762000" cy="259045"/>
    <xdr:sp macro="" textlink="">
      <xdr:nvSpPr>
        <xdr:cNvPr id="196" name="人件費・物件費等の状況平均値テキスト"/>
        <xdr:cNvSpPr txBox="1"/>
      </xdr:nvSpPr>
      <xdr:spPr>
        <a:xfrm>
          <a:off x="5041900" y="14227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152507</xdr:rowOff>
    </xdr:from>
    <xdr:to>
      <xdr:col>23</xdr:col>
      <xdr:colOff>184150</xdr:colOff>
      <xdr:row>84</xdr:row>
      <xdr:rowOff>82657</xdr:rowOff>
    </xdr:to>
    <xdr:sp macro="" textlink="">
      <xdr:nvSpPr>
        <xdr:cNvPr id="197" name="フローチャート: 判断 196"/>
        <xdr:cNvSpPr/>
      </xdr:nvSpPr>
      <xdr:spPr>
        <a:xfrm>
          <a:off x="4902200" y="1438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96141</xdr:rowOff>
    </xdr:from>
    <xdr:to>
      <xdr:col>19</xdr:col>
      <xdr:colOff>133350</xdr:colOff>
      <xdr:row>83</xdr:row>
      <xdr:rowOff>168926</xdr:rowOff>
    </xdr:to>
    <xdr:cxnSp macro="">
      <xdr:nvCxnSpPr>
        <xdr:cNvPr id="198" name="直線コネクタ 197"/>
        <xdr:cNvCxnSpPr/>
      </xdr:nvCxnSpPr>
      <xdr:spPr>
        <a:xfrm>
          <a:off x="3225800" y="14326491"/>
          <a:ext cx="889000" cy="7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61975</xdr:rowOff>
    </xdr:from>
    <xdr:to>
      <xdr:col>19</xdr:col>
      <xdr:colOff>184150</xdr:colOff>
      <xdr:row>83</xdr:row>
      <xdr:rowOff>163575</xdr:rowOff>
    </xdr:to>
    <xdr:sp macro="" textlink="">
      <xdr:nvSpPr>
        <xdr:cNvPr id="199" name="フローチャート: 判断 198"/>
        <xdr:cNvSpPr/>
      </xdr:nvSpPr>
      <xdr:spPr>
        <a:xfrm>
          <a:off x="4064000" y="1429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2302</xdr:rowOff>
    </xdr:from>
    <xdr:ext cx="736600" cy="259045"/>
    <xdr:sp macro="" textlink="">
      <xdr:nvSpPr>
        <xdr:cNvPr id="200" name="テキスト ボックス 199"/>
        <xdr:cNvSpPr txBox="1"/>
      </xdr:nvSpPr>
      <xdr:spPr>
        <a:xfrm>
          <a:off x="3733800" y="14061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96141</xdr:rowOff>
    </xdr:from>
    <xdr:to>
      <xdr:col>15</xdr:col>
      <xdr:colOff>82550</xdr:colOff>
      <xdr:row>83</xdr:row>
      <xdr:rowOff>104888</xdr:rowOff>
    </xdr:to>
    <xdr:cxnSp macro="">
      <xdr:nvCxnSpPr>
        <xdr:cNvPr id="201" name="直線コネクタ 200"/>
        <xdr:cNvCxnSpPr/>
      </xdr:nvCxnSpPr>
      <xdr:spPr>
        <a:xfrm flipV="1">
          <a:off x="2336800" y="14326491"/>
          <a:ext cx="889000" cy="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157090</xdr:rowOff>
    </xdr:from>
    <xdr:to>
      <xdr:col>15</xdr:col>
      <xdr:colOff>133350</xdr:colOff>
      <xdr:row>83</xdr:row>
      <xdr:rowOff>87240</xdr:rowOff>
    </xdr:to>
    <xdr:sp macro="" textlink="">
      <xdr:nvSpPr>
        <xdr:cNvPr id="202" name="フローチャート: 判断 201"/>
        <xdr:cNvSpPr/>
      </xdr:nvSpPr>
      <xdr:spPr>
        <a:xfrm>
          <a:off x="3175000" y="142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97417</xdr:rowOff>
    </xdr:from>
    <xdr:ext cx="762000" cy="259045"/>
    <xdr:sp macro="" textlink="">
      <xdr:nvSpPr>
        <xdr:cNvPr id="203" name="テキスト ボックス 202"/>
        <xdr:cNvSpPr txBox="1"/>
      </xdr:nvSpPr>
      <xdr:spPr>
        <a:xfrm>
          <a:off x="2844800" y="139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51895</xdr:rowOff>
    </xdr:from>
    <xdr:to>
      <xdr:col>11</xdr:col>
      <xdr:colOff>31750</xdr:colOff>
      <xdr:row>83</xdr:row>
      <xdr:rowOff>104888</xdr:rowOff>
    </xdr:to>
    <xdr:cxnSp macro="">
      <xdr:nvCxnSpPr>
        <xdr:cNvPr id="204" name="直線コネクタ 203"/>
        <xdr:cNvCxnSpPr/>
      </xdr:nvCxnSpPr>
      <xdr:spPr>
        <a:xfrm>
          <a:off x="1447800" y="14282245"/>
          <a:ext cx="889000" cy="5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111247</xdr:rowOff>
    </xdr:from>
    <xdr:to>
      <xdr:col>11</xdr:col>
      <xdr:colOff>82550</xdr:colOff>
      <xdr:row>83</xdr:row>
      <xdr:rowOff>41397</xdr:rowOff>
    </xdr:to>
    <xdr:sp macro="" textlink="">
      <xdr:nvSpPr>
        <xdr:cNvPr id="205" name="フローチャート: 判断 204"/>
        <xdr:cNvSpPr/>
      </xdr:nvSpPr>
      <xdr:spPr>
        <a:xfrm>
          <a:off x="2286000" y="14170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51574</xdr:rowOff>
    </xdr:from>
    <xdr:ext cx="762000" cy="259045"/>
    <xdr:sp macro="" textlink="">
      <xdr:nvSpPr>
        <xdr:cNvPr id="206" name="テキスト ボックス 205"/>
        <xdr:cNvSpPr txBox="1"/>
      </xdr:nvSpPr>
      <xdr:spPr>
        <a:xfrm>
          <a:off x="1955800" y="13939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101845</xdr:rowOff>
    </xdr:from>
    <xdr:to>
      <xdr:col>7</xdr:col>
      <xdr:colOff>31750</xdr:colOff>
      <xdr:row>83</xdr:row>
      <xdr:rowOff>31995</xdr:rowOff>
    </xdr:to>
    <xdr:sp macro="" textlink="">
      <xdr:nvSpPr>
        <xdr:cNvPr id="207" name="フローチャート: 判断 206"/>
        <xdr:cNvSpPr/>
      </xdr:nvSpPr>
      <xdr:spPr>
        <a:xfrm>
          <a:off x="1397000" y="1416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42172</xdr:rowOff>
    </xdr:from>
    <xdr:ext cx="762000" cy="259045"/>
    <xdr:sp macro="" textlink="">
      <xdr:nvSpPr>
        <xdr:cNvPr id="208" name="テキスト ボックス 207"/>
        <xdr:cNvSpPr txBox="1"/>
      </xdr:nvSpPr>
      <xdr:spPr>
        <a:xfrm>
          <a:off x="1066800" y="13929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18914</xdr:rowOff>
    </xdr:from>
    <xdr:to>
      <xdr:col>23</xdr:col>
      <xdr:colOff>184150</xdr:colOff>
      <xdr:row>84</xdr:row>
      <xdr:rowOff>120514</xdr:rowOff>
    </xdr:to>
    <xdr:sp macro="" textlink="">
      <xdr:nvSpPr>
        <xdr:cNvPr id="214" name="楕円 213"/>
        <xdr:cNvSpPr/>
      </xdr:nvSpPr>
      <xdr:spPr>
        <a:xfrm>
          <a:off x="4902200" y="1442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162441</xdr:rowOff>
    </xdr:from>
    <xdr:ext cx="762000" cy="259045"/>
    <xdr:sp macro="" textlink="">
      <xdr:nvSpPr>
        <xdr:cNvPr id="215" name="人件費・物件費等の状況該当値テキスト"/>
        <xdr:cNvSpPr txBox="1"/>
      </xdr:nvSpPr>
      <xdr:spPr>
        <a:xfrm>
          <a:off x="5041900" y="143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118126</xdr:rowOff>
    </xdr:from>
    <xdr:to>
      <xdr:col>19</xdr:col>
      <xdr:colOff>184150</xdr:colOff>
      <xdr:row>84</xdr:row>
      <xdr:rowOff>48276</xdr:rowOff>
    </xdr:to>
    <xdr:sp macro="" textlink="">
      <xdr:nvSpPr>
        <xdr:cNvPr id="216" name="楕円 215"/>
        <xdr:cNvSpPr/>
      </xdr:nvSpPr>
      <xdr:spPr>
        <a:xfrm>
          <a:off x="4064000" y="1434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33053</xdr:rowOff>
    </xdr:from>
    <xdr:ext cx="736600" cy="259045"/>
    <xdr:sp macro="" textlink="">
      <xdr:nvSpPr>
        <xdr:cNvPr id="217" name="テキスト ボックス 216"/>
        <xdr:cNvSpPr txBox="1"/>
      </xdr:nvSpPr>
      <xdr:spPr>
        <a:xfrm>
          <a:off x="3733800" y="14434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45341</xdr:rowOff>
    </xdr:from>
    <xdr:to>
      <xdr:col>15</xdr:col>
      <xdr:colOff>133350</xdr:colOff>
      <xdr:row>83</xdr:row>
      <xdr:rowOff>146941</xdr:rowOff>
    </xdr:to>
    <xdr:sp macro="" textlink="">
      <xdr:nvSpPr>
        <xdr:cNvPr id="218" name="楕円 217"/>
        <xdr:cNvSpPr/>
      </xdr:nvSpPr>
      <xdr:spPr>
        <a:xfrm>
          <a:off x="3175000" y="1427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131718</xdr:rowOff>
    </xdr:from>
    <xdr:ext cx="762000" cy="259045"/>
    <xdr:sp macro="" textlink="">
      <xdr:nvSpPr>
        <xdr:cNvPr id="219" name="テキスト ボックス 218"/>
        <xdr:cNvSpPr txBox="1"/>
      </xdr:nvSpPr>
      <xdr:spPr>
        <a:xfrm>
          <a:off x="2844800" y="1436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54088</xdr:rowOff>
    </xdr:from>
    <xdr:to>
      <xdr:col>11</xdr:col>
      <xdr:colOff>82550</xdr:colOff>
      <xdr:row>83</xdr:row>
      <xdr:rowOff>155688</xdr:rowOff>
    </xdr:to>
    <xdr:sp macro="" textlink="">
      <xdr:nvSpPr>
        <xdr:cNvPr id="220" name="楕円 219"/>
        <xdr:cNvSpPr/>
      </xdr:nvSpPr>
      <xdr:spPr>
        <a:xfrm>
          <a:off x="2286000" y="1428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140465</xdr:rowOff>
    </xdr:from>
    <xdr:ext cx="762000" cy="259045"/>
    <xdr:sp macro="" textlink="">
      <xdr:nvSpPr>
        <xdr:cNvPr id="221" name="テキスト ボックス 220"/>
        <xdr:cNvSpPr txBox="1"/>
      </xdr:nvSpPr>
      <xdr:spPr>
        <a:xfrm>
          <a:off x="1955800" y="1437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1095</xdr:rowOff>
    </xdr:from>
    <xdr:to>
      <xdr:col>7</xdr:col>
      <xdr:colOff>31750</xdr:colOff>
      <xdr:row>83</xdr:row>
      <xdr:rowOff>102695</xdr:rowOff>
    </xdr:to>
    <xdr:sp macro="" textlink="">
      <xdr:nvSpPr>
        <xdr:cNvPr id="222" name="楕円 221"/>
        <xdr:cNvSpPr/>
      </xdr:nvSpPr>
      <xdr:spPr>
        <a:xfrm>
          <a:off x="1397000" y="1423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87472</xdr:rowOff>
    </xdr:from>
    <xdr:ext cx="762000" cy="259045"/>
    <xdr:sp macro="" textlink="">
      <xdr:nvSpPr>
        <xdr:cNvPr id="223" name="テキスト ボックス 222"/>
        <xdr:cNvSpPr txBox="1"/>
      </xdr:nvSpPr>
      <xdr:spPr>
        <a:xfrm>
          <a:off x="1066800" y="1431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８ポイント上回っているが、前年度と比較すると同数値となっている。引き続き効果的なマネジメントによる業務能率の向上を図り、時間外手当などの抑制に努める。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45357</xdr:rowOff>
    </xdr:from>
    <xdr:to>
      <xdr:col>81</xdr:col>
      <xdr:colOff>44450</xdr:colOff>
      <xdr:row>90</xdr:row>
      <xdr:rowOff>122464</xdr:rowOff>
    </xdr:to>
    <xdr:cxnSp macro="">
      <xdr:nvCxnSpPr>
        <xdr:cNvPr id="254" name="直線コネクタ 253"/>
        <xdr:cNvCxnSpPr/>
      </xdr:nvCxnSpPr>
      <xdr:spPr>
        <a:xfrm flipV="1">
          <a:off x="17018000" y="13932807"/>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5" name="給与水準   （国との比較）最小値テキスト"/>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6" name="直線コネクタ 255"/>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131734</xdr:rowOff>
    </xdr:from>
    <xdr:ext cx="762000" cy="259045"/>
    <xdr:sp macro="" textlink="">
      <xdr:nvSpPr>
        <xdr:cNvPr id="257" name="給与水準   （国との比較）最大値テキスト"/>
        <xdr:cNvSpPr txBox="1"/>
      </xdr:nvSpPr>
      <xdr:spPr>
        <a:xfrm>
          <a:off x="17106900" y="136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45357</xdr:rowOff>
    </xdr:from>
    <xdr:to>
      <xdr:col>81</xdr:col>
      <xdr:colOff>133350</xdr:colOff>
      <xdr:row>81</xdr:row>
      <xdr:rowOff>45357</xdr:rowOff>
    </xdr:to>
    <xdr:cxnSp macro="">
      <xdr:nvCxnSpPr>
        <xdr:cNvPr id="258" name="直線コネクタ 257"/>
        <xdr:cNvCxnSpPr/>
      </xdr:nvCxnSpPr>
      <xdr:spPr>
        <a:xfrm>
          <a:off x="16929100" y="1393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136071</xdr:rowOff>
    </xdr:from>
    <xdr:to>
      <xdr:col>81</xdr:col>
      <xdr:colOff>44450</xdr:colOff>
      <xdr:row>86</xdr:row>
      <xdr:rowOff>136071</xdr:rowOff>
    </xdr:to>
    <xdr:cxnSp macro="">
      <xdr:nvCxnSpPr>
        <xdr:cNvPr id="259" name="直線コネクタ 258"/>
        <xdr:cNvCxnSpPr/>
      </xdr:nvCxnSpPr>
      <xdr:spPr>
        <a:xfrm>
          <a:off x="16179800" y="148807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135363</xdr:rowOff>
    </xdr:from>
    <xdr:ext cx="762000" cy="259045"/>
    <xdr:sp macro="" textlink="">
      <xdr:nvSpPr>
        <xdr:cNvPr id="260" name="給与水準   （国との比較）平均値テキスト"/>
        <xdr:cNvSpPr txBox="1"/>
      </xdr:nvSpPr>
      <xdr:spPr>
        <a:xfrm>
          <a:off x="17106900" y="14537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61" name="フローチャート: 判断 260"/>
        <xdr:cNvSpPr/>
      </xdr:nvSpPr>
      <xdr:spPr>
        <a:xfrm>
          <a:off x="169672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136071</xdr:rowOff>
    </xdr:from>
    <xdr:to>
      <xdr:col>77</xdr:col>
      <xdr:colOff>44450</xdr:colOff>
      <xdr:row>86</xdr:row>
      <xdr:rowOff>170543</xdr:rowOff>
    </xdr:to>
    <xdr:cxnSp macro="">
      <xdr:nvCxnSpPr>
        <xdr:cNvPr id="262" name="直線コネクタ 261"/>
        <xdr:cNvCxnSpPr/>
      </xdr:nvCxnSpPr>
      <xdr:spPr>
        <a:xfrm flipV="1">
          <a:off x="15290800" y="148807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63" name="フローチャート: 判断 262"/>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59163</xdr:rowOff>
    </xdr:from>
    <xdr:ext cx="736600" cy="259045"/>
    <xdr:sp macro="" textlink="">
      <xdr:nvSpPr>
        <xdr:cNvPr id="264" name="テキスト ボックス 263"/>
        <xdr:cNvSpPr txBox="1"/>
      </xdr:nvSpPr>
      <xdr:spPr>
        <a:xfrm>
          <a:off x="15798800" y="1446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118836</xdr:rowOff>
    </xdr:from>
    <xdr:to>
      <xdr:col>72</xdr:col>
      <xdr:colOff>203200</xdr:colOff>
      <xdr:row>86</xdr:row>
      <xdr:rowOff>170543</xdr:rowOff>
    </xdr:to>
    <xdr:cxnSp macro="">
      <xdr:nvCxnSpPr>
        <xdr:cNvPr id="265" name="直線コネクタ 264"/>
        <xdr:cNvCxnSpPr/>
      </xdr:nvCxnSpPr>
      <xdr:spPr>
        <a:xfrm>
          <a:off x="14401800" y="1486353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6" name="フローチャート: 判断 265"/>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7" name="テキスト ボックス 266"/>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118836</xdr:rowOff>
    </xdr:to>
    <xdr:cxnSp macro="">
      <xdr:nvCxnSpPr>
        <xdr:cNvPr id="268" name="直線コネクタ 267"/>
        <xdr:cNvCxnSpPr/>
      </xdr:nvCxnSpPr>
      <xdr:spPr>
        <a:xfrm>
          <a:off x="13512800" y="1484630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67129</xdr:rowOff>
    </xdr:from>
    <xdr:to>
      <xdr:col>68</xdr:col>
      <xdr:colOff>203200</xdr:colOff>
      <xdr:row>85</xdr:row>
      <xdr:rowOff>168729</xdr:rowOff>
    </xdr:to>
    <xdr:sp macro="" textlink="">
      <xdr:nvSpPr>
        <xdr:cNvPr id="269" name="フローチャート: 判断 268"/>
        <xdr:cNvSpPr/>
      </xdr:nvSpPr>
      <xdr:spPr>
        <a:xfrm>
          <a:off x="14351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7456</xdr:rowOff>
    </xdr:from>
    <xdr:ext cx="762000" cy="259045"/>
    <xdr:sp macro="" textlink="">
      <xdr:nvSpPr>
        <xdr:cNvPr id="270" name="テキスト ボックス 269"/>
        <xdr:cNvSpPr txBox="1"/>
      </xdr:nvSpPr>
      <xdr:spPr>
        <a:xfrm>
          <a:off x="14020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71" name="フローチャート: 判断 270"/>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72" name="テキスト ボックス 271"/>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78" name="楕円 277"/>
        <xdr:cNvSpPr/>
      </xdr:nvSpPr>
      <xdr:spPr>
        <a:xfrm>
          <a:off x="169672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57348</xdr:rowOff>
    </xdr:from>
    <xdr:ext cx="762000" cy="259045"/>
    <xdr:sp macro="" textlink="">
      <xdr:nvSpPr>
        <xdr:cNvPr id="279" name="給与水準   （国との比較）該当値テキスト"/>
        <xdr:cNvSpPr txBox="1"/>
      </xdr:nvSpPr>
      <xdr:spPr>
        <a:xfrm>
          <a:off x="17106900" y="1480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85271</xdr:rowOff>
    </xdr:from>
    <xdr:to>
      <xdr:col>77</xdr:col>
      <xdr:colOff>95250</xdr:colOff>
      <xdr:row>87</xdr:row>
      <xdr:rowOff>15421</xdr:rowOff>
    </xdr:to>
    <xdr:sp macro="" textlink="">
      <xdr:nvSpPr>
        <xdr:cNvPr id="280" name="楕円 279"/>
        <xdr:cNvSpPr/>
      </xdr:nvSpPr>
      <xdr:spPr>
        <a:xfrm>
          <a:off x="16129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198</xdr:rowOff>
    </xdr:from>
    <xdr:ext cx="736600" cy="259045"/>
    <xdr:sp macro="" textlink="">
      <xdr:nvSpPr>
        <xdr:cNvPr id="281" name="テキスト ボックス 280"/>
        <xdr:cNvSpPr txBox="1"/>
      </xdr:nvSpPr>
      <xdr:spPr>
        <a:xfrm>
          <a:off x="15798800" y="14916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119743</xdr:rowOff>
    </xdr:from>
    <xdr:to>
      <xdr:col>73</xdr:col>
      <xdr:colOff>44450</xdr:colOff>
      <xdr:row>87</xdr:row>
      <xdr:rowOff>49893</xdr:rowOff>
    </xdr:to>
    <xdr:sp macro="" textlink="">
      <xdr:nvSpPr>
        <xdr:cNvPr id="282" name="楕円 281"/>
        <xdr:cNvSpPr/>
      </xdr:nvSpPr>
      <xdr:spPr>
        <a:xfrm>
          <a:off x="15240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34670</xdr:rowOff>
    </xdr:from>
    <xdr:ext cx="762000" cy="259045"/>
    <xdr:sp macro="" textlink="">
      <xdr:nvSpPr>
        <xdr:cNvPr id="283" name="テキスト ボックス 282"/>
        <xdr:cNvSpPr txBox="1"/>
      </xdr:nvSpPr>
      <xdr:spPr>
        <a:xfrm>
          <a:off x="14909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68036</xdr:rowOff>
    </xdr:from>
    <xdr:to>
      <xdr:col>68</xdr:col>
      <xdr:colOff>203200</xdr:colOff>
      <xdr:row>86</xdr:row>
      <xdr:rowOff>169636</xdr:rowOff>
    </xdr:to>
    <xdr:sp macro="" textlink="">
      <xdr:nvSpPr>
        <xdr:cNvPr id="284" name="楕円 283"/>
        <xdr:cNvSpPr/>
      </xdr:nvSpPr>
      <xdr:spPr>
        <a:xfrm>
          <a:off x="14351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85" name="テキスト ボックス 284"/>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6" name="楕円 285"/>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7" name="テキスト ボックス 286"/>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勧奨退職制度の導入や、指定管理者制度の導入、アウトソーシングの実施などにより類似団体平均を１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５５人下回っている。今後も継続して職員数の適正化に努める。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3810</xdr:rowOff>
    </xdr:from>
    <xdr:to>
      <xdr:col>81</xdr:col>
      <xdr:colOff>44450</xdr:colOff>
      <xdr:row>66</xdr:row>
      <xdr:rowOff>161834</xdr:rowOff>
    </xdr:to>
    <xdr:cxnSp macro="">
      <xdr:nvCxnSpPr>
        <xdr:cNvPr id="319" name="直線コネクタ 318"/>
        <xdr:cNvCxnSpPr/>
      </xdr:nvCxnSpPr>
      <xdr:spPr>
        <a:xfrm flipV="1">
          <a:off x="17018000" y="10119360"/>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133911</xdr:rowOff>
    </xdr:from>
    <xdr:ext cx="762000" cy="259045"/>
    <xdr:sp macro="" textlink="">
      <xdr:nvSpPr>
        <xdr:cNvPr id="320" name="定員管理の状況最小値テキスト"/>
        <xdr:cNvSpPr txBox="1"/>
      </xdr:nvSpPr>
      <xdr:spPr>
        <a:xfrm>
          <a:off x="17106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161834</xdr:rowOff>
    </xdr:from>
    <xdr:to>
      <xdr:col>81</xdr:col>
      <xdr:colOff>133350</xdr:colOff>
      <xdr:row>66</xdr:row>
      <xdr:rowOff>161834</xdr:rowOff>
    </xdr:to>
    <xdr:cxnSp macro="">
      <xdr:nvCxnSpPr>
        <xdr:cNvPr id="321" name="直線コネクタ 320"/>
        <xdr:cNvCxnSpPr/>
      </xdr:nvCxnSpPr>
      <xdr:spPr>
        <a:xfrm>
          <a:off x="16929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90187</xdr:rowOff>
    </xdr:from>
    <xdr:ext cx="762000" cy="259045"/>
    <xdr:sp macro="" textlink="">
      <xdr:nvSpPr>
        <xdr:cNvPr id="322" name="定員管理の状況最大値テキスト"/>
        <xdr:cNvSpPr txBox="1"/>
      </xdr:nvSpPr>
      <xdr:spPr>
        <a:xfrm>
          <a:off x="17106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3810</xdr:rowOff>
    </xdr:from>
    <xdr:to>
      <xdr:col>81</xdr:col>
      <xdr:colOff>133350</xdr:colOff>
      <xdr:row>59</xdr:row>
      <xdr:rowOff>3810</xdr:rowOff>
    </xdr:to>
    <xdr:cxnSp macro="">
      <xdr:nvCxnSpPr>
        <xdr:cNvPr id="323" name="直線コネクタ 322"/>
        <xdr:cNvCxnSpPr/>
      </xdr:nvCxnSpPr>
      <xdr:spPr>
        <a:xfrm>
          <a:off x="16929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17114</xdr:rowOff>
    </xdr:from>
    <xdr:to>
      <xdr:col>81</xdr:col>
      <xdr:colOff>44450</xdr:colOff>
      <xdr:row>61</xdr:row>
      <xdr:rowOff>35499</xdr:rowOff>
    </xdr:to>
    <xdr:cxnSp macro="">
      <xdr:nvCxnSpPr>
        <xdr:cNvPr id="324" name="直線コネクタ 323"/>
        <xdr:cNvCxnSpPr/>
      </xdr:nvCxnSpPr>
      <xdr:spPr>
        <a:xfrm>
          <a:off x="16179800" y="10475564"/>
          <a:ext cx="8382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134879</xdr:rowOff>
    </xdr:from>
    <xdr:ext cx="762000" cy="259045"/>
    <xdr:sp macro="" textlink="">
      <xdr:nvSpPr>
        <xdr:cNvPr id="325" name="定員管理の状況平均値テキスト"/>
        <xdr:cNvSpPr txBox="1"/>
      </xdr:nvSpPr>
      <xdr:spPr>
        <a:xfrm>
          <a:off x="17106900" y="10593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162802</xdr:rowOff>
    </xdr:from>
    <xdr:to>
      <xdr:col>81</xdr:col>
      <xdr:colOff>95250</xdr:colOff>
      <xdr:row>62</xdr:row>
      <xdr:rowOff>92952</xdr:rowOff>
    </xdr:to>
    <xdr:sp macro="" textlink="">
      <xdr:nvSpPr>
        <xdr:cNvPr id="326" name="フローチャート: 判断 325"/>
        <xdr:cNvSpPr/>
      </xdr:nvSpPr>
      <xdr:spPr>
        <a:xfrm>
          <a:off x="16967200" y="1062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160988</xdr:rowOff>
    </xdr:from>
    <xdr:to>
      <xdr:col>77</xdr:col>
      <xdr:colOff>44450</xdr:colOff>
      <xdr:row>61</xdr:row>
      <xdr:rowOff>17114</xdr:rowOff>
    </xdr:to>
    <xdr:cxnSp macro="">
      <xdr:nvCxnSpPr>
        <xdr:cNvPr id="327" name="直線コネクタ 326"/>
        <xdr:cNvCxnSpPr/>
      </xdr:nvCxnSpPr>
      <xdr:spPr>
        <a:xfrm>
          <a:off x="15290800" y="10447988"/>
          <a:ext cx="889000" cy="2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115691</xdr:rowOff>
    </xdr:from>
    <xdr:to>
      <xdr:col>77</xdr:col>
      <xdr:colOff>95250</xdr:colOff>
      <xdr:row>62</xdr:row>
      <xdr:rowOff>45841</xdr:rowOff>
    </xdr:to>
    <xdr:sp macro="" textlink="">
      <xdr:nvSpPr>
        <xdr:cNvPr id="328" name="フローチャート: 判断 327"/>
        <xdr:cNvSpPr/>
      </xdr:nvSpPr>
      <xdr:spPr>
        <a:xfrm>
          <a:off x="16129000" y="1057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30618</xdr:rowOff>
    </xdr:from>
    <xdr:ext cx="736600" cy="259045"/>
    <xdr:sp macro="" textlink="">
      <xdr:nvSpPr>
        <xdr:cNvPr id="329" name="テキスト ボックス 328"/>
        <xdr:cNvSpPr txBox="1"/>
      </xdr:nvSpPr>
      <xdr:spPr>
        <a:xfrm>
          <a:off x="15798800" y="10660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160988</xdr:rowOff>
    </xdr:from>
    <xdr:to>
      <xdr:col>72</xdr:col>
      <xdr:colOff>203200</xdr:colOff>
      <xdr:row>60</xdr:row>
      <xdr:rowOff>171329</xdr:rowOff>
    </xdr:to>
    <xdr:cxnSp macro="">
      <xdr:nvCxnSpPr>
        <xdr:cNvPr id="330" name="直線コネクタ 329"/>
        <xdr:cNvCxnSpPr/>
      </xdr:nvCxnSpPr>
      <xdr:spPr>
        <a:xfrm flipV="1">
          <a:off x="14401800" y="10447988"/>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84667</xdr:rowOff>
    </xdr:from>
    <xdr:to>
      <xdr:col>73</xdr:col>
      <xdr:colOff>44450</xdr:colOff>
      <xdr:row>62</xdr:row>
      <xdr:rowOff>14817</xdr:rowOff>
    </xdr:to>
    <xdr:sp macro="" textlink="">
      <xdr:nvSpPr>
        <xdr:cNvPr id="331" name="フローチャート: 判断 330"/>
        <xdr:cNvSpPr/>
      </xdr:nvSpPr>
      <xdr:spPr>
        <a:xfrm>
          <a:off x="15240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171044</xdr:rowOff>
    </xdr:from>
    <xdr:ext cx="762000" cy="259045"/>
    <xdr:sp macro="" textlink="">
      <xdr:nvSpPr>
        <xdr:cNvPr id="332" name="テキスト ボックス 331"/>
        <xdr:cNvSpPr txBox="1"/>
      </xdr:nvSpPr>
      <xdr:spPr>
        <a:xfrm>
          <a:off x="14909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171329</xdr:rowOff>
    </xdr:from>
    <xdr:to>
      <xdr:col>68</xdr:col>
      <xdr:colOff>152400</xdr:colOff>
      <xdr:row>61</xdr:row>
      <xdr:rowOff>25158</xdr:rowOff>
    </xdr:to>
    <xdr:cxnSp macro="">
      <xdr:nvCxnSpPr>
        <xdr:cNvPr id="333" name="直線コネクタ 332"/>
        <xdr:cNvCxnSpPr/>
      </xdr:nvCxnSpPr>
      <xdr:spPr>
        <a:xfrm flipV="1">
          <a:off x="13512800" y="10458329"/>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31810</xdr:rowOff>
    </xdr:from>
    <xdr:to>
      <xdr:col>68</xdr:col>
      <xdr:colOff>203200</xdr:colOff>
      <xdr:row>61</xdr:row>
      <xdr:rowOff>133410</xdr:rowOff>
    </xdr:to>
    <xdr:sp macro="" textlink="">
      <xdr:nvSpPr>
        <xdr:cNvPr id="334" name="フローチャート: 判断 333"/>
        <xdr:cNvSpPr/>
      </xdr:nvSpPr>
      <xdr:spPr>
        <a:xfrm>
          <a:off x="14351000" y="104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118187</xdr:rowOff>
    </xdr:from>
    <xdr:ext cx="762000" cy="259045"/>
    <xdr:sp macro="" textlink="">
      <xdr:nvSpPr>
        <xdr:cNvPr id="335" name="テキスト ボックス 334"/>
        <xdr:cNvSpPr txBox="1"/>
      </xdr:nvSpPr>
      <xdr:spPr>
        <a:xfrm>
          <a:off x="14020800" y="1057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16873</xdr:rowOff>
    </xdr:from>
    <xdr:to>
      <xdr:col>64</xdr:col>
      <xdr:colOff>152400</xdr:colOff>
      <xdr:row>61</xdr:row>
      <xdr:rowOff>118473</xdr:rowOff>
    </xdr:to>
    <xdr:sp macro="" textlink="">
      <xdr:nvSpPr>
        <xdr:cNvPr id="336" name="フローチャート: 判断 335"/>
        <xdr:cNvSpPr/>
      </xdr:nvSpPr>
      <xdr:spPr>
        <a:xfrm>
          <a:off x="13462000" y="1047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103250</xdr:rowOff>
    </xdr:from>
    <xdr:ext cx="762000" cy="259045"/>
    <xdr:sp macro="" textlink="">
      <xdr:nvSpPr>
        <xdr:cNvPr id="337" name="テキスト ボックス 336"/>
        <xdr:cNvSpPr txBox="1"/>
      </xdr:nvSpPr>
      <xdr:spPr>
        <a:xfrm>
          <a:off x="13131800" y="1056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156149</xdr:rowOff>
    </xdr:from>
    <xdr:to>
      <xdr:col>81</xdr:col>
      <xdr:colOff>95250</xdr:colOff>
      <xdr:row>61</xdr:row>
      <xdr:rowOff>86299</xdr:rowOff>
    </xdr:to>
    <xdr:sp macro="" textlink="">
      <xdr:nvSpPr>
        <xdr:cNvPr id="343" name="楕円 342"/>
        <xdr:cNvSpPr/>
      </xdr:nvSpPr>
      <xdr:spPr>
        <a:xfrm>
          <a:off x="16967200" y="1044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1226</xdr:rowOff>
    </xdr:from>
    <xdr:ext cx="762000" cy="259045"/>
    <xdr:sp macro="" textlink="">
      <xdr:nvSpPr>
        <xdr:cNvPr id="344" name="定員管理の状況該当値テキスト"/>
        <xdr:cNvSpPr txBox="1"/>
      </xdr:nvSpPr>
      <xdr:spPr>
        <a:xfrm>
          <a:off x="17106900" y="10288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137764</xdr:rowOff>
    </xdr:from>
    <xdr:to>
      <xdr:col>77</xdr:col>
      <xdr:colOff>95250</xdr:colOff>
      <xdr:row>61</xdr:row>
      <xdr:rowOff>67914</xdr:rowOff>
    </xdr:to>
    <xdr:sp macro="" textlink="">
      <xdr:nvSpPr>
        <xdr:cNvPr id="345" name="楕円 344"/>
        <xdr:cNvSpPr/>
      </xdr:nvSpPr>
      <xdr:spPr>
        <a:xfrm>
          <a:off x="16129000" y="1042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78091</xdr:rowOff>
    </xdr:from>
    <xdr:ext cx="736600" cy="259045"/>
    <xdr:sp macro="" textlink="">
      <xdr:nvSpPr>
        <xdr:cNvPr id="346" name="テキスト ボックス 345"/>
        <xdr:cNvSpPr txBox="1"/>
      </xdr:nvSpPr>
      <xdr:spPr>
        <a:xfrm>
          <a:off x="15798800" y="10193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110188</xdr:rowOff>
    </xdr:from>
    <xdr:to>
      <xdr:col>73</xdr:col>
      <xdr:colOff>44450</xdr:colOff>
      <xdr:row>61</xdr:row>
      <xdr:rowOff>40338</xdr:rowOff>
    </xdr:to>
    <xdr:sp macro="" textlink="">
      <xdr:nvSpPr>
        <xdr:cNvPr id="347" name="楕円 346"/>
        <xdr:cNvSpPr/>
      </xdr:nvSpPr>
      <xdr:spPr>
        <a:xfrm>
          <a:off x="15240000" y="1039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50515</xdr:rowOff>
    </xdr:from>
    <xdr:ext cx="762000" cy="259045"/>
    <xdr:sp macro="" textlink="">
      <xdr:nvSpPr>
        <xdr:cNvPr id="348" name="テキスト ボックス 347"/>
        <xdr:cNvSpPr txBox="1"/>
      </xdr:nvSpPr>
      <xdr:spPr>
        <a:xfrm>
          <a:off x="14909800" y="1016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120529</xdr:rowOff>
    </xdr:from>
    <xdr:to>
      <xdr:col>68</xdr:col>
      <xdr:colOff>203200</xdr:colOff>
      <xdr:row>61</xdr:row>
      <xdr:rowOff>50679</xdr:rowOff>
    </xdr:to>
    <xdr:sp macro="" textlink="">
      <xdr:nvSpPr>
        <xdr:cNvPr id="349" name="楕円 348"/>
        <xdr:cNvSpPr/>
      </xdr:nvSpPr>
      <xdr:spPr>
        <a:xfrm>
          <a:off x="14351000" y="1040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60856</xdr:rowOff>
    </xdr:from>
    <xdr:ext cx="762000" cy="259045"/>
    <xdr:sp macro="" textlink="">
      <xdr:nvSpPr>
        <xdr:cNvPr id="350" name="テキスト ボックス 349"/>
        <xdr:cNvSpPr txBox="1"/>
      </xdr:nvSpPr>
      <xdr:spPr>
        <a:xfrm>
          <a:off x="14020800" y="1017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145808</xdr:rowOff>
    </xdr:from>
    <xdr:to>
      <xdr:col>64</xdr:col>
      <xdr:colOff>152400</xdr:colOff>
      <xdr:row>61</xdr:row>
      <xdr:rowOff>75958</xdr:rowOff>
    </xdr:to>
    <xdr:sp macro="" textlink="">
      <xdr:nvSpPr>
        <xdr:cNvPr id="351" name="楕円 350"/>
        <xdr:cNvSpPr/>
      </xdr:nvSpPr>
      <xdr:spPr>
        <a:xfrm>
          <a:off x="13462000" y="1043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86135</xdr:rowOff>
    </xdr:from>
    <xdr:ext cx="762000" cy="259045"/>
    <xdr:sp macro="" textlink="">
      <xdr:nvSpPr>
        <xdr:cNvPr id="352" name="テキスト ボックス 351"/>
        <xdr:cNvSpPr txBox="1"/>
      </xdr:nvSpPr>
      <xdr:spPr>
        <a:xfrm>
          <a:off x="13131800" y="1020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８ポイント上回っているが、前年度と比較すると１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４ポイント減となっている。主な要因は、本比率が過去３ヵ年平均で計算されるため今年度算定対象外となった平成３０年度分の比率１１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２％に対して、新たに算定対象となった令和３年度分の比率が４</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３ポイント減少し、６</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９％となったためである。引き続き後世への負担を少しでも軽減するよう、特定財源の安定的な確保や新規事業の実施等について総点検を行い、財政の健全化に努める。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0" name="テキスト ボックス 379"/>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115711</xdr:rowOff>
    </xdr:from>
    <xdr:to>
      <xdr:col>81</xdr:col>
      <xdr:colOff>44450</xdr:colOff>
      <xdr:row>44</xdr:row>
      <xdr:rowOff>124883</xdr:rowOff>
    </xdr:to>
    <xdr:cxnSp macro="">
      <xdr:nvCxnSpPr>
        <xdr:cNvPr id="382" name="直線コネクタ 381"/>
        <xdr:cNvCxnSpPr/>
      </xdr:nvCxnSpPr>
      <xdr:spPr>
        <a:xfrm flipV="1">
          <a:off x="17018000" y="6287911"/>
          <a:ext cx="0" cy="13807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83" name="公債費負担の状況最小値テキスト"/>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84" name="直線コネクタ 383"/>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30638</xdr:rowOff>
    </xdr:from>
    <xdr:ext cx="762000" cy="259045"/>
    <xdr:sp macro="" textlink="">
      <xdr:nvSpPr>
        <xdr:cNvPr id="385" name="公債費負担の状況最大値テキスト"/>
        <xdr:cNvSpPr txBox="1"/>
      </xdr:nvSpPr>
      <xdr:spPr>
        <a:xfrm>
          <a:off x="17106900" y="603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115711</xdr:rowOff>
    </xdr:from>
    <xdr:to>
      <xdr:col>81</xdr:col>
      <xdr:colOff>133350</xdr:colOff>
      <xdr:row>36</xdr:row>
      <xdr:rowOff>115711</xdr:rowOff>
    </xdr:to>
    <xdr:cxnSp macro="">
      <xdr:nvCxnSpPr>
        <xdr:cNvPr id="386" name="直線コネクタ 385"/>
        <xdr:cNvCxnSpPr/>
      </xdr:nvCxnSpPr>
      <xdr:spPr>
        <a:xfrm>
          <a:off x="16929100" y="6287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129822</xdr:rowOff>
    </xdr:from>
    <xdr:to>
      <xdr:col>81</xdr:col>
      <xdr:colOff>44450</xdr:colOff>
      <xdr:row>42</xdr:row>
      <xdr:rowOff>146050</xdr:rowOff>
    </xdr:to>
    <xdr:cxnSp macro="">
      <xdr:nvCxnSpPr>
        <xdr:cNvPr id="387" name="直線コネクタ 386"/>
        <xdr:cNvCxnSpPr/>
      </xdr:nvCxnSpPr>
      <xdr:spPr>
        <a:xfrm flipV="1">
          <a:off x="16179800" y="7159272"/>
          <a:ext cx="8382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159755</xdr:rowOff>
    </xdr:from>
    <xdr:ext cx="762000" cy="259045"/>
    <xdr:sp macro="" textlink="">
      <xdr:nvSpPr>
        <xdr:cNvPr id="388" name="公債費負担の状況平均値テキスト"/>
        <xdr:cNvSpPr txBox="1"/>
      </xdr:nvSpPr>
      <xdr:spPr>
        <a:xfrm>
          <a:off x="17106900" y="6846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143228</xdr:rowOff>
    </xdr:from>
    <xdr:to>
      <xdr:col>81</xdr:col>
      <xdr:colOff>95250</xdr:colOff>
      <xdr:row>41</xdr:row>
      <xdr:rowOff>73378</xdr:rowOff>
    </xdr:to>
    <xdr:sp macro="" textlink="">
      <xdr:nvSpPr>
        <xdr:cNvPr id="389" name="フローチャート: 判断 388"/>
        <xdr:cNvSpPr/>
      </xdr:nvSpPr>
      <xdr:spPr>
        <a:xfrm>
          <a:off x="169672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105833</xdr:rowOff>
    </xdr:from>
    <xdr:to>
      <xdr:col>77</xdr:col>
      <xdr:colOff>44450</xdr:colOff>
      <xdr:row>42</xdr:row>
      <xdr:rowOff>146050</xdr:rowOff>
    </xdr:to>
    <xdr:cxnSp macro="">
      <xdr:nvCxnSpPr>
        <xdr:cNvPr id="390" name="直線コネクタ 389"/>
        <xdr:cNvCxnSpPr/>
      </xdr:nvCxnSpPr>
      <xdr:spPr>
        <a:xfrm>
          <a:off x="15290800" y="73067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143228</xdr:rowOff>
    </xdr:from>
    <xdr:to>
      <xdr:col>77</xdr:col>
      <xdr:colOff>95250</xdr:colOff>
      <xdr:row>41</xdr:row>
      <xdr:rowOff>73378</xdr:rowOff>
    </xdr:to>
    <xdr:sp macro="" textlink="">
      <xdr:nvSpPr>
        <xdr:cNvPr id="391" name="フローチャート: 判断 390"/>
        <xdr:cNvSpPr/>
      </xdr:nvSpPr>
      <xdr:spPr>
        <a:xfrm>
          <a:off x="16129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83555</xdr:rowOff>
    </xdr:from>
    <xdr:ext cx="736600" cy="259045"/>
    <xdr:sp macro="" textlink="">
      <xdr:nvSpPr>
        <xdr:cNvPr id="392" name="テキスト ボックス 391"/>
        <xdr:cNvSpPr txBox="1"/>
      </xdr:nvSpPr>
      <xdr:spPr>
        <a:xfrm>
          <a:off x="15798800" y="677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170039</xdr:rowOff>
    </xdr:from>
    <xdr:to>
      <xdr:col>72</xdr:col>
      <xdr:colOff>203200</xdr:colOff>
      <xdr:row>42</xdr:row>
      <xdr:rowOff>105833</xdr:rowOff>
    </xdr:to>
    <xdr:cxnSp macro="">
      <xdr:nvCxnSpPr>
        <xdr:cNvPr id="393" name="直線コネクタ 392"/>
        <xdr:cNvCxnSpPr/>
      </xdr:nvCxnSpPr>
      <xdr:spPr>
        <a:xfrm>
          <a:off x="14401800" y="7199489"/>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25400</xdr:rowOff>
    </xdr:from>
    <xdr:to>
      <xdr:col>73</xdr:col>
      <xdr:colOff>44450</xdr:colOff>
      <xdr:row>41</xdr:row>
      <xdr:rowOff>127000</xdr:rowOff>
    </xdr:to>
    <xdr:sp macro="" textlink="">
      <xdr:nvSpPr>
        <xdr:cNvPr id="394" name="フローチャート: 判断 393"/>
        <xdr:cNvSpPr/>
      </xdr:nvSpPr>
      <xdr:spPr>
        <a:xfrm>
          <a:off x="15240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137177</xdr:rowOff>
    </xdr:from>
    <xdr:ext cx="762000" cy="259045"/>
    <xdr:sp macro="" textlink="">
      <xdr:nvSpPr>
        <xdr:cNvPr id="395" name="テキスト ボックス 394"/>
        <xdr:cNvSpPr txBox="1"/>
      </xdr:nvSpPr>
      <xdr:spPr>
        <a:xfrm>
          <a:off x="14909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170039</xdr:rowOff>
    </xdr:from>
    <xdr:to>
      <xdr:col>68</xdr:col>
      <xdr:colOff>152400</xdr:colOff>
      <xdr:row>42</xdr:row>
      <xdr:rowOff>105833</xdr:rowOff>
    </xdr:to>
    <xdr:cxnSp macro="">
      <xdr:nvCxnSpPr>
        <xdr:cNvPr id="396" name="直線コネクタ 395"/>
        <xdr:cNvCxnSpPr/>
      </xdr:nvCxnSpPr>
      <xdr:spPr>
        <a:xfrm flipV="1">
          <a:off x="13512800" y="7199489"/>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25400</xdr:rowOff>
    </xdr:from>
    <xdr:to>
      <xdr:col>68</xdr:col>
      <xdr:colOff>203200</xdr:colOff>
      <xdr:row>41</xdr:row>
      <xdr:rowOff>127000</xdr:rowOff>
    </xdr:to>
    <xdr:sp macro="" textlink="">
      <xdr:nvSpPr>
        <xdr:cNvPr id="397" name="フローチャート: 判断 396"/>
        <xdr:cNvSpPr/>
      </xdr:nvSpPr>
      <xdr:spPr>
        <a:xfrm>
          <a:off x="14351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137177</xdr:rowOff>
    </xdr:from>
    <xdr:ext cx="762000" cy="259045"/>
    <xdr:sp macro="" textlink="">
      <xdr:nvSpPr>
        <xdr:cNvPr id="398" name="テキスト ボックス 397"/>
        <xdr:cNvSpPr txBox="1"/>
      </xdr:nvSpPr>
      <xdr:spPr>
        <a:xfrm>
          <a:off x="14020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399" name="フローチャート: 判断 398"/>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137177</xdr:rowOff>
    </xdr:from>
    <xdr:ext cx="762000" cy="259045"/>
    <xdr:sp macro="" textlink="">
      <xdr:nvSpPr>
        <xdr:cNvPr id="400" name="テキスト ボックス 399"/>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79022</xdr:rowOff>
    </xdr:from>
    <xdr:to>
      <xdr:col>81</xdr:col>
      <xdr:colOff>95250</xdr:colOff>
      <xdr:row>42</xdr:row>
      <xdr:rowOff>9172</xdr:rowOff>
    </xdr:to>
    <xdr:sp macro="" textlink="">
      <xdr:nvSpPr>
        <xdr:cNvPr id="406" name="楕円 405"/>
        <xdr:cNvSpPr/>
      </xdr:nvSpPr>
      <xdr:spPr>
        <a:xfrm>
          <a:off x="169672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51099</xdr:rowOff>
    </xdr:from>
    <xdr:ext cx="762000" cy="259045"/>
    <xdr:sp macro="" textlink="">
      <xdr:nvSpPr>
        <xdr:cNvPr id="407" name="公債費負担の状況該当値テキスト"/>
        <xdr:cNvSpPr txBox="1"/>
      </xdr:nvSpPr>
      <xdr:spPr>
        <a:xfrm>
          <a:off x="17106900" y="708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95250</xdr:rowOff>
    </xdr:from>
    <xdr:to>
      <xdr:col>77</xdr:col>
      <xdr:colOff>95250</xdr:colOff>
      <xdr:row>43</xdr:row>
      <xdr:rowOff>25400</xdr:rowOff>
    </xdr:to>
    <xdr:sp macro="" textlink="">
      <xdr:nvSpPr>
        <xdr:cNvPr id="408" name="楕円 407"/>
        <xdr:cNvSpPr/>
      </xdr:nvSpPr>
      <xdr:spPr>
        <a:xfrm>
          <a:off x="16129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10177</xdr:rowOff>
    </xdr:from>
    <xdr:ext cx="736600" cy="259045"/>
    <xdr:sp macro="" textlink="">
      <xdr:nvSpPr>
        <xdr:cNvPr id="409" name="テキスト ボックス 408"/>
        <xdr:cNvSpPr txBox="1"/>
      </xdr:nvSpPr>
      <xdr:spPr>
        <a:xfrm>
          <a:off x="15798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55033</xdr:rowOff>
    </xdr:from>
    <xdr:to>
      <xdr:col>73</xdr:col>
      <xdr:colOff>44450</xdr:colOff>
      <xdr:row>42</xdr:row>
      <xdr:rowOff>156633</xdr:rowOff>
    </xdr:to>
    <xdr:sp macro="" textlink="">
      <xdr:nvSpPr>
        <xdr:cNvPr id="410" name="楕円 409"/>
        <xdr:cNvSpPr/>
      </xdr:nvSpPr>
      <xdr:spPr>
        <a:xfrm>
          <a:off x="15240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141410</xdr:rowOff>
    </xdr:from>
    <xdr:ext cx="762000" cy="259045"/>
    <xdr:sp macro="" textlink="">
      <xdr:nvSpPr>
        <xdr:cNvPr id="411" name="テキスト ボックス 410"/>
        <xdr:cNvSpPr txBox="1"/>
      </xdr:nvSpPr>
      <xdr:spPr>
        <a:xfrm>
          <a:off x="14909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119239</xdr:rowOff>
    </xdr:from>
    <xdr:to>
      <xdr:col>68</xdr:col>
      <xdr:colOff>203200</xdr:colOff>
      <xdr:row>42</xdr:row>
      <xdr:rowOff>49389</xdr:rowOff>
    </xdr:to>
    <xdr:sp macro="" textlink="">
      <xdr:nvSpPr>
        <xdr:cNvPr id="412" name="楕円 411"/>
        <xdr:cNvSpPr/>
      </xdr:nvSpPr>
      <xdr:spPr>
        <a:xfrm>
          <a:off x="14351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34166</xdr:rowOff>
    </xdr:from>
    <xdr:ext cx="762000" cy="259045"/>
    <xdr:sp macro="" textlink="">
      <xdr:nvSpPr>
        <xdr:cNvPr id="413" name="テキスト ボックス 412"/>
        <xdr:cNvSpPr txBox="1"/>
      </xdr:nvSpPr>
      <xdr:spPr>
        <a:xfrm>
          <a:off x="14020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55033</xdr:rowOff>
    </xdr:from>
    <xdr:to>
      <xdr:col>64</xdr:col>
      <xdr:colOff>152400</xdr:colOff>
      <xdr:row>42</xdr:row>
      <xdr:rowOff>156633</xdr:rowOff>
    </xdr:to>
    <xdr:sp macro="" textlink="">
      <xdr:nvSpPr>
        <xdr:cNvPr id="414" name="楕円 413"/>
        <xdr:cNvSpPr/>
      </xdr:nvSpPr>
      <xdr:spPr>
        <a:xfrm>
          <a:off x="13462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141410</xdr:rowOff>
    </xdr:from>
    <xdr:ext cx="762000" cy="259045"/>
    <xdr:sp macro="" textlink="">
      <xdr:nvSpPr>
        <xdr:cNvPr id="415" name="テキスト ボックス 414"/>
        <xdr:cNvSpPr txBox="1"/>
      </xdr:nvSpPr>
      <xdr:spPr>
        <a:xfrm>
          <a:off x="13131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類似団体平均を１３</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２ポイント上回っているが、前年度と比較すると２０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９ポイント減となっている。 主な要因は、分子となる将来負担額から差し引かれる充当可能基金が増加したためである。引き続き後世への負担を少しでも軽減するよう、特定財源の安定的な確保や新規事業の実施等について総点検を行い、財政の健全化に努める。</a:t>
          </a: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88124</xdr:rowOff>
    </xdr:to>
    <xdr:cxnSp macro="">
      <xdr:nvCxnSpPr>
        <xdr:cNvPr id="444" name="直線コネクタ 443"/>
        <xdr:cNvCxnSpPr/>
      </xdr:nvCxnSpPr>
      <xdr:spPr>
        <a:xfrm flipV="1">
          <a:off x="17018000" y="2370667"/>
          <a:ext cx="0" cy="14893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60201</xdr:rowOff>
    </xdr:from>
    <xdr:ext cx="762000" cy="259045"/>
    <xdr:sp macro="" textlink="">
      <xdr:nvSpPr>
        <xdr:cNvPr id="445" name="将来負担の状況最小値テキスト"/>
        <xdr:cNvSpPr txBox="1"/>
      </xdr:nvSpPr>
      <xdr:spPr>
        <a:xfrm>
          <a:off x="17106900" y="383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88124</xdr:rowOff>
    </xdr:from>
    <xdr:to>
      <xdr:col>81</xdr:col>
      <xdr:colOff>133350</xdr:colOff>
      <xdr:row>22</xdr:row>
      <xdr:rowOff>88124</xdr:rowOff>
    </xdr:to>
    <xdr:cxnSp macro="">
      <xdr:nvCxnSpPr>
        <xdr:cNvPr id="446" name="直線コネクタ 445"/>
        <xdr:cNvCxnSpPr/>
      </xdr:nvCxnSpPr>
      <xdr:spPr>
        <a:xfrm>
          <a:off x="16929100" y="386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72531</xdr:rowOff>
    </xdr:from>
    <xdr:to>
      <xdr:col>81</xdr:col>
      <xdr:colOff>44450</xdr:colOff>
      <xdr:row>18</xdr:row>
      <xdr:rowOff>9807</xdr:rowOff>
    </xdr:to>
    <xdr:cxnSp macro="">
      <xdr:nvCxnSpPr>
        <xdr:cNvPr id="449" name="直線コネクタ 448"/>
        <xdr:cNvCxnSpPr/>
      </xdr:nvCxnSpPr>
      <xdr:spPr>
        <a:xfrm flipV="1">
          <a:off x="16179800" y="2815731"/>
          <a:ext cx="838200" cy="28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32755</xdr:rowOff>
    </xdr:from>
    <xdr:ext cx="762000" cy="259045"/>
    <xdr:sp macro="" textlink="">
      <xdr:nvSpPr>
        <xdr:cNvPr id="450" name="将来負担の状況平均値テキスト"/>
        <xdr:cNvSpPr txBox="1"/>
      </xdr:nvSpPr>
      <xdr:spPr>
        <a:xfrm>
          <a:off x="17106900" y="2433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16228</xdr:rowOff>
    </xdr:from>
    <xdr:to>
      <xdr:col>81</xdr:col>
      <xdr:colOff>95250</xdr:colOff>
      <xdr:row>15</xdr:row>
      <xdr:rowOff>117828</xdr:rowOff>
    </xdr:to>
    <xdr:sp macro="" textlink="">
      <xdr:nvSpPr>
        <xdr:cNvPr id="451" name="フローチャート: 判断 450"/>
        <xdr:cNvSpPr/>
      </xdr:nvSpPr>
      <xdr:spPr>
        <a:xfrm>
          <a:off x="16967200" y="25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9807</xdr:rowOff>
    </xdr:from>
    <xdr:to>
      <xdr:col>77</xdr:col>
      <xdr:colOff>44450</xdr:colOff>
      <xdr:row>18</xdr:row>
      <xdr:rowOff>127776</xdr:rowOff>
    </xdr:to>
    <xdr:cxnSp macro="">
      <xdr:nvCxnSpPr>
        <xdr:cNvPr id="452" name="直線コネクタ 451"/>
        <xdr:cNvCxnSpPr/>
      </xdr:nvCxnSpPr>
      <xdr:spPr>
        <a:xfrm flipV="1">
          <a:off x="15290800" y="3095907"/>
          <a:ext cx="889000" cy="11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11007</xdr:rowOff>
    </xdr:from>
    <xdr:to>
      <xdr:col>77</xdr:col>
      <xdr:colOff>95250</xdr:colOff>
      <xdr:row>16</xdr:row>
      <xdr:rowOff>112607</xdr:rowOff>
    </xdr:to>
    <xdr:sp macro="" textlink="">
      <xdr:nvSpPr>
        <xdr:cNvPr id="453" name="フローチャート: 判断 452"/>
        <xdr:cNvSpPr/>
      </xdr:nvSpPr>
      <xdr:spPr>
        <a:xfrm>
          <a:off x="16129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122784</xdr:rowOff>
    </xdr:from>
    <xdr:ext cx="736600" cy="259045"/>
    <xdr:sp macro="" textlink="">
      <xdr:nvSpPr>
        <xdr:cNvPr id="454" name="テキスト ボックス 453"/>
        <xdr:cNvSpPr txBox="1"/>
      </xdr:nvSpPr>
      <xdr:spPr>
        <a:xfrm>
          <a:off x="15798800" y="2523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127776</xdr:rowOff>
    </xdr:from>
    <xdr:to>
      <xdr:col>72</xdr:col>
      <xdr:colOff>203200</xdr:colOff>
      <xdr:row>19</xdr:row>
      <xdr:rowOff>110490</xdr:rowOff>
    </xdr:to>
    <xdr:cxnSp macro="">
      <xdr:nvCxnSpPr>
        <xdr:cNvPr id="455" name="直線コネクタ 454"/>
        <xdr:cNvCxnSpPr/>
      </xdr:nvCxnSpPr>
      <xdr:spPr>
        <a:xfrm flipV="1">
          <a:off x="14401800" y="3213876"/>
          <a:ext cx="889000" cy="15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153106</xdr:rowOff>
    </xdr:from>
    <xdr:to>
      <xdr:col>73</xdr:col>
      <xdr:colOff>44450</xdr:colOff>
      <xdr:row>17</xdr:row>
      <xdr:rowOff>83256</xdr:rowOff>
    </xdr:to>
    <xdr:sp macro="" textlink="">
      <xdr:nvSpPr>
        <xdr:cNvPr id="456" name="フローチャート: 判断 455"/>
        <xdr:cNvSpPr/>
      </xdr:nvSpPr>
      <xdr:spPr>
        <a:xfrm>
          <a:off x="15240000" y="28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93433</xdr:rowOff>
    </xdr:from>
    <xdr:ext cx="762000" cy="259045"/>
    <xdr:sp macro="" textlink="">
      <xdr:nvSpPr>
        <xdr:cNvPr id="457" name="テキスト ボックス 456"/>
        <xdr:cNvSpPr txBox="1"/>
      </xdr:nvSpPr>
      <xdr:spPr>
        <a:xfrm>
          <a:off x="14909800" y="2665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110490</xdr:rowOff>
    </xdr:from>
    <xdr:to>
      <xdr:col>68</xdr:col>
      <xdr:colOff>152400</xdr:colOff>
      <xdr:row>20</xdr:row>
      <xdr:rowOff>10089</xdr:rowOff>
    </xdr:to>
    <xdr:cxnSp macro="">
      <xdr:nvCxnSpPr>
        <xdr:cNvPr id="458" name="直線コネクタ 457"/>
        <xdr:cNvCxnSpPr/>
      </xdr:nvCxnSpPr>
      <xdr:spPr>
        <a:xfrm flipV="1">
          <a:off x="13512800" y="3368040"/>
          <a:ext cx="889000" cy="7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54046</xdr:rowOff>
    </xdr:from>
    <xdr:to>
      <xdr:col>68</xdr:col>
      <xdr:colOff>203200</xdr:colOff>
      <xdr:row>17</xdr:row>
      <xdr:rowOff>155646</xdr:rowOff>
    </xdr:to>
    <xdr:sp macro="" textlink="">
      <xdr:nvSpPr>
        <xdr:cNvPr id="459" name="フローチャート: 判断 458"/>
        <xdr:cNvSpPr/>
      </xdr:nvSpPr>
      <xdr:spPr>
        <a:xfrm>
          <a:off x="14351000" y="296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165823</xdr:rowOff>
    </xdr:from>
    <xdr:ext cx="762000" cy="259045"/>
    <xdr:sp macro="" textlink="">
      <xdr:nvSpPr>
        <xdr:cNvPr id="460" name="テキスト ボックス 459"/>
        <xdr:cNvSpPr txBox="1"/>
      </xdr:nvSpPr>
      <xdr:spPr>
        <a:xfrm>
          <a:off x="14020800" y="273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32597</xdr:rowOff>
    </xdr:from>
    <xdr:to>
      <xdr:col>64</xdr:col>
      <xdr:colOff>152400</xdr:colOff>
      <xdr:row>17</xdr:row>
      <xdr:rowOff>134197</xdr:rowOff>
    </xdr:to>
    <xdr:sp macro="" textlink="">
      <xdr:nvSpPr>
        <xdr:cNvPr id="461" name="フローチャート: 判断 460"/>
        <xdr:cNvSpPr/>
      </xdr:nvSpPr>
      <xdr:spPr>
        <a:xfrm>
          <a:off x="13462000" y="2947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144374</xdr:rowOff>
    </xdr:from>
    <xdr:ext cx="762000" cy="259045"/>
    <xdr:sp macro="" textlink="">
      <xdr:nvSpPr>
        <xdr:cNvPr id="462" name="テキスト ボックス 461"/>
        <xdr:cNvSpPr txBox="1"/>
      </xdr:nvSpPr>
      <xdr:spPr>
        <a:xfrm>
          <a:off x="13131800" y="2716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21731</xdr:rowOff>
    </xdr:from>
    <xdr:to>
      <xdr:col>81</xdr:col>
      <xdr:colOff>95250</xdr:colOff>
      <xdr:row>16</xdr:row>
      <xdr:rowOff>123331</xdr:rowOff>
    </xdr:to>
    <xdr:sp macro="" textlink="">
      <xdr:nvSpPr>
        <xdr:cNvPr id="468" name="楕円 467"/>
        <xdr:cNvSpPr/>
      </xdr:nvSpPr>
      <xdr:spPr>
        <a:xfrm>
          <a:off x="16967200" y="276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165258</xdr:rowOff>
    </xdr:from>
    <xdr:ext cx="762000" cy="259045"/>
    <xdr:sp macro="" textlink="">
      <xdr:nvSpPr>
        <xdr:cNvPr id="469" name="将来負担の状況該当値テキスト"/>
        <xdr:cNvSpPr txBox="1"/>
      </xdr:nvSpPr>
      <xdr:spPr>
        <a:xfrm>
          <a:off x="17106900" y="2737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130457</xdr:rowOff>
    </xdr:from>
    <xdr:to>
      <xdr:col>77</xdr:col>
      <xdr:colOff>95250</xdr:colOff>
      <xdr:row>18</xdr:row>
      <xdr:rowOff>60607</xdr:rowOff>
    </xdr:to>
    <xdr:sp macro="" textlink="">
      <xdr:nvSpPr>
        <xdr:cNvPr id="470" name="楕円 469"/>
        <xdr:cNvSpPr/>
      </xdr:nvSpPr>
      <xdr:spPr>
        <a:xfrm>
          <a:off x="16129000" y="304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45384</xdr:rowOff>
    </xdr:from>
    <xdr:ext cx="736600" cy="259045"/>
    <xdr:sp macro="" textlink="">
      <xdr:nvSpPr>
        <xdr:cNvPr id="471" name="テキスト ボックス 470"/>
        <xdr:cNvSpPr txBox="1"/>
      </xdr:nvSpPr>
      <xdr:spPr>
        <a:xfrm>
          <a:off x="15798800" y="3131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76976</xdr:rowOff>
    </xdr:from>
    <xdr:to>
      <xdr:col>73</xdr:col>
      <xdr:colOff>44450</xdr:colOff>
      <xdr:row>19</xdr:row>
      <xdr:rowOff>7126</xdr:rowOff>
    </xdr:to>
    <xdr:sp macro="" textlink="">
      <xdr:nvSpPr>
        <xdr:cNvPr id="472" name="楕円 471"/>
        <xdr:cNvSpPr/>
      </xdr:nvSpPr>
      <xdr:spPr>
        <a:xfrm>
          <a:off x="15240000" y="316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163353</xdr:rowOff>
    </xdr:from>
    <xdr:ext cx="762000" cy="259045"/>
    <xdr:sp macro="" textlink="">
      <xdr:nvSpPr>
        <xdr:cNvPr id="473" name="テキスト ボックス 472"/>
        <xdr:cNvSpPr txBox="1"/>
      </xdr:nvSpPr>
      <xdr:spPr>
        <a:xfrm>
          <a:off x="14909800" y="324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59690</xdr:rowOff>
    </xdr:from>
    <xdr:to>
      <xdr:col>68</xdr:col>
      <xdr:colOff>203200</xdr:colOff>
      <xdr:row>19</xdr:row>
      <xdr:rowOff>161290</xdr:rowOff>
    </xdr:to>
    <xdr:sp macro="" textlink="">
      <xdr:nvSpPr>
        <xdr:cNvPr id="474" name="楕円 473"/>
        <xdr:cNvSpPr/>
      </xdr:nvSpPr>
      <xdr:spPr>
        <a:xfrm>
          <a:off x="14351000" y="331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146067</xdr:rowOff>
    </xdr:from>
    <xdr:ext cx="762000" cy="259045"/>
    <xdr:sp macro="" textlink="">
      <xdr:nvSpPr>
        <xdr:cNvPr id="475" name="テキスト ボックス 474"/>
        <xdr:cNvSpPr txBox="1"/>
      </xdr:nvSpPr>
      <xdr:spPr>
        <a:xfrm>
          <a:off x="14020800" y="340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130739</xdr:rowOff>
    </xdr:from>
    <xdr:to>
      <xdr:col>64</xdr:col>
      <xdr:colOff>152400</xdr:colOff>
      <xdr:row>20</xdr:row>
      <xdr:rowOff>60889</xdr:rowOff>
    </xdr:to>
    <xdr:sp macro="" textlink="">
      <xdr:nvSpPr>
        <xdr:cNvPr id="476" name="楕円 475"/>
        <xdr:cNvSpPr/>
      </xdr:nvSpPr>
      <xdr:spPr>
        <a:xfrm>
          <a:off x="13462000" y="338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45666</xdr:rowOff>
    </xdr:from>
    <xdr:ext cx="762000" cy="259045"/>
    <xdr:sp macro="" textlink="">
      <xdr:nvSpPr>
        <xdr:cNvPr id="477" name="テキスト ボックス 476"/>
        <xdr:cNvSpPr txBox="1"/>
      </xdr:nvSpPr>
      <xdr:spPr>
        <a:xfrm>
          <a:off x="13131800" y="3474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47625</xdr:rowOff>
    </xdr:from>
    <xdr:ext cx="9182100" cy="425758"/>
    <xdr:sp macro="" textlink="">
      <xdr:nvSpPr>
        <xdr:cNvPr id="478" name="テキスト ボックス 477">
          <a:extLst>
            <a:ext uri="{FF2B5EF4-FFF2-40B4-BE49-F238E27FC236}">
              <a16:creationId xmlns:a16="http://schemas.microsoft.com/office/drawing/2014/main" id="{B7833EC5-7802-49C9-93AF-5F55205E114C}"/>
            </a:ext>
          </a:extLst>
        </xdr:cNvPr>
        <xdr:cNvSpPr txBox="1"/>
      </xdr:nvSpPr>
      <xdr:spPr>
        <a:xfrm>
          <a:off x="762000" y="4505325"/>
          <a:ext cx="9182100"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北海道栗山町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11,308
11,266
203.93
10,881,842
10,570,162
311,305
5,150,425
10,559,147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33.2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類似団体平均を２</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９ポイント下回り、前年度と比較すると２</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５ポイントの減となっている。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主な要因は、経常収支比率を算出する際の分母となる経常一般財源等（主に普通交付税）が増加したためであるが、退職手当組合への負担金の増などにより人件費は増加している。</a:t>
          </a:r>
          <a:r>
            <a:rPr kumimoji="1" lang="ja-JP" altLang="en-US" sz="1300">
              <a:latin typeface="ＭＳ Ｐゴシック" panose="020B0600070205080204" pitchFamily="50" charset="-128"/>
              <a:ea typeface="ＭＳ Ｐゴシック" panose="020B0600070205080204" pitchFamily="50" charset="-128"/>
            </a:rPr>
            <a:t>引き続き、改革プランに掲げた項目である職員数及び組織機構の見直し、指定管理者制度の実施、アウトソーシング等を着実に遂行し、人件費の増加抑制に努める。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119380</xdr:rowOff>
    </xdr:to>
    <xdr:cxnSp macro="">
      <xdr:nvCxnSpPr>
        <xdr:cNvPr id="61" name="直線コネクタ 60"/>
        <xdr:cNvCxnSpPr/>
      </xdr:nvCxnSpPr>
      <xdr:spPr>
        <a:xfrm flipV="1">
          <a:off x="4826000" y="572770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91457</xdr:rowOff>
    </xdr:from>
    <xdr:ext cx="762000" cy="259045"/>
    <xdr:sp macro="" textlink="">
      <xdr:nvSpPr>
        <xdr:cNvPr id="62" name="人件費最小値テキスト"/>
        <xdr:cNvSpPr txBox="1"/>
      </xdr:nvSpPr>
      <xdr:spPr>
        <a:xfrm>
          <a:off x="4914900" y="694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119380</xdr:rowOff>
    </xdr:from>
    <xdr:to>
      <xdr:col>24</xdr:col>
      <xdr:colOff>114300</xdr:colOff>
      <xdr:row>40</xdr:row>
      <xdr:rowOff>119380</xdr:rowOff>
    </xdr:to>
    <xdr:cxnSp macro="">
      <xdr:nvCxnSpPr>
        <xdr:cNvPr id="63" name="直線コネクタ 62"/>
        <xdr:cNvCxnSpPr/>
      </xdr:nvCxnSpPr>
      <xdr:spPr>
        <a:xfrm>
          <a:off x="4737100" y="697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96520</xdr:rowOff>
    </xdr:from>
    <xdr:to>
      <xdr:col>24</xdr:col>
      <xdr:colOff>25400</xdr:colOff>
      <xdr:row>35</xdr:row>
      <xdr:rowOff>115570</xdr:rowOff>
    </xdr:to>
    <xdr:cxnSp macro="">
      <xdr:nvCxnSpPr>
        <xdr:cNvPr id="66" name="直線コネクタ 65"/>
        <xdr:cNvCxnSpPr/>
      </xdr:nvCxnSpPr>
      <xdr:spPr>
        <a:xfrm flipV="1">
          <a:off x="3987800" y="592582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67327</xdr:rowOff>
    </xdr:from>
    <xdr:ext cx="762000" cy="259045"/>
    <xdr:sp macro="" textlink="">
      <xdr:nvSpPr>
        <xdr:cNvPr id="67" name="人件費平均値テキスト"/>
        <xdr:cNvSpPr txBox="1"/>
      </xdr:nvSpPr>
      <xdr:spPr>
        <a:xfrm>
          <a:off x="4914900" y="606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95250</xdr:rowOff>
    </xdr:from>
    <xdr:to>
      <xdr:col>24</xdr:col>
      <xdr:colOff>76200</xdr:colOff>
      <xdr:row>36</xdr:row>
      <xdr:rowOff>25400</xdr:rowOff>
    </xdr:to>
    <xdr:sp macro="" textlink="">
      <xdr:nvSpPr>
        <xdr:cNvPr id="68" name="フローチャート: 判断 67"/>
        <xdr:cNvSpPr/>
      </xdr:nvSpPr>
      <xdr:spPr>
        <a:xfrm>
          <a:off x="47752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115570</xdr:rowOff>
    </xdr:from>
    <xdr:to>
      <xdr:col>19</xdr:col>
      <xdr:colOff>187325</xdr:colOff>
      <xdr:row>36</xdr:row>
      <xdr:rowOff>43180</xdr:rowOff>
    </xdr:to>
    <xdr:cxnSp macro="">
      <xdr:nvCxnSpPr>
        <xdr:cNvPr id="69" name="直線コネクタ 68"/>
        <xdr:cNvCxnSpPr/>
      </xdr:nvCxnSpPr>
      <xdr:spPr>
        <a:xfrm flipV="1">
          <a:off x="3098800" y="61163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45720</xdr:rowOff>
    </xdr:from>
    <xdr:to>
      <xdr:col>20</xdr:col>
      <xdr:colOff>38100</xdr:colOff>
      <xdr:row>36</xdr:row>
      <xdr:rowOff>147320</xdr:rowOff>
    </xdr:to>
    <xdr:sp macro="" textlink="">
      <xdr:nvSpPr>
        <xdr:cNvPr id="70" name="フローチャート: 判断 69"/>
        <xdr:cNvSpPr/>
      </xdr:nvSpPr>
      <xdr:spPr>
        <a:xfrm>
          <a:off x="3937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132097</xdr:rowOff>
    </xdr:from>
    <xdr:ext cx="736600" cy="259045"/>
    <xdr:sp macro="" textlink="">
      <xdr:nvSpPr>
        <xdr:cNvPr id="71" name="テキスト ボックス 70"/>
        <xdr:cNvSpPr txBox="1"/>
      </xdr:nvSpPr>
      <xdr:spPr>
        <a:xfrm>
          <a:off x="3606800" y="630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xdr:rowOff>
    </xdr:from>
    <xdr:to>
      <xdr:col>15</xdr:col>
      <xdr:colOff>98425</xdr:colOff>
      <xdr:row>36</xdr:row>
      <xdr:rowOff>43180</xdr:rowOff>
    </xdr:to>
    <xdr:cxnSp macro="">
      <xdr:nvCxnSpPr>
        <xdr:cNvPr id="72" name="直線コネクタ 71"/>
        <xdr:cNvCxnSpPr/>
      </xdr:nvCxnSpPr>
      <xdr:spPr>
        <a:xfrm>
          <a:off x="2209800" y="6184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80010</xdr:rowOff>
    </xdr:from>
    <xdr:to>
      <xdr:col>15</xdr:col>
      <xdr:colOff>149225</xdr:colOff>
      <xdr:row>36</xdr:row>
      <xdr:rowOff>10160</xdr:rowOff>
    </xdr:to>
    <xdr:sp macro="" textlink="">
      <xdr:nvSpPr>
        <xdr:cNvPr id="73" name="フローチャート: 判断 72"/>
        <xdr:cNvSpPr/>
      </xdr:nvSpPr>
      <xdr:spPr>
        <a:xfrm>
          <a:off x="3048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20337</xdr:rowOff>
    </xdr:from>
    <xdr:ext cx="762000" cy="259045"/>
    <xdr:sp macro="" textlink="">
      <xdr:nvSpPr>
        <xdr:cNvPr id="74" name="テキスト ボックス 73"/>
        <xdr:cNvSpPr txBox="1"/>
      </xdr:nvSpPr>
      <xdr:spPr>
        <a:xfrm>
          <a:off x="2717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xdr:rowOff>
    </xdr:from>
    <xdr:to>
      <xdr:col>11</xdr:col>
      <xdr:colOff>9525</xdr:colOff>
      <xdr:row>36</xdr:row>
      <xdr:rowOff>43180</xdr:rowOff>
    </xdr:to>
    <xdr:cxnSp macro="">
      <xdr:nvCxnSpPr>
        <xdr:cNvPr id="75" name="直線コネクタ 74"/>
        <xdr:cNvCxnSpPr/>
      </xdr:nvCxnSpPr>
      <xdr:spPr>
        <a:xfrm flipV="1">
          <a:off x="1320800" y="6184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64770</xdr:rowOff>
    </xdr:from>
    <xdr:to>
      <xdr:col>11</xdr:col>
      <xdr:colOff>60325</xdr:colOff>
      <xdr:row>35</xdr:row>
      <xdr:rowOff>166370</xdr:rowOff>
    </xdr:to>
    <xdr:sp macro="" textlink="">
      <xdr:nvSpPr>
        <xdr:cNvPr id="76" name="フローチャート: 判断 75"/>
        <xdr:cNvSpPr/>
      </xdr:nvSpPr>
      <xdr:spPr>
        <a:xfrm>
          <a:off x="2159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5097</xdr:rowOff>
    </xdr:from>
    <xdr:ext cx="762000" cy="259045"/>
    <xdr:sp macro="" textlink="">
      <xdr:nvSpPr>
        <xdr:cNvPr id="77" name="テキスト ボックス 76"/>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49530</xdr:rowOff>
    </xdr:from>
    <xdr:to>
      <xdr:col>6</xdr:col>
      <xdr:colOff>171450</xdr:colOff>
      <xdr:row>35</xdr:row>
      <xdr:rowOff>151130</xdr:rowOff>
    </xdr:to>
    <xdr:sp macro="" textlink="">
      <xdr:nvSpPr>
        <xdr:cNvPr id="78" name="フローチャート: 判断 77"/>
        <xdr:cNvSpPr/>
      </xdr:nvSpPr>
      <xdr:spPr>
        <a:xfrm>
          <a:off x="12700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161307</xdr:rowOff>
    </xdr:from>
    <xdr:ext cx="762000" cy="259045"/>
    <xdr:sp macro="" textlink="">
      <xdr:nvSpPr>
        <xdr:cNvPr id="79" name="テキスト ボックス 78"/>
        <xdr:cNvSpPr txBox="1"/>
      </xdr:nvSpPr>
      <xdr:spPr>
        <a:xfrm>
          <a:off x="939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45720</xdr:rowOff>
    </xdr:from>
    <xdr:to>
      <xdr:col>24</xdr:col>
      <xdr:colOff>76200</xdr:colOff>
      <xdr:row>34</xdr:row>
      <xdr:rowOff>147320</xdr:rowOff>
    </xdr:to>
    <xdr:sp macro="" textlink="">
      <xdr:nvSpPr>
        <xdr:cNvPr id="85" name="楕円 84"/>
        <xdr:cNvSpPr/>
      </xdr:nvSpPr>
      <xdr:spPr>
        <a:xfrm>
          <a:off x="47752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62247</xdr:rowOff>
    </xdr:from>
    <xdr:ext cx="762000" cy="259045"/>
    <xdr:sp macro="" textlink="">
      <xdr:nvSpPr>
        <xdr:cNvPr id="86" name="人件費該当値テキスト"/>
        <xdr:cNvSpPr txBox="1"/>
      </xdr:nvSpPr>
      <xdr:spPr>
        <a:xfrm>
          <a:off x="49149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64770</xdr:rowOff>
    </xdr:from>
    <xdr:to>
      <xdr:col>20</xdr:col>
      <xdr:colOff>38100</xdr:colOff>
      <xdr:row>35</xdr:row>
      <xdr:rowOff>166370</xdr:rowOff>
    </xdr:to>
    <xdr:sp macro="" textlink="">
      <xdr:nvSpPr>
        <xdr:cNvPr id="87" name="楕円 86"/>
        <xdr:cNvSpPr/>
      </xdr:nvSpPr>
      <xdr:spPr>
        <a:xfrm>
          <a:off x="3937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5097</xdr:rowOff>
    </xdr:from>
    <xdr:ext cx="736600" cy="259045"/>
    <xdr:sp macro="" textlink="">
      <xdr:nvSpPr>
        <xdr:cNvPr id="88" name="テキスト ボックス 87"/>
        <xdr:cNvSpPr txBox="1"/>
      </xdr:nvSpPr>
      <xdr:spPr>
        <a:xfrm>
          <a:off x="3606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163830</xdr:rowOff>
    </xdr:from>
    <xdr:to>
      <xdr:col>15</xdr:col>
      <xdr:colOff>149225</xdr:colOff>
      <xdr:row>36</xdr:row>
      <xdr:rowOff>93980</xdr:rowOff>
    </xdr:to>
    <xdr:sp macro="" textlink="">
      <xdr:nvSpPr>
        <xdr:cNvPr id="89" name="楕円 88"/>
        <xdr:cNvSpPr/>
      </xdr:nvSpPr>
      <xdr:spPr>
        <a:xfrm>
          <a:off x="3048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78757</xdr:rowOff>
    </xdr:from>
    <xdr:ext cx="762000" cy="259045"/>
    <xdr:sp macro="" textlink="">
      <xdr:nvSpPr>
        <xdr:cNvPr id="90" name="テキスト ボックス 89"/>
        <xdr:cNvSpPr txBox="1"/>
      </xdr:nvSpPr>
      <xdr:spPr>
        <a:xfrm>
          <a:off x="2717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133350</xdr:rowOff>
    </xdr:from>
    <xdr:to>
      <xdr:col>11</xdr:col>
      <xdr:colOff>60325</xdr:colOff>
      <xdr:row>36</xdr:row>
      <xdr:rowOff>63500</xdr:rowOff>
    </xdr:to>
    <xdr:sp macro="" textlink="">
      <xdr:nvSpPr>
        <xdr:cNvPr id="91" name="楕円 90"/>
        <xdr:cNvSpPr/>
      </xdr:nvSpPr>
      <xdr:spPr>
        <a:xfrm>
          <a:off x="2159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48277</xdr:rowOff>
    </xdr:from>
    <xdr:ext cx="762000" cy="259045"/>
    <xdr:sp macro="" textlink="">
      <xdr:nvSpPr>
        <xdr:cNvPr id="92" name="テキスト ボックス 91"/>
        <xdr:cNvSpPr txBox="1"/>
      </xdr:nvSpPr>
      <xdr:spPr>
        <a:xfrm>
          <a:off x="1828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93" name="楕円 92"/>
        <xdr:cNvSpPr/>
      </xdr:nvSpPr>
      <xdr:spPr>
        <a:xfrm>
          <a:off x="1270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78757</xdr:rowOff>
    </xdr:from>
    <xdr:ext cx="762000" cy="259045"/>
    <xdr:sp macro="" textlink="">
      <xdr:nvSpPr>
        <xdr:cNvPr id="94" name="テキスト ボックス 93"/>
        <xdr:cNvSpPr txBox="1"/>
      </xdr:nvSpPr>
      <xdr:spPr>
        <a:xfrm>
          <a:off x="939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類似団体平均を２</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２ポイント上回っているが、前年度と比較すると１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３ポイントの減となっている。主な要因は、経常収支比率を算出する際の分母となる経常一般財源等（主に普通交付税）が増加したためである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が、社会体育施設の管理費の増などにより物件費は増加している。</a:t>
          </a:r>
          <a:r>
            <a:rPr kumimoji="1" lang="ja-JP" altLang="en-US" sz="1300">
              <a:latin typeface="ＭＳ Ｐゴシック" panose="020B0600070205080204" pitchFamily="50" charset="-128"/>
              <a:ea typeface="ＭＳ Ｐゴシック" panose="020B0600070205080204" pitchFamily="50" charset="-128"/>
            </a:rPr>
            <a:t>引き続き全ての事務事業を総点検し、前例にとらわれず徹底した見直しを行うとともに、職員の意識改革を促進しつつ、簡素・効率化を進め、経費の削減に努める。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20</xdr:row>
      <xdr:rowOff>154214</xdr:rowOff>
    </xdr:to>
    <xdr:cxnSp macro="">
      <xdr:nvCxnSpPr>
        <xdr:cNvPr id="124" name="直線コネクタ 123"/>
        <xdr:cNvCxnSpPr/>
      </xdr:nvCxnSpPr>
      <xdr:spPr>
        <a:xfrm flipV="1">
          <a:off x="16510000" y="2200729"/>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126291</xdr:rowOff>
    </xdr:from>
    <xdr:ext cx="762000" cy="259045"/>
    <xdr:sp macro="" textlink="">
      <xdr:nvSpPr>
        <xdr:cNvPr id="125" name="物件費最小値テキスト"/>
        <xdr:cNvSpPr txBox="1"/>
      </xdr:nvSpPr>
      <xdr:spPr>
        <a:xfrm>
          <a:off x="16598900" y="355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154214</xdr:rowOff>
    </xdr:from>
    <xdr:to>
      <xdr:col>82</xdr:col>
      <xdr:colOff>196850</xdr:colOff>
      <xdr:row>20</xdr:row>
      <xdr:rowOff>154214</xdr:rowOff>
    </xdr:to>
    <xdr:cxnSp macro="">
      <xdr:nvCxnSpPr>
        <xdr:cNvPr id="126" name="直線コネクタ 125"/>
        <xdr:cNvCxnSpPr/>
      </xdr:nvCxnSpPr>
      <xdr:spPr>
        <a:xfrm>
          <a:off x="16421100" y="358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7"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8" name="直線コネクタ 127"/>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83457</xdr:rowOff>
    </xdr:from>
    <xdr:to>
      <xdr:col>82</xdr:col>
      <xdr:colOff>107950</xdr:colOff>
      <xdr:row>19</xdr:row>
      <xdr:rowOff>53522</xdr:rowOff>
    </xdr:to>
    <xdr:cxnSp macro="">
      <xdr:nvCxnSpPr>
        <xdr:cNvPr id="129" name="直線コネクタ 128"/>
        <xdr:cNvCxnSpPr/>
      </xdr:nvCxnSpPr>
      <xdr:spPr>
        <a:xfrm flipV="1">
          <a:off x="15671800" y="3169557"/>
          <a:ext cx="8382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152598</xdr:rowOff>
    </xdr:from>
    <xdr:ext cx="762000" cy="259045"/>
    <xdr:sp macro="" textlink="">
      <xdr:nvSpPr>
        <xdr:cNvPr id="130" name="物件費平均値テキスト"/>
        <xdr:cNvSpPr txBox="1"/>
      </xdr:nvSpPr>
      <xdr:spPr>
        <a:xfrm>
          <a:off x="16598900" y="2724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136071</xdr:rowOff>
    </xdr:from>
    <xdr:to>
      <xdr:col>82</xdr:col>
      <xdr:colOff>158750</xdr:colOff>
      <xdr:row>17</xdr:row>
      <xdr:rowOff>66221</xdr:rowOff>
    </xdr:to>
    <xdr:sp macro="" textlink="">
      <xdr:nvSpPr>
        <xdr:cNvPr id="131" name="フローチャート: 判断 130"/>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53522</xdr:rowOff>
    </xdr:from>
    <xdr:to>
      <xdr:col>78</xdr:col>
      <xdr:colOff>69850</xdr:colOff>
      <xdr:row>19</xdr:row>
      <xdr:rowOff>86178</xdr:rowOff>
    </xdr:to>
    <xdr:cxnSp macro="">
      <xdr:nvCxnSpPr>
        <xdr:cNvPr id="132" name="直線コネクタ 131"/>
        <xdr:cNvCxnSpPr/>
      </xdr:nvCxnSpPr>
      <xdr:spPr>
        <a:xfrm flipV="1">
          <a:off x="14782800" y="33110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3" name="フローチャート: 判断 132"/>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119941</xdr:rowOff>
    </xdr:from>
    <xdr:ext cx="736600" cy="259045"/>
    <xdr:sp macro="" textlink="">
      <xdr:nvSpPr>
        <xdr:cNvPr id="134" name="テキスト ボックス 133"/>
        <xdr:cNvSpPr txBox="1"/>
      </xdr:nvSpPr>
      <xdr:spPr>
        <a:xfrm>
          <a:off x="15290800" y="2691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64407</xdr:rowOff>
    </xdr:from>
    <xdr:to>
      <xdr:col>73</xdr:col>
      <xdr:colOff>180975</xdr:colOff>
      <xdr:row>19</xdr:row>
      <xdr:rowOff>86178</xdr:rowOff>
    </xdr:to>
    <xdr:cxnSp macro="">
      <xdr:nvCxnSpPr>
        <xdr:cNvPr id="135" name="直線コネクタ 134"/>
        <xdr:cNvCxnSpPr/>
      </xdr:nvCxnSpPr>
      <xdr:spPr>
        <a:xfrm>
          <a:off x="13893800" y="33219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62593</xdr:rowOff>
    </xdr:from>
    <xdr:to>
      <xdr:col>74</xdr:col>
      <xdr:colOff>31750</xdr:colOff>
      <xdr:row>17</xdr:row>
      <xdr:rowOff>164193</xdr:rowOff>
    </xdr:to>
    <xdr:sp macro="" textlink="">
      <xdr:nvSpPr>
        <xdr:cNvPr id="136" name="フローチャート: 判断 135"/>
        <xdr:cNvSpPr/>
      </xdr:nvSpPr>
      <xdr:spPr>
        <a:xfrm>
          <a:off x="14732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2920</xdr:rowOff>
    </xdr:from>
    <xdr:ext cx="762000" cy="259045"/>
    <xdr:sp macro="" textlink="">
      <xdr:nvSpPr>
        <xdr:cNvPr id="137" name="テキスト ボックス 136"/>
        <xdr:cNvSpPr txBox="1"/>
      </xdr:nvSpPr>
      <xdr:spPr>
        <a:xfrm>
          <a:off x="14401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20864</xdr:rowOff>
    </xdr:from>
    <xdr:to>
      <xdr:col>69</xdr:col>
      <xdr:colOff>92075</xdr:colOff>
      <xdr:row>19</xdr:row>
      <xdr:rowOff>64407</xdr:rowOff>
    </xdr:to>
    <xdr:cxnSp macro="">
      <xdr:nvCxnSpPr>
        <xdr:cNvPr id="138" name="直線コネクタ 137"/>
        <xdr:cNvCxnSpPr/>
      </xdr:nvCxnSpPr>
      <xdr:spPr>
        <a:xfrm>
          <a:off x="13004800" y="32784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8164</xdr:rowOff>
    </xdr:from>
    <xdr:to>
      <xdr:col>69</xdr:col>
      <xdr:colOff>142875</xdr:colOff>
      <xdr:row>17</xdr:row>
      <xdr:rowOff>109764</xdr:rowOff>
    </xdr:to>
    <xdr:sp macro="" textlink="">
      <xdr:nvSpPr>
        <xdr:cNvPr id="139" name="フローチャート: 判断 138"/>
        <xdr:cNvSpPr/>
      </xdr:nvSpPr>
      <xdr:spPr>
        <a:xfrm>
          <a:off x="13843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119941</xdr:rowOff>
    </xdr:from>
    <xdr:ext cx="762000" cy="259045"/>
    <xdr:sp macro="" textlink="">
      <xdr:nvSpPr>
        <xdr:cNvPr id="140" name="テキスト ボックス 139"/>
        <xdr:cNvSpPr txBox="1"/>
      </xdr:nvSpPr>
      <xdr:spPr>
        <a:xfrm>
          <a:off x="13512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157843</xdr:rowOff>
    </xdr:from>
    <xdr:to>
      <xdr:col>65</xdr:col>
      <xdr:colOff>53975</xdr:colOff>
      <xdr:row>17</xdr:row>
      <xdr:rowOff>87993</xdr:rowOff>
    </xdr:to>
    <xdr:sp macro="" textlink="">
      <xdr:nvSpPr>
        <xdr:cNvPr id="141" name="フローチャート: 判断 140"/>
        <xdr:cNvSpPr/>
      </xdr:nvSpPr>
      <xdr:spPr>
        <a:xfrm>
          <a:off x="12954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98170</xdr:rowOff>
    </xdr:from>
    <xdr:ext cx="762000" cy="259045"/>
    <xdr:sp macro="" textlink="">
      <xdr:nvSpPr>
        <xdr:cNvPr id="142" name="テキスト ボックス 141"/>
        <xdr:cNvSpPr txBox="1"/>
      </xdr:nvSpPr>
      <xdr:spPr>
        <a:xfrm>
          <a:off x="12623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32657</xdr:rowOff>
    </xdr:from>
    <xdr:to>
      <xdr:col>82</xdr:col>
      <xdr:colOff>158750</xdr:colOff>
      <xdr:row>18</xdr:row>
      <xdr:rowOff>134257</xdr:rowOff>
    </xdr:to>
    <xdr:sp macro="" textlink="">
      <xdr:nvSpPr>
        <xdr:cNvPr id="148" name="楕円 147"/>
        <xdr:cNvSpPr/>
      </xdr:nvSpPr>
      <xdr:spPr>
        <a:xfrm>
          <a:off x="164592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4734</xdr:rowOff>
    </xdr:from>
    <xdr:ext cx="762000" cy="259045"/>
    <xdr:sp macro="" textlink="">
      <xdr:nvSpPr>
        <xdr:cNvPr id="149" name="物件費該当値テキスト"/>
        <xdr:cNvSpPr txBox="1"/>
      </xdr:nvSpPr>
      <xdr:spPr>
        <a:xfrm>
          <a:off x="16598900" y="309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2722</xdr:rowOff>
    </xdr:from>
    <xdr:to>
      <xdr:col>78</xdr:col>
      <xdr:colOff>120650</xdr:colOff>
      <xdr:row>19</xdr:row>
      <xdr:rowOff>104322</xdr:rowOff>
    </xdr:to>
    <xdr:sp macro="" textlink="">
      <xdr:nvSpPr>
        <xdr:cNvPr id="150" name="楕円 149"/>
        <xdr:cNvSpPr/>
      </xdr:nvSpPr>
      <xdr:spPr>
        <a:xfrm>
          <a:off x="15621000" y="32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89099</xdr:rowOff>
    </xdr:from>
    <xdr:ext cx="736600" cy="259045"/>
    <xdr:sp macro="" textlink="">
      <xdr:nvSpPr>
        <xdr:cNvPr id="151" name="テキスト ボックス 150"/>
        <xdr:cNvSpPr txBox="1"/>
      </xdr:nvSpPr>
      <xdr:spPr>
        <a:xfrm>
          <a:off x="15290800" y="3346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35378</xdr:rowOff>
    </xdr:from>
    <xdr:to>
      <xdr:col>74</xdr:col>
      <xdr:colOff>31750</xdr:colOff>
      <xdr:row>19</xdr:row>
      <xdr:rowOff>136978</xdr:rowOff>
    </xdr:to>
    <xdr:sp macro="" textlink="">
      <xdr:nvSpPr>
        <xdr:cNvPr id="152" name="楕円 151"/>
        <xdr:cNvSpPr/>
      </xdr:nvSpPr>
      <xdr:spPr>
        <a:xfrm>
          <a:off x="14732000" y="329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121755</xdr:rowOff>
    </xdr:from>
    <xdr:ext cx="762000" cy="259045"/>
    <xdr:sp macro="" textlink="">
      <xdr:nvSpPr>
        <xdr:cNvPr id="153" name="テキスト ボックス 152"/>
        <xdr:cNvSpPr txBox="1"/>
      </xdr:nvSpPr>
      <xdr:spPr>
        <a:xfrm>
          <a:off x="14401800" y="337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13607</xdr:rowOff>
    </xdr:from>
    <xdr:to>
      <xdr:col>69</xdr:col>
      <xdr:colOff>142875</xdr:colOff>
      <xdr:row>19</xdr:row>
      <xdr:rowOff>115207</xdr:rowOff>
    </xdr:to>
    <xdr:sp macro="" textlink="">
      <xdr:nvSpPr>
        <xdr:cNvPr id="154" name="楕円 153"/>
        <xdr:cNvSpPr/>
      </xdr:nvSpPr>
      <xdr:spPr>
        <a:xfrm>
          <a:off x="13843000" y="327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99984</xdr:rowOff>
    </xdr:from>
    <xdr:ext cx="762000" cy="259045"/>
    <xdr:sp macro="" textlink="">
      <xdr:nvSpPr>
        <xdr:cNvPr id="155" name="テキスト ボックス 154"/>
        <xdr:cNvSpPr txBox="1"/>
      </xdr:nvSpPr>
      <xdr:spPr>
        <a:xfrm>
          <a:off x="13512800" y="335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141514</xdr:rowOff>
    </xdr:from>
    <xdr:to>
      <xdr:col>65</xdr:col>
      <xdr:colOff>53975</xdr:colOff>
      <xdr:row>19</xdr:row>
      <xdr:rowOff>71664</xdr:rowOff>
    </xdr:to>
    <xdr:sp macro="" textlink="">
      <xdr:nvSpPr>
        <xdr:cNvPr id="156" name="楕円 155"/>
        <xdr:cNvSpPr/>
      </xdr:nvSpPr>
      <xdr:spPr>
        <a:xfrm>
          <a:off x="129540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56441</xdr:rowOff>
    </xdr:from>
    <xdr:ext cx="762000" cy="259045"/>
    <xdr:sp macro="" textlink="">
      <xdr:nvSpPr>
        <xdr:cNvPr id="157" name="テキスト ボックス 156"/>
        <xdr:cNvSpPr txBox="1"/>
      </xdr:nvSpPr>
      <xdr:spPr>
        <a:xfrm>
          <a:off x="12623800" y="331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７ポイント上回り、前年度と比較すると０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５ポイントの増となっている。主な要因は、障がい者自立支援給付事業が増加したためである。今後、少子高齢化の進展により社会保障費の増加が見込まれるため、公的扶助のあり方を見直し、引き続き扶助費の抑制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138430</xdr:rowOff>
    </xdr:from>
    <xdr:to>
      <xdr:col>24</xdr:col>
      <xdr:colOff>25400</xdr:colOff>
      <xdr:row>62</xdr:row>
      <xdr:rowOff>12700</xdr:rowOff>
    </xdr:to>
    <xdr:cxnSp macro="">
      <xdr:nvCxnSpPr>
        <xdr:cNvPr id="183" name="直線コネクタ 182"/>
        <xdr:cNvCxnSpPr/>
      </xdr:nvCxnSpPr>
      <xdr:spPr>
        <a:xfrm flipV="1">
          <a:off x="4826000" y="92252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53357</xdr:rowOff>
    </xdr:from>
    <xdr:ext cx="762000" cy="259045"/>
    <xdr:sp macro="" textlink="">
      <xdr:nvSpPr>
        <xdr:cNvPr id="186" name="扶助費最大値テキスト"/>
        <xdr:cNvSpPr txBox="1"/>
      </xdr:nvSpPr>
      <xdr:spPr>
        <a:xfrm>
          <a:off x="4914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138430</xdr:rowOff>
    </xdr:from>
    <xdr:to>
      <xdr:col>24</xdr:col>
      <xdr:colOff>114300</xdr:colOff>
      <xdr:row>53</xdr:row>
      <xdr:rowOff>138430</xdr:rowOff>
    </xdr:to>
    <xdr:cxnSp macro="">
      <xdr:nvCxnSpPr>
        <xdr:cNvPr id="187" name="直線コネクタ 186"/>
        <xdr:cNvCxnSpPr/>
      </xdr:nvCxnSpPr>
      <xdr:spPr>
        <a:xfrm>
          <a:off x="4737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115570</xdr:rowOff>
    </xdr:from>
    <xdr:to>
      <xdr:col>24</xdr:col>
      <xdr:colOff>25400</xdr:colOff>
      <xdr:row>58</xdr:row>
      <xdr:rowOff>58420</xdr:rowOff>
    </xdr:to>
    <xdr:cxnSp macro="">
      <xdr:nvCxnSpPr>
        <xdr:cNvPr id="188" name="直線コネクタ 187"/>
        <xdr:cNvCxnSpPr/>
      </xdr:nvCxnSpPr>
      <xdr:spPr>
        <a:xfrm>
          <a:off x="3987800" y="98882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89"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115570</xdr:rowOff>
    </xdr:from>
    <xdr:to>
      <xdr:col>19</xdr:col>
      <xdr:colOff>187325</xdr:colOff>
      <xdr:row>58</xdr:row>
      <xdr:rowOff>104140</xdr:rowOff>
    </xdr:to>
    <xdr:cxnSp macro="">
      <xdr:nvCxnSpPr>
        <xdr:cNvPr id="191" name="直線コネクタ 190"/>
        <xdr:cNvCxnSpPr/>
      </xdr:nvCxnSpPr>
      <xdr:spPr>
        <a:xfrm flipV="1">
          <a:off x="3098800" y="98882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64770</xdr:rowOff>
    </xdr:from>
    <xdr:to>
      <xdr:col>20</xdr:col>
      <xdr:colOff>38100</xdr:colOff>
      <xdr:row>57</xdr:row>
      <xdr:rowOff>166370</xdr:rowOff>
    </xdr:to>
    <xdr:sp macro="" textlink="">
      <xdr:nvSpPr>
        <xdr:cNvPr id="192" name="フローチャート: 判断 191"/>
        <xdr:cNvSpPr/>
      </xdr:nvSpPr>
      <xdr:spPr>
        <a:xfrm>
          <a:off x="3937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5097</xdr:rowOff>
    </xdr:from>
    <xdr:ext cx="736600" cy="259045"/>
    <xdr:sp macro="" textlink="">
      <xdr:nvSpPr>
        <xdr:cNvPr id="193" name="テキスト ボックス 192"/>
        <xdr:cNvSpPr txBox="1"/>
      </xdr:nvSpPr>
      <xdr:spPr>
        <a:xfrm>
          <a:off x="3606800" y="960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161290</xdr:rowOff>
    </xdr:from>
    <xdr:to>
      <xdr:col>15</xdr:col>
      <xdr:colOff>98425</xdr:colOff>
      <xdr:row>58</xdr:row>
      <xdr:rowOff>104140</xdr:rowOff>
    </xdr:to>
    <xdr:cxnSp macro="">
      <xdr:nvCxnSpPr>
        <xdr:cNvPr id="194" name="直線コネクタ 193"/>
        <xdr:cNvCxnSpPr/>
      </xdr:nvCxnSpPr>
      <xdr:spPr>
        <a:xfrm>
          <a:off x="2209800" y="99339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53340</xdr:rowOff>
    </xdr:from>
    <xdr:to>
      <xdr:col>15</xdr:col>
      <xdr:colOff>149225</xdr:colOff>
      <xdr:row>58</xdr:row>
      <xdr:rowOff>154940</xdr:rowOff>
    </xdr:to>
    <xdr:sp macro="" textlink="">
      <xdr:nvSpPr>
        <xdr:cNvPr id="195" name="フローチャート: 判断 194"/>
        <xdr:cNvSpPr/>
      </xdr:nvSpPr>
      <xdr:spPr>
        <a:xfrm>
          <a:off x="3048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165117</xdr:rowOff>
    </xdr:from>
    <xdr:ext cx="762000" cy="259045"/>
    <xdr:sp macro="" textlink="">
      <xdr:nvSpPr>
        <xdr:cNvPr id="196" name="テキスト ボックス 195"/>
        <xdr:cNvSpPr txBox="1"/>
      </xdr:nvSpPr>
      <xdr:spPr>
        <a:xfrm>
          <a:off x="27178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161290</xdr:rowOff>
    </xdr:from>
    <xdr:to>
      <xdr:col>11</xdr:col>
      <xdr:colOff>9525</xdr:colOff>
      <xdr:row>58</xdr:row>
      <xdr:rowOff>12700</xdr:rowOff>
    </xdr:to>
    <xdr:cxnSp macro="">
      <xdr:nvCxnSpPr>
        <xdr:cNvPr id="197" name="直線コネクタ 196"/>
        <xdr:cNvCxnSpPr/>
      </xdr:nvCxnSpPr>
      <xdr:spPr>
        <a:xfrm flipV="1">
          <a:off x="1320800" y="9933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53340</xdr:rowOff>
    </xdr:from>
    <xdr:to>
      <xdr:col>11</xdr:col>
      <xdr:colOff>60325</xdr:colOff>
      <xdr:row>58</xdr:row>
      <xdr:rowOff>154940</xdr:rowOff>
    </xdr:to>
    <xdr:sp macro="" textlink="">
      <xdr:nvSpPr>
        <xdr:cNvPr id="198" name="フローチャート: 判断 197"/>
        <xdr:cNvSpPr/>
      </xdr:nvSpPr>
      <xdr:spPr>
        <a:xfrm>
          <a:off x="2159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139717</xdr:rowOff>
    </xdr:from>
    <xdr:ext cx="762000" cy="259045"/>
    <xdr:sp macro="" textlink="">
      <xdr:nvSpPr>
        <xdr:cNvPr id="199" name="テキスト ボックス 198"/>
        <xdr:cNvSpPr txBox="1"/>
      </xdr:nvSpPr>
      <xdr:spPr>
        <a:xfrm>
          <a:off x="1828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30480</xdr:rowOff>
    </xdr:from>
    <xdr:to>
      <xdr:col>6</xdr:col>
      <xdr:colOff>171450</xdr:colOff>
      <xdr:row>58</xdr:row>
      <xdr:rowOff>132080</xdr:rowOff>
    </xdr:to>
    <xdr:sp macro="" textlink="">
      <xdr:nvSpPr>
        <xdr:cNvPr id="200" name="フローチャート: 判断 199"/>
        <xdr:cNvSpPr/>
      </xdr:nvSpPr>
      <xdr:spPr>
        <a:xfrm>
          <a:off x="1270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116857</xdr:rowOff>
    </xdr:from>
    <xdr:ext cx="762000" cy="259045"/>
    <xdr:sp macro="" textlink="">
      <xdr:nvSpPr>
        <xdr:cNvPr id="201" name="テキスト ボックス 200"/>
        <xdr:cNvSpPr txBox="1"/>
      </xdr:nvSpPr>
      <xdr:spPr>
        <a:xfrm>
          <a:off x="939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xdr:rowOff>
    </xdr:from>
    <xdr:to>
      <xdr:col>24</xdr:col>
      <xdr:colOff>76200</xdr:colOff>
      <xdr:row>58</xdr:row>
      <xdr:rowOff>109220</xdr:rowOff>
    </xdr:to>
    <xdr:sp macro="" textlink="">
      <xdr:nvSpPr>
        <xdr:cNvPr id="207" name="楕円 206"/>
        <xdr:cNvSpPr/>
      </xdr:nvSpPr>
      <xdr:spPr>
        <a:xfrm>
          <a:off x="47752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151147</xdr:rowOff>
    </xdr:from>
    <xdr:ext cx="762000" cy="259045"/>
    <xdr:sp macro="" textlink="">
      <xdr:nvSpPr>
        <xdr:cNvPr id="208" name="扶助費該当値テキスト"/>
        <xdr:cNvSpPr txBox="1"/>
      </xdr:nvSpPr>
      <xdr:spPr>
        <a:xfrm>
          <a:off x="49149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64770</xdr:rowOff>
    </xdr:from>
    <xdr:to>
      <xdr:col>20</xdr:col>
      <xdr:colOff>38100</xdr:colOff>
      <xdr:row>57</xdr:row>
      <xdr:rowOff>166370</xdr:rowOff>
    </xdr:to>
    <xdr:sp macro="" textlink="">
      <xdr:nvSpPr>
        <xdr:cNvPr id="209" name="楕円 208"/>
        <xdr:cNvSpPr/>
      </xdr:nvSpPr>
      <xdr:spPr>
        <a:xfrm>
          <a:off x="3937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151147</xdr:rowOff>
    </xdr:from>
    <xdr:ext cx="736600" cy="259045"/>
    <xdr:sp macro="" textlink="">
      <xdr:nvSpPr>
        <xdr:cNvPr id="210" name="テキスト ボックス 209"/>
        <xdr:cNvSpPr txBox="1"/>
      </xdr:nvSpPr>
      <xdr:spPr>
        <a:xfrm>
          <a:off x="3606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53340</xdr:rowOff>
    </xdr:from>
    <xdr:to>
      <xdr:col>15</xdr:col>
      <xdr:colOff>149225</xdr:colOff>
      <xdr:row>58</xdr:row>
      <xdr:rowOff>154940</xdr:rowOff>
    </xdr:to>
    <xdr:sp macro="" textlink="">
      <xdr:nvSpPr>
        <xdr:cNvPr id="211" name="楕円 210"/>
        <xdr:cNvSpPr/>
      </xdr:nvSpPr>
      <xdr:spPr>
        <a:xfrm>
          <a:off x="3048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139717</xdr:rowOff>
    </xdr:from>
    <xdr:ext cx="762000" cy="259045"/>
    <xdr:sp macro="" textlink="">
      <xdr:nvSpPr>
        <xdr:cNvPr id="212" name="テキスト ボックス 211"/>
        <xdr:cNvSpPr txBox="1"/>
      </xdr:nvSpPr>
      <xdr:spPr>
        <a:xfrm>
          <a:off x="2717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110490</xdr:rowOff>
    </xdr:from>
    <xdr:to>
      <xdr:col>11</xdr:col>
      <xdr:colOff>60325</xdr:colOff>
      <xdr:row>58</xdr:row>
      <xdr:rowOff>40640</xdr:rowOff>
    </xdr:to>
    <xdr:sp macro="" textlink="">
      <xdr:nvSpPr>
        <xdr:cNvPr id="213" name="楕円 212"/>
        <xdr:cNvSpPr/>
      </xdr:nvSpPr>
      <xdr:spPr>
        <a:xfrm>
          <a:off x="2159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50817</xdr:rowOff>
    </xdr:from>
    <xdr:ext cx="762000" cy="259045"/>
    <xdr:sp macro="" textlink="">
      <xdr:nvSpPr>
        <xdr:cNvPr id="214" name="テキスト ボックス 213"/>
        <xdr:cNvSpPr txBox="1"/>
      </xdr:nvSpPr>
      <xdr:spPr>
        <a:xfrm>
          <a:off x="1828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215" name="楕円 214"/>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73677</xdr:rowOff>
    </xdr:from>
    <xdr:ext cx="762000" cy="259045"/>
    <xdr:sp macro="" textlink="">
      <xdr:nvSpPr>
        <xdr:cNvPr id="216" name="テキスト ボックス 215"/>
        <xdr:cNvSpPr txBox="1"/>
      </xdr:nvSpPr>
      <xdr:spPr>
        <a:xfrm>
          <a:off x="939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類似団体平均を２</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３ポイント上回り、前年度と比較すると０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７ポイントの減となっている。主な要因は、経常収支比率を算出する際の</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分母となる経常一般財源等（主に普通交付税）が増加したためであるが、公共施設の維持補修費の増などによりその他の経費は増加している。引き続き、公共施設等総合管理計画を基に公共施設の効率的な運用を行い、老朽化した施設</a:t>
          </a:r>
          <a:r>
            <a:rPr kumimoji="1" lang="ja-JP" altLang="en-US" sz="1300">
              <a:latin typeface="ＭＳ Ｐゴシック" panose="020B0600070205080204" pitchFamily="50" charset="-128"/>
              <a:ea typeface="ＭＳ Ｐゴシック" panose="020B0600070205080204" pitchFamily="50" charset="-128"/>
            </a:rPr>
            <a:t>の長寿命化を含め、コスト低減に努める。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158750</xdr:rowOff>
    </xdr:from>
    <xdr:to>
      <xdr:col>82</xdr:col>
      <xdr:colOff>107950</xdr:colOff>
      <xdr:row>62</xdr:row>
      <xdr:rowOff>63500</xdr:rowOff>
    </xdr:to>
    <xdr:cxnSp macro="">
      <xdr:nvCxnSpPr>
        <xdr:cNvPr id="244" name="直線コネクタ 243"/>
        <xdr:cNvCxnSpPr/>
      </xdr:nvCxnSpPr>
      <xdr:spPr>
        <a:xfrm flipV="1">
          <a:off x="16510000" y="9245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5" name="その他最小値テキスト"/>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6" name="直線コネクタ 245"/>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73677</xdr:rowOff>
    </xdr:from>
    <xdr:ext cx="762000" cy="259045"/>
    <xdr:sp macro="" textlink="">
      <xdr:nvSpPr>
        <xdr:cNvPr id="247" name="その他最大値テキスト"/>
        <xdr:cNvSpPr txBox="1"/>
      </xdr:nvSpPr>
      <xdr:spPr>
        <a:xfrm>
          <a:off x="16598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158750</xdr:rowOff>
    </xdr:from>
    <xdr:to>
      <xdr:col>82</xdr:col>
      <xdr:colOff>196850</xdr:colOff>
      <xdr:row>53</xdr:row>
      <xdr:rowOff>158750</xdr:rowOff>
    </xdr:to>
    <xdr:cxnSp macro="">
      <xdr:nvCxnSpPr>
        <xdr:cNvPr id="248" name="直線コネクタ 247"/>
        <xdr:cNvCxnSpPr/>
      </xdr:nvCxnSpPr>
      <xdr:spPr>
        <a:xfrm>
          <a:off x="16421100" y="924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133350</xdr:rowOff>
    </xdr:from>
    <xdr:to>
      <xdr:col>82</xdr:col>
      <xdr:colOff>107950</xdr:colOff>
      <xdr:row>60</xdr:row>
      <xdr:rowOff>50800</xdr:rowOff>
    </xdr:to>
    <xdr:cxnSp macro="">
      <xdr:nvCxnSpPr>
        <xdr:cNvPr id="249" name="直線コネクタ 248"/>
        <xdr:cNvCxnSpPr/>
      </xdr:nvCxnSpPr>
      <xdr:spPr>
        <a:xfrm flipV="1">
          <a:off x="15671800" y="102489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149877</xdr:rowOff>
    </xdr:from>
    <xdr:ext cx="762000" cy="259045"/>
    <xdr:sp macro="" textlink="">
      <xdr:nvSpPr>
        <xdr:cNvPr id="250" name="その他平均値テキスト"/>
        <xdr:cNvSpPr txBox="1"/>
      </xdr:nvSpPr>
      <xdr:spPr>
        <a:xfrm>
          <a:off x="16598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51" name="フローチャート: 判断 250"/>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133350</xdr:rowOff>
    </xdr:from>
    <xdr:to>
      <xdr:col>78</xdr:col>
      <xdr:colOff>69850</xdr:colOff>
      <xdr:row>60</xdr:row>
      <xdr:rowOff>50800</xdr:rowOff>
    </xdr:to>
    <xdr:cxnSp macro="">
      <xdr:nvCxnSpPr>
        <xdr:cNvPr id="252" name="直線コネクタ 251"/>
        <xdr:cNvCxnSpPr/>
      </xdr:nvCxnSpPr>
      <xdr:spPr>
        <a:xfrm>
          <a:off x="14782800" y="10248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50800</xdr:rowOff>
    </xdr:from>
    <xdr:to>
      <xdr:col>78</xdr:col>
      <xdr:colOff>120650</xdr:colOff>
      <xdr:row>58</xdr:row>
      <xdr:rowOff>152400</xdr:rowOff>
    </xdr:to>
    <xdr:sp macro="" textlink="">
      <xdr:nvSpPr>
        <xdr:cNvPr id="253" name="フローチャート: 判断 252"/>
        <xdr:cNvSpPr/>
      </xdr:nvSpPr>
      <xdr:spPr>
        <a:xfrm>
          <a:off x="156210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162577</xdr:rowOff>
    </xdr:from>
    <xdr:ext cx="736600" cy="259045"/>
    <xdr:sp macro="" textlink="">
      <xdr:nvSpPr>
        <xdr:cNvPr id="254" name="テキスト ボックス 253"/>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133350</xdr:rowOff>
    </xdr:from>
    <xdr:to>
      <xdr:col>73</xdr:col>
      <xdr:colOff>180975</xdr:colOff>
      <xdr:row>60</xdr:row>
      <xdr:rowOff>76200</xdr:rowOff>
    </xdr:to>
    <xdr:cxnSp macro="">
      <xdr:nvCxnSpPr>
        <xdr:cNvPr id="255" name="直線コネクタ 254"/>
        <xdr:cNvCxnSpPr/>
      </xdr:nvCxnSpPr>
      <xdr:spPr>
        <a:xfrm flipV="1">
          <a:off x="13893800" y="10248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88900</xdr:rowOff>
    </xdr:from>
    <xdr:to>
      <xdr:col>74</xdr:col>
      <xdr:colOff>31750</xdr:colOff>
      <xdr:row>59</xdr:row>
      <xdr:rowOff>19050</xdr:rowOff>
    </xdr:to>
    <xdr:sp macro="" textlink="">
      <xdr:nvSpPr>
        <xdr:cNvPr id="256" name="フローチャート: 判断 255"/>
        <xdr:cNvSpPr/>
      </xdr:nvSpPr>
      <xdr:spPr>
        <a:xfrm>
          <a:off x="14732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29227</xdr:rowOff>
    </xdr:from>
    <xdr:ext cx="762000" cy="259045"/>
    <xdr:sp macro="" textlink="">
      <xdr:nvSpPr>
        <xdr:cNvPr id="257" name="テキスト ボックス 256"/>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139700</xdr:rowOff>
    </xdr:from>
    <xdr:to>
      <xdr:col>69</xdr:col>
      <xdr:colOff>92075</xdr:colOff>
      <xdr:row>60</xdr:row>
      <xdr:rowOff>76200</xdr:rowOff>
    </xdr:to>
    <xdr:cxnSp macro="">
      <xdr:nvCxnSpPr>
        <xdr:cNvPr id="258" name="直線コネクタ 257"/>
        <xdr:cNvCxnSpPr/>
      </xdr:nvCxnSpPr>
      <xdr:spPr>
        <a:xfrm>
          <a:off x="13004800" y="10083800"/>
          <a:ext cx="8890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57150</xdr:rowOff>
    </xdr:from>
    <xdr:to>
      <xdr:col>69</xdr:col>
      <xdr:colOff>142875</xdr:colOff>
      <xdr:row>59</xdr:row>
      <xdr:rowOff>158750</xdr:rowOff>
    </xdr:to>
    <xdr:sp macro="" textlink="">
      <xdr:nvSpPr>
        <xdr:cNvPr id="259" name="フローチャート: 判断 258"/>
        <xdr:cNvSpPr/>
      </xdr:nvSpPr>
      <xdr:spPr>
        <a:xfrm>
          <a:off x="13843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168927</xdr:rowOff>
    </xdr:from>
    <xdr:ext cx="762000" cy="259045"/>
    <xdr:sp macro="" textlink="">
      <xdr:nvSpPr>
        <xdr:cNvPr id="260" name="テキスト ボックス 259"/>
        <xdr:cNvSpPr txBox="1"/>
      </xdr:nvSpPr>
      <xdr:spPr>
        <a:xfrm>
          <a:off x="13512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165100</xdr:rowOff>
    </xdr:from>
    <xdr:to>
      <xdr:col>65</xdr:col>
      <xdr:colOff>53975</xdr:colOff>
      <xdr:row>59</xdr:row>
      <xdr:rowOff>95250</xdr:rowOff>
    </xdr:to>
    <xdr:sp macro="" textlink="">
      <xdr:nvSpPr>
        <xdr:cNvPr id="261" name="フローチャート: 判断 260"/>
        <xdr:cNvSpPr/>
      </xdr:nvSpPr>
      <xdr:spPr>
        <a:xfrm>
          <a:off x="129540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80027</xdr:rowOff>
    </xdr:from>
    <xdr:ext cx="762000" cy="259045"/>
    <xdr:sp macro="" textlink="">
      <xdr:nvSpPr>
        <xdr:cNvPr id="262" name="テキスト ボックス 261"/>
        <xdr:cNvSpPr txBox="1"/>
      </xdr:nvSpPr>
      <xdr:spPr>
        <a:xfrm>
          <a:off x="126238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82550</xdr:rowOff>
    </xdr:from>
    <xdr:to>
      <xdr:col>82</xdr:col>
      <xdr:colOff>158750</xdr:colOff>
      <xdr:row>60</xdr:row>
      <xdr:rowOff>12700</xdr:rowOff>
    </xdr:to>
    <xdr:sp macro="" textlink="">
      <xdr:nvSpPr>
        <xdr:cNvPr id="268" name="楕円 267"/>
        <xdr:cNvSpPr/>
      </xdr:nvSpPr>
      <xdr:spPr>
        <a:xfrm>
          <a:off x="164592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54627</xdr:rowOff>
    </xdr:from>
    <xdr:ext cx="762000" cy="259045"/>
    <xdr:sp macro="" textlink="">
      <xdr:nvSpPr>
        <xdr:cNvPr id="269" name="その他該当値テキスト"/>
        <xdr:cNvSpPr txBox="1"/>
      </xdr:nvSpPr>
      <xdr:spPr>
        <a:xfrm>
          <a:off x="165989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0</xdr:rowOff>
    </xdr:from>
    <xdr:to>
      <xdr:col>78</xdr:col>
      <xdr:colOff>120650</xdr:colOff>
      <xdr:row>60</xdr:row>
      <xdr:rowOff>101600</xdr:rowOff>
    </xdr:to>
    <xdr:sp macro="" textlink="">
      <xdr:nvSpPr>
        <xdr:cNvPr id="270" name="楕円 269"/>
        <xdr:cNvSpPr/>
      </xdr:nvSpPr>
      <xdr:spPr>
        <a:xfrm>
          <a:off x="15621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86377</xdr:rowOff>
    </xdr:from>
    <xdr:ext cx="736600" cy="259045"/>
    <xdr:sp macro="" textlink="">
      <xdr:nvSpPr>
        <xdr:cNvPr id="271" name="テキスト ボックス 270"/>
        <xdr:cNvSpPr txBox="1"/>
      </xdr:nvSpPr>
      <xdr:spPr>
        <a:xfrm>
          <a:off x="15290800" y="1037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82550</xdr:rowOff>
    </xdr:from>
    <xdr:to>
      <xdr:col>74</xdr:col>
      <xdr:colOff>31750</xdr:colOff>
      <xdr:row>60</xdr:row>
      <xdr:rowOff>12700</xdr:rowOff>
    </xdr:to>
    <xdr:sp macro="" textlink="">
      <xdr:nvSpPr>
        <xdr:cNvPr id="272" name="楕円 271"/>
        <xdr:cNvSpPr/>
      </xdr:nvSpPr>
      <xdr:spPr>
        <a:xfrm>
          <a:off x="147320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168927</xdr:rowOff>
    </xdr:from>
    <xdr:ext cx="762000" cy="259045"/>
    <xdr:sp macro="" textlink="">
      <xdr:nvSpPr>
        <xdr:cNvPr id="273" name="テキスト ボックス 272"/>
        <xdr:cNvSpPr txBox="1"/>
      </xdr:nvSpPr>
      <xdr:spPr>
        <a:xfrm>
          <a:off x="14401800" y="1028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25400</xdr:rowOff>
    </xdr:from>
    <xdr:to>
      <xdr:col>69</xdr:col>
      <xdr:colOff>142875</xdr:colOff>
      <xdr:row>60</xdr:row>
      <xdr:rowOff>127000</xdr:rowOff>
    </xdr:to>
    <xdr:sp macro="" textlink="">
      <xdr:nvSpPr>
        <xdr:cNvPr id="274" name="楕円 273"/>
        <xdr:cNvSpPr/>
      </xdr:nvSpPr>
      <xdr:spPr>
        <a:xfrm>
          <a:off x="138430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111777</xdr:rowOff>
    </xdr:from>
    <xdr:ext cx="762000" cy="259045"/>
    <xdr:sp macro="" textlink="">
      <xdr:nvSpPr>
        <xdr:cNvPr id="275" name="テキスト ボックス 274"/>
        <xdr:cNvSpPr txBox="1"/>
      </xdr:nvSpPr>
      <xdr:spPr>
        <a:xfrm>
          <a:off x="13512800" y="1039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88900</xdr:rowOff>
    </xdr:from>
    <xdr:to>
      <xdr:col>65</xdr:col>
      <xdr:colOff>53975</xdr:colOff>
      <xdr:row>59</xdr:row>
      <xdr:rowOff>19050</xdr:rowOff>
    </xdr:to>
    <xdr:sp macro="" textlink="">
      <xdr:nvSpPr>
        <xdr:cNvPr id="276" name="楕円 275"/>
        <xdr:cNvSpPr/>
      </xdr:nvSpPr>
      <xdr:spPr>
        <a:xfrm>
          <a:off x="12954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77" name="テキスト ボックス 276"/>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１ポイント下回っており、前年度と比較すると１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９ポイントの減となって</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いる。主な要因は、経常収支比率を算出する際の分母となる経常一般財源等（主に普通交付税）が増加したためであるが、南空知消防組合への負担金の減などにより補助費等も減少している。今後も公平でかつ適正な補助金等の整理や見直し</a:t>
          </a:r>
          <a:r>
            <a:rPr kumimoji="1" lang="ja-JP" altLang="en-US" sz="1300">
              <a:latin typeface="ＭＳ Ｐゴシック" panose="020B0600070205080204" pitchFamily="50" charset="-128"/>
              <a:ea typeface="ＭＳ Ｐゴシック" panose="020B0600070205080204" pitchFamily="50" charset="-128"/>
            </a:rPr>
            <a:t>を進め、適正な交付に努める。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9" name="テキスト ボックス 29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35560</xdr:rowOff>
    </xdr:from>
    <xdr:to>
      <xdr:col>82</xdr:col>
      <xdr:colOff>107950</xdr:colOff>
      <xdr:row>40</xdr:row>
      <xdr:rowOff>52705</xdr:rowOff>
    </xdr:to>
    <xdr:cxnSp macro="">
      <xdr:nvCxnSpPr>
        <xdr:cNvPr id="301" name="直線コネクタ 300"/>
        <xdr:cNvCxnSpPr/>
      </xdr:nvCxnSpPr>
      <xdr:spPr>
        <a:xfrm flipV="1">
          <a:off x="16510000" y="569341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24782</xdr:rowOff>
    </xdr:from>
    <xdr:ext cx="762000" cy="259045"/>
    <xdr:sp macro="" textlink="">
      <xdr:nvSpPr>
        <xdr:cNvPr id="302" name="補助費等最小値テキスト"/>
        <xdr:cNvSpPr txBox="1"/>
      </xdr:nvSpPr>
      <xdr:spPr>
        <a:xfrm>
          <a:off x="16598900" y="688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52705</xdr:rowOff>
    </xdr:from>
    <xdr:to>
      <xdr:col>82</xdr:col>
      <xdr:colOff>196850</xdr:colOff>
      <xdr:row>40</xdr:row>
      <xdr:rowOff>52705</xdr:rowOff>
    </xdr:to>
    <xdr:cxnSp macro="">
      <xdr:nvCxnSpPr>
        <xdr:cNvPr id="303" name="直線コネクタ 302"/>
        <xdr:cNvCxnSpPr/>
      </xdr:nvCxnSpPr>
      <xdr:spPr>
        <a:xfrm>
          <a:off x="16421100" y="691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121937</xdr:rowOff>
    </xdr:from>
    <xdr:ext cx="762000" cy="259045"/>
    <xdr:sp macro="" textlink="">
      <xdr:nvSpPr>
        <xdr:cNvPr id="304" name="補助費等最大値テキスト"/>
        <xdr:cNvSpPr txBox="1"/>
      </xdr:nvSpPr>
      <xdr:spPr>
        <a:xfrm>
          <a:off x="16598900" y="543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35560</xdr:rowOff>
    </xdr:from>
    <xdr:to>
      <xdr:col>82</xdr:col>
      <xdr:colOff>196850</xdr:colOff>
      <xdr:row>33</xdr:row>
      <xdr:rowOff>35560</xdr:rowOff>
    </xdr:to>
    <xdr:cxnSp macro="">
      <xdr:nvCxnSpPr>
        <xdr:cNvPr id="305" name="直線コネクタ 304"/>
        <xdr:cNvCxnSpPr/>
      </xdr:nvCxnSpPr>
      <xdr:spPr>
        <a:xfrm>
          <a:off x="16421100" y="569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155575</xdr:rowOff>
    </xdr:from>
    <xdr:to>
      <xdr:col>82</xdr:col>
      <xdr:colOff>107950</xdr:colOff>
      <xdr:row>36</xdr:row>
      <xdr:rowOff>92710</xdr:rowOff>
    </xdr:to>
    <xdr:cxnSp macro="">
      <xdr:nvCxnSpPr>
        <xdr:cNvPr id="306" name="直線コネクタ 305"/>
        <xdr:cNvCxnSpPr/>
      </xdr:nvCxnSpPr>
      <xdr:spPr>
        <a:xfrm flipV="1">
          <a:off x="15671800" y="6156325"/>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139717</xdr:rowOff>
    </xdr:from>
    <xdr:ext cx="762000" cy="259045"/>
    <xdr:sp macro="" textlink="">
      <xdr:nvSpPr>
        <xdr:cNvPr id="307" name="補助費等平均値テキスト"/>
        <xdr:cNvSpPr txBox="1"/>
      </xdr:nvSpPr>
      <xdr:spPr>
        <a:xfrm>
          <a:off x="16598900" y="61404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167640</xdr:rowOff>
    </xdr:from>
    <xdr:to>
      <xdr:col>82</xdr:col>
      <xdr:colOff>158750</xdr:colOff>
      <xdr:row>36</xdr:row>
      <xdr:rowOff>97790</xdr:rowOff>
    </xdr:to>
    <xdr:sp macro="" textlink="">
      <xdr:nvSpPr>
        <xdr:cNvPr id="308" name="フローチャート: 判断 307"/>
        <xdr:cNvSpPr/>
      </xdr:nvSpPr>
      <xdr:spPr>
        <a:xfrm>
          <a:off x="164592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92710</xdr:rowOff>
    </xdr:from>
    <xdr:to>
      <xdr:col>78</xdr:col>
      <xdr:colOff>69850</xdr:colOff>
      <xdr:row>36</xdr:row>
      <xdr:rowOff>144145</xdr:rowOff>
    </xdr:to>
    <xdr:cxnSp macro="">
      <xdr:nvCxnSpPr>
        <xdr:cNvPr id="309" name="直線コネクタ 308"/>
        <xdr:cNvCxnSpPr/>
      </xdr:nvCxnSpPr>
      <xdr:spPr>
        <a:xfrm flipV="1">
          <a:off x="14782800" y="626491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161925</xdr:rowOff>
    </xdr:from>
    <xdr:to>
      <xdr:col>78</xdr:col>
      <xdr:colOff>120650</xdr:colOff>
      <xdr:row>36</xdr:row>
      <xdr:rowOff>92075</xdr:rowOff>
    </xdr:to>
    <xdr:sp macro="" textlink="">
      <xdr:nvSpPr>
        <xdr:cNvPr id="310" name="フローチャート: 判断 309"/>
        <xdr:cNvSpPr/>
      </xdr:nvSpPr>
      <xdr:spPr>
        <a:xfrm>
          <a:off x="15621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102252</xdr:rowOff>
    </xdr:from>
    <xdr:ext cx="736600" cy="259045"/>
    <xdr:sp macro="" textlink="">
      <xdr:nvSpPr>
        <xdr:cNvPr id="311" name="テキスト ボックス 310"/>
        <xdr:cNvSpPr txBox="1"/>
      </xdr:nvSpPr>
      <xdr:spPr>
        <a:xfrm>
          <a:off x="15290800" y="593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52705</xdr:rowOff>
    </xdr:from>
    <xdr:to>
      <xdr:col>73</xdr:col>
      <xdr:colOff>180975</xdr:colOff>
      <xdr:row>36</xdr:row>
      <xdr:rowOff>144145</xdr:rowOff>
    </xdr:to>
    <xdr:cxnSp macro="">
      <xdr:nvCxnSpPr>
        <xdr:cNvPr id="312" name="直線コネクタ 311"/>
        <xdr:cNvCxnSpPr/>
      </xdr:nvCxnSpPr>
      <xdr:spPr>
        <a:xfrm>
          <a:off x="13893800" y="6224905"/>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19050</xdr:rowOff>
    </xdr:from>
    <xdr:to>
      <xdr:col>74</xdr:col>
      <xdr:colOff>31750</xdr:colOff>
      <xdr:row>36</xdr:row>
      <xdr:rowOff>120650</xdr:rowOff>
    </xdr:to>
    <xdr:sp macro="" textlink="">
      <xdr:nvSpPr>
        <xdr:cNvPr id="313" name="フローチャート: 判断 312"/>
        <xdr:cNvSpPr/>
      </xdr:nvSpPr>
      <xdr:spPr>
        <a:xfrm>
          <a:off x="147320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130827</xdr:rowOff>
    </xdr:from>
    <xdr:ext cx="762000" cy="259045"/>
    <xdr:sp macro="" textlink="">
      <xdr:nvSpPr>
        <xdr:cNvPr id="314" name="テキスト ボックス 313"/>
        <xdr:cNvSpPr txBox="1"/>
      </xdr:nvSpPr>
      <xdr:spPr>
        <a:xfrm>
          <a:off x="14401800" y="596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52705</xdr:rowOff>
    </xdr:from>
    <xdr:to>
      <xdr:col>69</xdr:col>
      <xdr:colOff>92075</xdr:colOff>
      <xdr:row>36</xdr:row>
      <xdr:rowOff>64135</xdr:rowOff>
    </xdr:to>
    <xdr:cxnSp macro="">
      <xdr:nvCxnSpPr>
        <xdr:cNvPr id="315" name="直線コネクタ 314"/>
        <xdr:cNvCxnSpPr/>
      </xdr:nvCxnSpPr>
      <xdr:spPr>
        <a:xfrm flipV="1">
          <a:off x="13004800" y="622490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127635</xdr:rowOff>
    </xdr:from>
    <xdr:to>
      <xdr:col>69</xdr:col>
      <xdr:colOff>142875</xdr:colOff>
      <xdr:row>36</xdr:row>
      <xdr:rowOff>57785</xdr:rowOff>
    </xdr:to>
    <xdr:sp macro="" textlink="">
      <xdr:nvSpPr>
        <xdr:cNvPr id="316" name="フローチャート: 判断 315"/>
        <xdr:cNvSpPr/>
      </xdr:nvSpPr>
      <xdr:spPr>
        <a:xfrm>
          <a:off x="13843000" y="61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67962</xdr:rowOff>
    </xdr:from>
    <xdr:ext cx="762000" cy="259045"/>
    <xdr:sp macro="" textlink="">
      <xdr:nvSpPr>
        <xdr:cNvPr id="317" name="テキスト ボックス 316"/>
        <xdr:cNvSpPr txBox="1"/>
      </xdr:nvSpPr>
      <xdr:spPr>
        <a:xfrm>
          <a:off x="13512800" y="589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116205</xdr:rowOff>
    </xdr:from>
    <xdr:to>
      <xdr:col>65</xdr:col>
      <xdr:colOff>53975</xdr:colOff>
      <xdr:row>36</xdr:row>
      <xdr:rowOff>46355</xdr:rowOff>
    </xdr:to>
    <xdr:sp macro="" textlink="">
      <xdr:nvSpPr>
        <xdr:cNvPr id="318" name="フローチャート: 判断 317"/>
        <xdr:cNvSpPr/>
      </xdr:nvSpPr>
      <xdr:spPr>
        <a:xfrm>
          <a:off x="12954000" y="61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56532</xdr:rowOff>
    </xdr:from>
    <xdr:ext cx="762000" cy="259045"/>
    <xdr:sp macro="" textlink="">
      <xdr:nvSpPr>
        <xdr:cNvPr id="319" name="テキスト ボックス 318"/>
        <xdr:cNvSpPr txBox="1"/>
      </xdr:nvSpPr>
      <xdr:spPr>
        <a:xfrm>
          <a:off x="12623800" y="588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104775</xdr:rowOff>
    </xdr:from>
    <xdr:to>
      <xdr:col>82</xdr:col>
      <xdr:colOff>158750</xdr:colOff>
      <xdr:row>36</xdr:row>
      <xdr:rowOff>34925</xdr:rowOff>
    </xdr:to>
    <xdr:sp macro="" textlink="">
      <xdr:nvSpPr>
        <xdr:cNvPr id="325" name="楕円 324"/>
        <xdr:cNvSpPr/>
      </xdr:nvSpPr>
      <xdr:spPr>
        <a:xfrm>
          <a:off x="16459200" y="610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121302</xdr:rowOff>
    </xdr:from>
    <xdr:ext cx="762000" cy="259045"/>
    <xdr:sp macro="" textlink="">
      <xdr:nvSpPr>
        <xdr:cNvPr id="326" name="補助費等該当値テキスト"/>
        <xdr:cNvSpPr txBox="1"/>
      </xdr:nvSpPr>
      <xdr:spPr>
        <a:xfrm>
          <a:off x="16598900" y="595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41910</xdr:rowOff>
    </xdr:from>
    <xdr:to>
      <xdr:col>78</xdr:col>
      <xdr:colOff>120650</xdr:colOff>
      <xdr:row>36</xdr:row>
      <xdr:rowOff>143510</xdr:rowOff>
    </xdr:to>
    <xdr:sp macro="" textlink="">
      <xdr:nvSpPr>
        <xdr:cNvPr id="327" name="楕円 326"/>
        <xdr:cNvSpPr/>
      </xdr:nvSpPr>
      <xdr:spPr>
        <a:xfrm>
          <a:off x="15621000" y="62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128287</xdr:rowOff>
    </xdr:from>
    <xdr:ext cx="736600" cy="259045"/>
    <xdr:sp macro="" textlink="">
      <xdr:nvSpPr>
        <xdr:cNvPr id="328" name="テキスト ボックス 327"/>
        <xdr:cNvSpPr txBox="1"/>
      </xdr:nvSpPr>
      <xdr:spPr>
        <a:xfrm>
          <a:off x="15290800" y="6300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93345</xdr:rowOff>
    </xdr:from>
    <xdr:to>
      <xdr:col>74</xdr:col>
      <xdr:colOff>31750</xdr:colOff>
      <xdr:row>37</xdr:row>
      <xdr:rowOff>23495</xdr:rowOff>
    </xdr:to>
    <xdr:sp macro="" textlink="">
      <xdr:nvSpPr>
        <xdr:cNvPr id="329" name="楕円 328"/>
        <xdr:cNvSpPr/>
      </xdr:nvSpPr>
      <xdr:spPr>
        <a:xfrm>
          <a:off x="14732000" y="626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8272</xdr:rowOff>
    </xdr:from>
    <xdr:ext cx="762000" cy="259045"/>
    <xdr:sp macro="" textlink="">
      <xdr:nvSpPr>
        <xdr:cNvPr id="330" name="テキスト ボックス 329"/>
        <xdr:cNvSpPr txBox="1"/>
      </xdr:nvSpPr>
      <xdr:spPr>
        <a:xfrm>
          <a:off x="14401800" y="6351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1905</xdr:rowOff>
    </xdr:from>
    <xdr:to>
      <xdr:col>69</xdr:col>
      <xdr:colOff>142875</xdr:colOff>
      <xdr:row>36</xdr:row>
      <xdr:rowOff>103505</xdr:rowOff>
    </xdr:to>
    <xdr:sp macro="" textlink="">
      <xdr:nvSpPr>
        <xdr:cNvPr id="331" name="楕円 330"/>
        <xdr:cNvSpPr/>
      </xdr:nvSpPr>
      <xdr:spPr>
        <a:xfrm>
          <a:off x="13843000" y="617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88282</xdr:rowOff>
    </xdr:from>
    <xdr:ext cx="762000" cy="259045"/>
    <xdr:sp macro="" textlink="">
      <xdr:nvSpPr>
        <xdr:cNvPr id="332" name="テキスト ボックス 331"/>
        <xdr:cNvSpPr txBox="1"/>
      </xdr:nvSpPr>
      <xdr:spPr>
        <a:xfrm>
          <a:off x="13512800" y="6260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13335</xdr:rowOff>
    </xdr:from>
    <xdr:to>
      <xdr:col>65</xdr:col>
      <xdr:colOff>53975</xdr:colOff>
      <xdr:row>36</xdr:row>
      <xdr:rowOff>114935</xdr:rowOff>
    </xdr:to>
    <xdr:sp macro="" textlink="">
      <xdr:nvSpPr>
        <xdr:cNvPr id="333" name="楕円 332"/>
        <xdr:cNvSpPr/>
      </xdr:nvSpPr>
      <xdr:spPr>
        <a:xfrm>
          <a:off x="12954000" y="618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99712</xdr:rowOff>
    </xdr:from>
    <xdr:ext cx="762000" cy="259045"/>
    <xdr:sp macro="" textlink="">
      <xdr:nvSpPr>
        <xdr:cNvPr id="334" name="テキスト ボックス 333"/>
        <xdr:cNvSpPr txBox="1"/>
      </xdr:nvSpPr>
      <xdr:spPr>
        <a:xfrm>
          <a:off x="12623800" y="6271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４ポイント上回り、前年度と比較すると３</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８ポイントの減となっている。主な要因は、過去に発行した地方債の償還が進んだためである。引き続き地方債の新規発行を抑制し、計画的な財政運営に努める。</a:t>
          </a:r>
        </a:p>
      </xdr:txBody>
    </xdr:sp>
    <xdr:clientData/>
  </xdr:twoCellAnchor>
  <xdr:oneCellAnchor>
    <xdr:from>
      <xdr:col>3</xdr:col>
      <xdr:colOff>123825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49" name="直線コネクタ 348"/>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0" name="テキスト ボックス 349"/>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3" name="直線コネクタ 352"/>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4" name="テキスト ボックス 353"/>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6" name="テキスト ボックス 35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24130</xdr:rowOff>
    </xdr:to>
    <xdr:cxnSp macro="">
      <xdr:nvCxnSpPr>
        <xdr:cNvPr id="358" name="直線コネクタ 357"/>
        <xdr:cNvCxnSpPr/>
      </xdr:nvCxnSpPr>
      <xdr:spPr>
        <a:xfrm flipV="1">
          <a:off x="4826000" y="1258570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167657</xdr:rowOff>
    </xdr:from>
    <xdr:ext cx="762000" cy="259045"/>
    <xdr:sp macro="" textlink="">
      <xdr:nvSpPr>
        <xdr:cNvPr id="359" name="公債費最小値テキスト"/>
        <xdr:cNvSpPr txBox="1"/>
      </xdr:nvSpPr>
      <xdr:spPr>
        <a:xfrm>
          <a:off x="4914900" y="13712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24130</xdr:rowOff>
    </xdr:from>
    <xdr:to>
      <xdr:col>24</xdr:col>
      <xdr:colOff>114300</xdr:colOff>
      <xdr:row>80</xdr:row>
      <xdr:rowOff>24130</xdr:rowOff>
    </xdr:to>
    <xdr:cxnSp macro="">
      <xdr:nvCxnSpPr>
        <xdr:cNvPr id="360" name="直線コネクタ 359"/>
        <xdr:cNvCxnSpPr/>
      </xdr:nvCxnSpPr>
      <xdr:spPr>
        <a:xfrm>
          <a:off x="4737100" y="1374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1"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2" name="直線コネクタ 361"/>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64136</xdr:rowOff>
    </xdr:from>
    <xdr:to>
      <xdr:col>24</xdr:col>
      <xdr:colOff>25400</xdr:colOff>
      <xdr:row>77</xdr:row>
      <xdr:rowOff>109855</xdr:rowOff>
    </xdr:to>
    <xdr:cxnSp macro="">
      <xdr:nvCxnSpPr>
        <xdr:cNvPr id="363" name="直線コネクタ 362"/>
        <xdr:cNvCxnSpPr/>
      </xdr:nvCxnSpPr>
      <xdr:spPr>
        <a:xfrm flipV="1">
          <a:off x="3987800" y="13094336"/>
          <a:ext cx="8382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7002</xdr:rowOff>
    </xdr:from>
    <xdr:ext cx="762000" cy="259045"/>
    <xdr:sp macro="" textlink="">
      <xdr:nvSpPr>
        <xdr:cNvPr id="364" name="公債費平均値テキスト"/>
        <xdr:cNvSpPr txBox="1"/>
      </xdr:nvSpPr>
      <xdr:spPr>
        <a:xfrm>
          <a:off x="4914900" y="128657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161925</xdr:rowOff>
    </xdr:from>
    <xdr:to>
      <xdr:col>24</xdr:col>
      <xdr:colOff>76200</xdr:colOff>
      <xdr:row>76</xdr:row>
      <xdr:rowOff>92075</xdr:rowOff>
    </xdr:to>
    <xdr:sp macro="" textlink="">
      <xdr:nvSpPr>
        <xdr:cNvPr id="365" name="フローチャート: 判断 364"/>
        <xdr:cNvSpPr/>
      </xdr:nvSpPr>
      <xdr:spPr>
        <a:xfrm>
          <a:off x="4775200" y="130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109855</xdr:rowOff>
    </xdr:from>
    <xdr:to>
      <xdr:col>19</xdr:col>
      <xdr:colOff>187325</xdr:colOff>
      <xdr:row>77</xdr:row>
      <xdr:rowOff>109855</xdr:rowOff>
    </xdr:to>
    <xdr:cxnSp macro="">
      <xdr:nvCxnSpPr>
        <xdr:cNvPr id="366" name="直線コネクタ 365"/>
        <xdr:cNvCxnSpPr/>
      </xdr:nvCxnSpPr>
      <xdr:spPr>
        <a:xfrm>
          <a:off x="3098800" y="133115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67" name="フローチャート: 判断 366"/>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68" name="テキスト ボックス 367"/>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104139</xdr:rowOff>
    </xdr:from>
    <xdr:to>
      <xdr:col>15</xdr:col>
      <xdr:colOff>98425</xdr:colOff>
      <xdr:row>77</xdr:row>
      <xdr:rowOff>109855</xdr:rowOff>
    </xdr:to>
    <xdr:cxnSp macro="">
      <xdr:nvCxnSpPr>
        <xdr:cNvPr id="369" name="直線コネクタ 368"/>
        <xdr:cNvCxnSpPr/>
      </xdr:nvCxnSpPr>
      <xdr:spPr>
        <a:xfrm>
          <a:off x="2209800" y="1330578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0" name="フローチャート: 判断 369"/>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71" name="テキスト ボックス 370"/>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41275</xdr:rowOff>
    </xdr:from>
    <xdr:to>
      <xdr:col>11</xdr:col>
      <xdr:colOff>9525</xdr:colOff>
      <xdr:row>77</xdr:row>
      <xdr:rowOff>104139</xdr:rowOff>
    </xdr:to>
    <xdr:cxnSp macro="">
      <xdr:nvCxnSpPr>
        <xdr:cNvPr id="372" name="直線コネクタ 371"/>
        <xdr:cNvCxnSpPr/>
      </xdr:nvCxnSpPr>
      <xdr:spPr>
        <a:xfrm>
          <a:off x="1320800" y="13242925"/>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3" name="フローチャート: 判断 372"/>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62247</xdr:rowOff>
    </xdr:from>
    <xdr:ext cx="762000" cy="259045"/>
    <xdr:sp macro="" textlink="">
      <xdr:nvSpPr>
        <xdr:cNvPr id="374" name="テキスト ボックス 373"/>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5" name="フローチャート: 判断 374"/>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62247</xdr:rowOff>
    </xdr:from>
    <xdr:ext cx="762000" cy="259045"/>
    <xdr:sp macro="" textlink="">
      <xdr:nvSpPr>
        <xdr:cNvPr id="376" name="テキスト ボックス 375"/>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13336</xdr:rowOff>
    </xdr:from>
    <xdr:to>
      <xdr:col>24</xdr:col>
      <xdr:colOff>76200</xdr:colOff>
      <xdr:row>76</xdr:row>
      <xdr:rowOff>114936</xdr:rowOff>
    </xdr:to>
    <xdr:sp macro="" textlink="">
      <xdr:nvSpPr>
        <xdr:cNvPr id="382" name="楕円 381"/>
        <xdr:cNvSpPr/>
      </xdr:nvSpPr>
      <xdr:spPr>
        <a:xfrm>
          <a:off x="4775200" y="1304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156863</xdr:rowOff>
    </xdr:from>
    <xdr:ext cx="762000" cy="259045"/>
    <xdr:sp macro="" textlink="">
      <xdr:nvSpPr>
        <xdr:cNvPr id="383" name="公債費該当値テキスト"/>
        <xdr:cNvSpPr txBox="1"/>
      </xdr:nvSpPr>
      <xdr:spPr>
        <a:xfrm>
          <a:off x="4914900" y="1301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59055</xdr:rowOff>
    </xdr:from>
    <xdr:to>
      <xdr:col>20</xdr:col>
      <xdr:colOff>38100</xdr:colOff>
      <xdr:row>77</xdr:row>
      <xdr:rowOff>160655</xdr:rowOff>
    </xdr:to>
    <xdr:sp macro="" textlink="">
      <xdr:nvSpPr>
        <xdr:cNvPr id="384" name="楕円 383"/>
        <xdr:cNvSpPr/>
      </xdr:nvSpPr>
      <xdr:spPr>
        <a:xfrm>
          <a:off x="3937000" y="1326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145432</xdr:rowOff>
    </xdr:from>
    <xdr:ext cx="736600" cy="259045"/>
    <xdr:sp macro="" textlink="">
      <xdr:nvSpPr>
        <xdr:cNvPr id="385" name="テキスト ボックス 384"/>
        <xdr:cNvSpPr txBox="1"/>
      </xdr:nvSpPr>
      <xdr:spPr>
        <a:xfrm>
          <a:off x="3606800" y="13347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59055</xdr:rowOff>
    </xdr:from>
    <xdr:to>
      <xdr:col>15</xdr:col>
      <xdr:colOff>149225</xdr:colOff>
      <xdr:row>77</xdr:row>
      <xdr:rowOff>160655</xdr:rowOff>
    </xdr:to>
    <xdr:sp macro="" textlink="">
      <xdr:nvSpPr>
        <xdr:cNvPr id="386" name="楕円 385"/>
        <xdr:cNvSpPr/>
      </xdr:nvSpPr>
      <xdr:spPr>
        <a:xfrm>
          <a:off x="3048000" y="1326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145432</xdr:rowOff>
    </xdr:from>
    <xdr:ext cx="762000" cy="259045"/>
    <xdr:sp macro="" textlink="">
      <xdr:nvSpPr>
        <xdr:cNvPr id="387" name="テキスト ボックス 386"/>
        <xdr:cNvSpPr txBox="1"/>
      </xdr:nvSpPr>
      <xdr:spPr>
        <a:xfrm>
          <a:off x="2717800" y="13347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53339</xdr:rowOff>
    </xdr:from>
    <xdr:to>
      <xdr:col>11</xdr:col>
      <xdr:colOff>60325</xdr:colOff>
      <xdr:row>77</xdr:row>
      <xdr:rowOff>154939</xdr:rowOff>
    </xdr:to>
    <xdr:sp macro="" textlink="">
      <xdr:nvSpPr>
        <xdr:cNvPr id="388" name="楕円 387"/>
        <xdr:cNvSpPr/>
      </xdr:nvSpPr>
      <xdr:spPr>
        <a:xfrm>
          <a:off x="2159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139716</xdr:rowOff>
    </xdr:from>
    <xdr:ext cx="762000" cy="259045"/>
    <xdr:sp macro="" textlink="">
      <xdr:nvSpPr>
        <xdr:cNvPr id="389" name="テキスト ボックス 388"/>
        <xdr:cNvSpPr txBox="1"/>
      </xdr:nvSpPr>
      <xdr:spPr>
        <a:xfrm>
          <a:off x="18288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161925</xdr:rowOff>
    </xdr:from>
    <xdr:to>
      <xdr:col>6</xdr:col>
      <xdr:colOff>171450</xdr:colOff>
      <xdr:row>77</xdr:row>
      <xdr:rowOff>92075</xdr:rowOff>
    </xdr:to>
    <xdr:sp macro="" textlink="">
      <xdr:nvSpPr>
        <xdr:cNvPr id="390" name="楕円 389"/>
        <xdr:cNvSpPr/>
      </xdr:nvSpPr>
      <xdr:spPr>
        <a:xfrm>
          <a:off x="1270000" y="1319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76852</xdr:rowOff>
    </xdr:from>
    <xdr:ext cx="762000" cy="259045"/>
    <xdr:sp macro="" textlink="">
      <xdr:nvSpPr>
        <xdr:cNvPr id="391" name="テキスト ボックス 390"/>
        <xdr:cNvSpPr txBox="1"/>
      </xdr:nvSpPr>
      <xdr:spPr>
        <a:xfrm>
          <a:off x="939800" y="1327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２ポイント上回っているが、前年度と比較すると５</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９ポイントの減となっている。主な要因は、経常収支比率を算出する際の分母となる経常一般財源等（主に普通交付税）が増加したためであるが、障がい者自立支援給付事業の増などにより公債費以外は増加している。引き続き事業の見直しを行い一般財源の圧縮及び特定財源の確保に取り組む。</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6" name="直線コネクタ 405"/>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7" name="テキスト ボックス 406"/>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0" name="直線コネクタ 409"/>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1" name="テキスト ボックス 410"/>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64135</xdr:rowOff>
    </xdr:from>
    <xdr:to>
      <xdr:col>82</xdr:col>
      <xdr:colOff>107950</xdr:colOff>
      <xdr:row>79</xdr:row>
      <xdr:rowOff>161289</xdr:rowOff>
    </xdr:to>
    <xdr:cxnSp macro="">
      <xdr:nvCxnSpPr>
        <xdr:cNvPr id="415" name="直線コネクタ 414"/>
        <xdr:cNvCxnSpPr/>
      </xdr:nvCxnSpPr>
      <xdr:spPr>
        <a:xfrm flipV="1">
          <a:off x="16510000" y="12579985"/>
          <a:ext cx="0" cy="1125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133366</xdr:rowOff>
    </xdr:from>
    <xdr:ext cx="762000" cy="259045"/>
    <xdr:sp macro="" textlink="">
      <xdr:nvSpPr>
        <xdr:cNvPr id="416" name="公債費以外最小値テキスト"/>
        <xdr:cNvSpPr txBox="1"/>
      </xdr:nvSpPr>
      <xdr:spPr>
        <a:xfrm>
          <a:off x="16598900" y="13677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161289</xdr:rowOff>
    </xdr:from>
    <xdr:to>
      <xdr:col>82</xdr:col>
      <xdr:colOff>196850</xdr:colOff>
      <xdr:row>79</xdr:row>
      <xdr:rowOff>161289</xdr:rowOff>
    </xdr:to>
    <xdr:cxnSp macro="">
      <xdr:nvCxnSpPr>
        <xdr:cNvPr id="417" name="直線コネクタ 416"/>
        <xdr:cNvCxnSpPr/>
      </xdr:nvCxnSpPr>
      <xdr:spPr>
        <a:xfrm>
          <a:off x="16421100" y="13705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150512</xdr:rowOff>
    </xdr:from>
    <xdr:ext cx="762000" cy="259045"/>
    <xdr:sp macro="" textlink="">
      <xdr:nvSpPr>
        <xdr:cNvPr id="418" name="公債費以外最大値テキスト"/>
        <xdr:cNvSpPr txBox="1"/>
      </xdr:nvSpPr>
      <xdr:spPr>
        <a:xfrm>
          <a:off x="16598900" y="123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64135</xdr:rowOff>
    </xdr:from>
    <xdr:to>
      <xdr:col>82</xdr:col>
      <xdr:colOff>196850</xdr:colOff>
      <xdr:row>73</xdr:row>
      <xdr:rowOff>64135</xdr:rowOff>
    </xdr:to>
    <xdr:cxnSp macro="">
      <xdr:nvCxnSpPr>
        <xdr:cNvPr id="419" name="直線コネクタ 418"/>
        <xdr:cNvCxnSpPr/>
      </xdr:nvCxnSpPr>
      <xdr:spPr>
        <a:xfrm>
          <a:off x="16421100" y="125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81280</xdr:rowOff>
    </xdr:from>
    <xdr:to>
      <xdr:col>82</xdr:col>
      <xdr:colOff>107950</xdr:colOff>
      <xdr:row>79</xdr:row>
      <xdr:rowOff>75564</xdr:rowOff>
    </xdr:to>
    <xdr:cxnSp macro="">
      <xdr:nvCxnSpPr>
        <xdr:cNvPr id="420" name="直線コネクタ 419"/>
        <xdr:cNvCxnSpPr/>
      </xdr:nvCxnSpPr>
      <xdr:spPr>
        <a:xfrm flipV="1">
          <a:off x="15671800" y="13282930"/>
          <a:ext cx="838200" cy="33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149877</xdr:rowOff>
    </xdr:from>
    <xdr:ext cx="762000" cy="259045"/>
    <xdr:sp macro="" textlink="">
      <xdr:nvSpPr>
        <xdr:cNvPr id="421" name="公債費以外平均値テキスト"/>
        <xdr:cNvSpPr txBox="1"/>
      </xdr:nvSpPr>
      <xdr:spPr>
        <a:xfrm>
          <a:off x="16598900" y="1300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133350</xdr:rowOff>
    </xdr:from>
    <xdr:to>
      <xdr:col>82</xdr:col>
      <xdr:colOff>158750</xdr:colOff>
      <xdr:row>77</xdr:row>
      <xdr:rowOff>63500</xdr:rowOff>
    </xdr:to>
    <xdr:sp macro="" textlink="">
      <xdr:nvSpPr>
        <xdr:cNvPr id="422" name="フローチャート: 判断 421"/>
        <xdr:cNvSpPr/>
      </xdr:nvSpPr>
      <xdr:spPr>
        <a:xfrm>
          <a:off x="164592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75564</xdr:rowOff>
    </xdr:from>
    <xdr:to>
      <xdr:col>78</xdr:col>
      <xdr:colOff>69850</xdr:colOff>
      <xdr:row>80</xdr:row>
      <xdr:rowOff>46989</xdr:rowOff>
    </xdr:to>
    <xdr:cxnSp macro="">
      <xdr:nvCxnSpPr>
        <xdr:cNvPr id="423" name="直線コネクタ 422"/>
        <xdr:cNvCxnSpPr/>
      </xdr:nvCxnSpPr>
      <xdr:spPr>
        <a:xfrm flipV="1">
          <a:off x="14782800" y="13620114"/>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121920</xdr:rowOff>
    </xdr:from>
    <xdr:to>
      <xdr:col>78</xdr:col>
      <xdr:colOff>120650</xdr:colOff>
      <xdr:row>78</xdr:row>
      <xdr:rowOff>52070</xdr:rowOff>
    </xdr:to>
    <xdr:sp macro="" textlink="">
      <xdr:nvSpPr>
        <xdr:cNvPr id="424" name="フローチャート: 判断 423"/>
        <xdr:cNvSpPr/>
      </xdr:nvSpPr>
      <xdr:spPr>
        <a:xfrm>
          <a:off x="15621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62247</xdr:rowOff>
    </xdr:from>
    <xdr:ext cx="736600" cy="259045"/>
    <xdr:sp macro="" textlink="">
      <xdr:nvSpPr>
        <xdr:cNvPr id="425" name="テキスト ボックス 424"/>
        <xdr:cNvSpPr txBox="1"/>
      </xdr:nvSpPr>
      <xdr:spPr>
        <a:xfrm>
          <a:off x="15290800" y="13092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115570</xdr:rowOff>
    </xdr:from>
    <xdr:to>
      <xdr:col>73</xdr:col>
      <xdr:colOff>180975</xdr:colOff>
      <xdr:row>80</xdr:row>
      <xdr:rowOff>46989</xdr:rowOff>
    </xdr:to>
    <xdr:cxnSp macro="">
      <xdr:nvCxnSpPr>
        <xdr:cNvPr id="426" name="直線コネクタ 425"/>
        <xdr:cNvCxnSpPr/>
      </xdr:nvCxnSpPr>
      <xdr:spPr>
        <a:xfrm>
          <a:off x="13893800" y="13660120"/>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133350</xdr:rowOff>
    </xdr:from>
    <xdr:to>
      <xdr:col>74</xdr:col>
      <xdr:colOff>31750</xdr:colOff>
      <xdr:row>78</xdr:row>
      <xdr:rowOff>63500</xdr:rowOff>
    </xdr:to>
    <xdr:sp macro="" textlink="">
      <xdr:nvSpPr>
        <xdr:cNvPr id="427" name="フローチャート: 判断 426"/>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73677</xdr:rowOff>
    </xdr:from>
    <xdr:ext cx="762000" cy="259045"/>
    <xdr:sp macro="" textlink="">
      <xdr:nvSpPr>
        <xdr:cNvPr id="428" name="テキスト ボックス 427"/>
        <xdr:cNvSpPr txBox="1"/>
      </xdr:nvSpPr>
      <xdr:spPr>
        <a:xfrm>
          <a:off x="14401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6986</xdr:rowOff>
    </xdr:from>
    <xdr:to>
      <xdr:col>69</xdr:col>
      <xdr:colOff>92075</xdr:colOff>
      <xdr:row>79</xdr:row>
      <xdr:rowOff>115570</xdr:rowOff>
    </xdr:to>
    <xdr:cxnSp macro="">
      <xdr:nvCxnSpPr>
        <xdr:cNvPr id="429" name="直線コネクタ 428"/>
        <xdr:cNvCxnSpPr/>
      </xdr:nvCxnSpPr>
      <xdr:spPr>
        <a:xfrm>
          <a:off x="13004800" y="13551536"/>
          <a:ext cx="8890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93345</xdr:rowOff>
    </xdr:from>
    <xdr:to>
      <xdr:col>69</xdr:col>
      <xdr:colOff>142875</xdr:colOff>
      <xdr:row>78</xdr:row>
      <xdr:rowOff>23495</xdr:rowOff>
    </xdr:to>
    <xdr:sp macro="" textlink="">
      <xdr:nvSpPr>
        <xdr:cNvPr id="430" name="フローチャート: 判断 429"/>
        <xdr:cNvSpPr/>
      </xdr:nvSpPr>
      <xdr:spPr>
        <a:xfrm>
          <a:off x="138430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33672</xdr:rowOff>
    </xdr:from>
    <xdr:ext cx="762000" cy="259045"/>
    <xdr:sp macro="" textlink="">
      <xdr:nvSpPr>
        <xdr:cNvPr id="431" name="テキスト ボックス 430"/>
        <xdr:cNvSpPr txBox="1"/>
      </xdr:nvSpPr>
      <xdr:spPr>
        <a:xfrm>
          <a:off x="13512800" y="1306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24764</xdr:rowOff>
    </xdr:from>
    <xdr:to>
      <xdr:col>65</xdr:col>
      <xdr:colOff>53975</xdr:colOff>
      <xdr:row>77</xdr:row>
      <xdr:rowOff>126364</xdr:rowOff>
    </xdr:to>
    <xdr:sp macro="" textlink="">
      <xdr:nvSpPr>
        <xdr:cNvPr id="432" name="フローチャート: 判断 431"/>
        <xdr:cNvSpPr/>
      </xdr:nvSpPr>
      <xdr:spPr>
        <a:xfrm>
          <a:off x="12954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136541</xdr:rowOff>
    </xdr:from>
    <xdr:ext cx="762000" cy="259045"/>
    <xdr:sp macro="" textlink="">
      <xdr:nvSpPr>
        <xdr:cNvPr id="433" name="テキスト ボックス 432"/>
        <xdr:cNvSpPr txBox="1"/>
      </xdr:nvSpPr>
      <xdr:spPr>
        <a:xfrm>
          <a:off x="12623800" y="1299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30480</xdr:rowOff>
    </xdr:from>
    <xdr:to>
      <xdr:col>82</xdr:col>
      <xdr:colOff>158750</xdr:colOff>
      <xdr:row>77</xdr:row>
      <xdr:rowOff>132080</xdr:rowOff>
    </xdr:to>
    <xdr:sp macro="" textlink="">
      <xdr:nvSpPr>
        <xdr:cNvPr id="439" name="楕円 438"/>
        <xdr:cNvSpPr/>
      </xdr:nvSpPr>
      <xdr:spPr>
        <a:xfrm>
          <a:off x="164592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2557</xdr:rowOff>
    </xdr:from>
    <xdr:ext cx="762000" cy="259045"/>
    <xdr:sp macro="" textlink="">
      <xdr:nvSpPr>
        <xdr:cNvPr id="440" name="公債費以外該当値テキスト"/>
        <xdr:cNvSpPr txBox="1"/>
      </xdr:nvSpPr>
      <xdr:spPr>
        <a:xfrm>
          <a:off x="165989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24764</xdr:rowOff>
    </xdr:from>
    <xdr:to>
      <xdr:col>78</xdr:col>
      <xdr:colOff>120650</xdr:colOff>
      <xdr:row>79</xdr:row>
      <xdr:rowOff>126364</xdr:rowOff>
    </xdr:to>
    <xdr:sp macro="" textlink="">
      <xdr:nvSpPr>
        <xdr:cNvPr id="441" name="楕円 440"/>
        <xdr:cNvSpPr/>
      </xdr:nvSpPr>
      <xdr:spPr>
        <a:xfrm>
          <a:off x="15621000" y="1356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111141</xdr:rowOff>
    </xdr:from>
    <xdr:ext cx="736600" cy="259045"/>
    <xdr:sp macro="" textlink="">
      <xdr:nvSpPr>
        <xdr:cNvPr id="442" name="テキスト ボックス 441"/>
        <xdr:cNvSpPr txBox="1"/>
      </xdr:nvSpPr>
      <xdr:spPr>
        <a:xfrm>
          <a:off x="15290800" y="13655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167639</xdr:rowOff>
    </xdr:from>
    <xdr:to>
      <xdr:col>74</xdr:col>
      <xdr:colOff>31750</xdr:colOff>
      <xdr:row>80</xdr:row>
      <xdr:rowOff>97789</xdr:rowOff>
    </xdr:to>
    <xdr:sp macro="" textlink="">
      <xdr:nvSpPr>
        <xdr:cNvPr id="443" name="楕円 442"/>
        <xdr:cNvSpPr/>
      </xdr:nvSpPr>
      <xdr:spPr>
        <a:xfrm>
          <a:off x="14732000" y="1371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82566</xdr:rowOff>
    </xdr:from>
    <xdr:ext cx="762000" cy="259045"/>
    <xdr:sp macro="" textlink="">
      <xdr:nvSpPr>
        <xdr:cNvPr id="444" name="テキスト ボックス 443"/>
        <xdr:cNvSpPr txBox="1"/>
      </xdr:nvSpPr>
      <xdr:spPr>
        <a:xfrm>
          <a:off x="14401800" y="13798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64770</xdr:rowOff>
    </xdr:from>
    <xdr:to>
      <xdr:col>69</xdr:col>
      <xdr:colOff>142875</xdr:colOff>
      <xdr:row>79</xdr:row>
      <xdr:rowOff>166370</xdr:rowOff>
    </xdr:to>
    <xdr:sp macro="" textlink="">
      <xdr:nvSpPr>
        <xdr:cNvPr id="445" name="楕円 444"/>
        <xdr:cNvSpPr/>
      </xdr:nvSpPr>
      <xdr:spPr>
        <a:xfrm>
          <a:off x="13843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151147</xdr:rowOff>
    </xdr:from>
    <xdr:ext cx="762000" cy="259045"/>
    <xdr:sp macro="" textlink="">
      <xdr:nvSpPr>
        <xdr:cNvPr id="446" name="テキスト ボックス 445"/>
        <xdr:cNvSpPr txBox="1"/>
      </xdr:nvSpPr>
      <xdr:spPr>
        <a:xfrm>
          <a:off x="13512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127636</xdr:rowOff>
    </xdr:from>
    <xdr:to>
      <xdr:col>65</xdr:col>
      <xdr:colOff>53975</xdr:colOff>
      <xdr:row>79</xdr:row>
      <xdr:rowOff>57786</xdr:rowOff>
    </xdr:to>
    <xdr:sp macro="" textlink="">
      <xdr:nvSpPr>
        <xdr:cNvPr id="447" name="楕円 446"/>
        <xdr:cNvSpPr/>
      </xdr:nvSpPr>
      <xdr:spPr>
        <a:xfrm>
          <a:off x="12954000" y="1350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42563</xdr:rowOff>
    </xdr:from>
    <xdr:ext cx="762000" cy="259045"/>
    <xdr:sp macro="" textlink="">
      <xdr:nvSpPr>
        <xdr:cNvPr id="448" name="テキスト ボックス 447"/>
        <xdr:cNvSpPr txBox="1"/>
      </xdr:nvSpPr>
      <xdr:spPr>
        <a:xfrm>
          <a:off x="12623800" y="1358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北海道栗山町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166885</xdr:rowOff>
    </xdr:from>
    <xdr:to>
      <xdr:col>29</xdr:col>
      <xdr:colOff>127000</xdr:colOff>
      <xdr:row>20</xdr:row>
      <xdr:rowOff>144755</xdr:rowOff>
    </xdr:to>
    <xdr:cxnSp macro="">
      <xdr:nvCxnSpPr>
        <xdr:cNvPr id="47" name="直線コネクタ 46"/>
        <xdr:cNvCxnSpPr/>
      </xdr:nvCxnSpPr>
      <xdr:spPr bwMode="auto">
        <a:xfrm flipV="1">
          <a:off x="5651500" y="2100460"/>
          <a:ext cx="0" cy="15209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116832</xdr:rowOff>
    </xdr:from>
    <xdr:ext cx="762000" cy="259045"/>
    <xdr:sp macro="" textlink="">
      <xdr:nvSpPr>
        <xdr:cNvPr id="48" name="人口1人当たり決算額の推移最小値テキスト130"/>
        <xdr:cNvSpPr txBox="1"/>
      </xdr:nvSpPr>
      <xdr:spPr>
        <a:xfrm>
          <a:off x="5740400" y="359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144755</xdr:rowOff>
    </xdr:from>
    <xdr:to>
      <xdr:col>30</xdr:col>
      <xdr:colOff>25400</xdr:colOff>
      <xdr:row>20</xdr:row>
      <xdr:rowOff>144755</xdr:rowOff>
    </xdr:to>
    <xdr:cxnSp macro="">
      <xdr:nvCxnSpPr>
        <xdr:cNvPr id="49" name="直線コネクタ 48"/>
        <xdr:cNvCxnSpPr/>
      </xdr:nvCxnSpPr>
      <xdr:spPr bwMode="auto">
        <a:xfrm>
          <a:off x="5562600" y="36213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81812</xdr:rowOff>
    </xdr:from>
    <xdr:ext cx="762000" cy="259045"/>
    <xdr:sp macro="" textlink="">
      <xdr:nvSpPr>
        <xdr:cNvPr id="50" name="人口1人当たり決算額の推移最大値テキスト130"/>
        <xdr:cNvSpPr txBox="1"/>
      </xdr:nvSpPr>
      <xdr:spPr>
        <a:xfrm>
          <a:off x="5740400" y="184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166885</xdr:rowOff>
    </xdr:from>
    <xdr:to>
      <xdr:col>30</xdr:col>
      <xdr:colOff>25400</xdr:colOff>
      <xdr:row>11</xdr:row>
      <xdr:rowOff>166885</xdr:rowOff>
    </xdr:to>
    <xdr:cxnSp macro="">
      <xdr:nvCxnSpPr>
        <xdr:cNvPr id="51" name="直線コネクタ 50"/>
        <xdr:cNvCxnSpPr/>
      </xdr:nvCxnSpPr>
      <xdr:spPr bwMode="auto">
        <a:xfrm>
          <a:off x="5562600" y="21004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171153</xdr:rowOff>
    </xdr:from>
    <xdr:to>
      <xdr:col>29</xdr:col>
      <xdr:colOff>127000</xdr:colOff>
      <xdr:row>18</xdr:row>
      <xdr:rowOff>21822</xdr:rowOff>
    </xdr:to>
    <xdr:cxnSp macro="">
      <xdr:nvCxnSpPr>
        <xdr:cNvPr id="52" name="直線コネクタ 51"/>
        <xdr:cNvCxnSpPr/>
      </xdr:nvCxnSpPr>
      <xdr:spPr bwMode="auto">
        <a:xfrm flipV="1">
          <a:off x="5003800" y="3133428"/>
          <a:ext cx="647700" cy="221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65186</xdr:rowOff>
    </xdr:from>
    <xdr:ext cx="762000" cy="259045"/>
    <xdr:sp macro="" textlink="">
      <xdr:nvSpPr>
        <xdr:cNvPr id="53" name="人口1人当たり決算額の推移平均値テキスト130"/>
        <xdr:cNvSpPr txBox="1"/>
      </xdr:nvSpPr>
      <xdr:spPr>
        <a:xfrm>
          <a:off x="5740400" y="28560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48659</xdr:rowOff>
    </xdr:from>
    <xdr:to>
      <xdr:col>29</xdr:col>
      <xdr:colOff>177800</xdr:colOff>
      <xdr:row>17</xdr:row>
      <xdr:rowOff>150259</xdr:rowOff>
    </xdr:to>
    <xdr:sp macro="" textlink="">
      <xdr:nvSpPr>
        <xdr:cNvPr id="54" name="フローチャート: 判断 53"/>
        <xdr:cNvSpPr/>
      </xdr:nvSpPr>
      <xdr:spPr bwMode="auto">
        <a:xfrm>
          <a:off x="5600700" y="3010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19536</xdr:rowOff>
    </xdr:from>
    <xdr:to>
      <xdr:col>26</xdr:col>
      <xdr:colOff>50800</xdr:colOff>
      <xdr:row>18</xdr:row>
      <xdr:rowOff>21822</xdr:rowOff>
    </xdr:to>
    <xdr:cxnSp macro="">
      <xdr:nvCxnSpPr>
        <xdr:cNvPr id="55" name="直線コネクタ 54"/>
        <xdr:cNvCxnSpPr/>
      </xdr:nvCxnSpPr>
      <xdr:spPr bwMode="auto">
        <a:xfrm>
          <a:off x="4305300" y="3153261"/>
          <a:ext cx="698500" cy="2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122747</xdr:rowOff>
    </xdr:from>
    <xdr:to>
      <xdr:col>26</xdr:col>
      <xdr:colOff>101600</xdr:colOff>
      <xdr:row>18</xdr:row>
      <xdr:rowOff>52897</xdr:rowOff>
    </xdr:to>
    <xdr:sp macro="" textlink="">
      <xdr:nvSpPr>
        <xdr:cNvPr id="56" name="フローチャート: 判断 55"/>
        <xdr:cNvSpPr/>
      </xdr:nvSpPr>
      <xdr:spPr bwMode="auto">
        <a:xfrm>
          <a:off x="4953000" y="3085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63074</xdr:rowOff>
    </xdr:from>
    <xdr:ext cx="736600" cy="259045"/>
    <xdr:sp macro="" textlink="">
      <xdr:nvSpPr>
        <xdr:cNvPr id="57" name="テキスト ボックス 56"/>
        <xdr:cNvSpPr txBox="1"/>
      </xdr:nvSpPr>
      <xdr:spPr>
        <a:xfrm>
          <a:off x="4622800" y="2853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19536</xdr:rowOff>
    </xdr:from>
    <xdr:to>
      <xdr:col>22</xdr:col>
      <xdr:colOff>114300</xdr:colOff>
      <xdr:row>18</xdr:row>
      <xdr:rowOff>66497</xdr:rowOff>
    </xdr:to>
    <xdr:cxnSp macro="">
      <xdr:nvCxnSpPr>
        <xdr:cNvPr id="58" name="直線コネクタ 57"/>
        <xdr:cNvCxnSpPr/>
      </xdr:nvCxnSpPr>
      <xdr:spPr bwMode="auto">
        <a:xfrm flipV="1">
          <a:off x="3606800" y="3153261"/>
          <a:ext cx="698500" cy="469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148677</xdr:rowOff>
    </xdr:from>
    <xdr:to>
      <xdr:col>22</xdr:col>
      <xdr:colOff>165100</xdr:colOff>
      <xdr:row>18</xdr:row>
      <xdr:rowOff>78827</xdr:rowOff>
    </xdr:to>
    <xdr:sp macro="" textlink="">
      <xdr:nvSpPr>
        <xdr:cNvPr id="59" name="フローチャート: 判断 58"/>
        <xdr:cNvSpPr/>
      </xdr:nvSpPr>
      <xdr:spPr bwMode="auto">
        <a:xfrm>
          <a:off x="4254500" y="31109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63604</xdr:rowOff>
    </xdr:from>
    <xdr:ext cx="762000" cy="259045"/>
    <xdr:sp macro="" textlink="">
      <xdr:nvSpPr>
        <xdr:cNvPr id="60" name="テキスト ボックス 59"/>
        <xdr:cNvSpPr txBox="1"/>
      </xdr:nvSpPr>
      <xdr:spPr>
        <a:xfrm>
          <a:off x="3924300" y="319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66497</xdr:rowOff>
    </xdr:from>
    <xdr:to>
      <xdr:col>18</xdr:col>
      <xdr:colOff>177800</xdr:colOff>
      <xdr:row>18</xdr:row>
      <xdr:rowOff>93178</xdr:rowOff>
    </xdr:to>
    <xdr:cxnSp macro="">
      <xdr:nvCxnSpPr>
        <xdr:cNvPr id="61" name="直線コネクタ 60"/>
        <xdr:cNvCxnSpPr/>
      </xdr:nvCxnSpPr>
      <xdr:spPr bwMode="auto">
        <a:xfrm flipV="1">
          <a:off x="2908300" y="3200222"/>
          <a:ext cx="698500" cy="266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33789</xdr:rowOff>
    </xdr:from>
    <xdr:to>
      <xdr:col>19</xdr:col>
      <xdr:colOff>38100</xdr:colOff>
      <xdr:row>18</xdr:row>
      <xdr:rowOff>135389</xdr:rowOff>
    </xdr:to>
    <xdr:sp macro="" textlink="">
      <xdr:nvSpPr>
        <xdr:cNvPr id="62" name="フローチャート: 判断 61"/>
        <xdr:cNvSpPr/>
      </xdr:nvSpPr>
      <xdr:spPr bwMode="auto">
        <a:xfrm>
          <a:off x="3556000" y="31675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120166</xdr:rowOff>
    </xdr:from>
    <xdr:ext cx="762000" cy="259045"/>
    <xdr:sp macro="" textlink="">
      <xdr:nvSpPr>
        <xdr:cNvPr id="63" name="テキスト ボックス 62"/>
        <xdr:cNvSpPr txBox="1"/>
      </xdr:nvSpPr>
      <xdr:spPr>
        <a:xfrm>
          <a:off x="3225800" y="325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59088</xdr:rowOff>
    </xdr:from>
    <xdr:to>
      <xdr:col>15</xdr:col>
      <xdr:colOff>101600</xdr:colOff>
      <xdr:row>18</xdr:row>
      <xdr:rowOff>160688</xdr:rowOff>
    </xdr:to>
    <xdr:sp macro="" textlink="">
      <xdr:nvSpPr>
        <xdr:cNvPr id="64" name="フローチャート: 判断 63"/>
        <xdr:cNvSpPr/>
      </xdr:nvSpPr>
      <xdr:spPr bwMode="auto">
        <a:xfrm>
          <a:off x="2857500" y="3192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145464</xdr:rowOff>
    </xdr:from>
    <xdr:ext cx="762000" cy="259045"/>
    <xdr:sp macro="" textlink="">
      <xdr:nvSpPr>
        <xdr:cNvPr id="65" name="テキスト ボックス 64"/>
        <xdr:cNvSpPr txBox="1"/>
      </xdr:nvSpPr>
      <xdr:spPr>
        <a:xfrm>
          <a:off x="2527300" y="3279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120353</xdr:rowOff>
    </xdr:from>
    <xdr:to>
      <xdr:col>29</xdr:col>
      <xdr:colOff>177800</xdr:colOff>
      <xdr:row>18</xdr:row>
      <xdr:rowOff>50503</xdr:rowOff>
    </xdr:to>
    <xdr:sp macro="" textlink="">
      <xdr:nvSpPr>
        <xdr:cNvPr id="71" name="楕円 70"/>
        <xdr:cNvSpPr/>
      </xdr:nvSpPr>
      <xdr:spPr bwMode="auto">
        <a:xfrm>
          <a:off x="5600700" y="3082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92430</xdr:rowOff>
    </xdr:from>
    <xdr:ext cx="762000" cy="259045"/>
    <xdr:sp macro="" textlink="">
      <xdr:nvSpPr>
        <xdr:cNvPr id="72" name="人口1人当たり決算額の推移該当値テキスト130"/>
        <xdr:cNvSpPr txBox="1"/>
      </xdr:nvSpPr>
      <xdr:spPr>
        <a:xfrm>
          <a:off x="5740400" y="305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142472</xdr:rowOff>
    </xdr:from>
    <xdr:to>
      <xdr:col>26</xdr:col>
      <xdr:colOff>101600</xdr:colOff>
      <xdr:row>18</xdr:row>
      <xdr:rowOff>72622</xdr:rowOff>
    </xdr:to>
    <xdr:sp macro="" textlink="">
      <xdr:nvSpPr>
        <xdr:cNvPr id="73" name="楕円 72"/>
        <xdr:cNvSpPr/>
      </xdr:nvSpPr>
      <xdr:spPr bwMode="auto">
        <a:xfrm>
          <a:off x="4953000" y="3104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57399</xdr:rowOff>
    </xdr:from>
    <xdr:ext cx="736600" cy="259045"/>
    <xdr:sp macro="" textlink="">
      <xdr:nvSpPr>
        <xdr:cNvPr id="74" name="テキスト ボックス 73"/>
        <xdr:cNvSpPr txBox="1"/>
      </xdr:nvSpPr>
      <xdr:spPr>
        <a:xfrm>
          <a:off x="4622800" y="31911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140186</xdr:rowOff>
    </xdr:from>
    <xdr:to>
      <xdr:col>22</xdr:col>
      <xdr:colOff>165100</xdr:colOff>
      <xdr:row>18</xdr:row>
      <xdr:rowOff>70336</xdr:rowOff>
    </xdr:to>
    <xdr:sp macro="" textlink="">
      <xdr:nvSpPr>
        <xdr:cNvPr id="75" name="楕円 74"/>
        <xdr:cNvSpPr/>
      </xdr:nvSpPr>
      <xdr:spPr bwMode="auto">
        <a:xfrm>
          <a:off x="4254500" y="31024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80513</xdr:rowOff>
    </xdr:from>
    <xdr:ext cx="762000" cy="259045"/>
    <xdr:sp macro="" textlink="">
      <xdr:nvSpPr>
        <xdr:cNvPr id="76" name="テキスト ボックス 75"/>
        <xdr:cNvSpPr txBox="1"/>
      </xdr:nvSpPr>
      <xdr:spPr>
        <a:xfrm>
          <a:off x="3924300" y="28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15697</xdr:rowOff>
    </xdr:from>
    <xdr:to>
      <xdr:col>19</xdr:col>
      <xdr:colOff>38100</xdr:colOff>
      <xdr:row>18</xdr:row>
      <xdr:rowOff>117297</xdr:rowOff>
    </xdr:to>
    <xdr:sp macro="" textlink="">
      <xdr:nvSpPr>
        <xdr:cNvPr id="77" name="楕円 76"/>
        <xdr:cNvSpPr/>
      </xdr:nvSpPr>
      <xdr:spPr bwMode="auto">
        <a:xfrm>
          <a:off x="3556000" y="3149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127474</xdr:rowOff>
    </xdr:from>
    <xdr:ext cx="762000" cy="259045"/>
    <xdr:sp macro="" textlink="">
      <xdr:nvSpPr>
        <xdr:cNvPr id="78" name="テキスト ボックス 77"/>
        <xdr:cNvSpPr txBox="1"/>
      </xdr:nvSpPr>
      <xdr:spPr>
        <a:xfrm>
          <a:off x="3225800" y="291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42378</xdr:rowOff>
    </xdr:from>
    <xdr:to>
      <xdr:col>15</xdr:col>
      <xdr:colOff>101600</xdr:colOff>
      <xdr:row>18</xdr:row>
      <xdr:rowOff>143978</xdr:rowOff>
    </xdr:to>
    <xdr:sp macro="" textlink="">
      <xdr:nvSpPr>
        <xdr:cNvPr id="79" name="楕円 78"/>
        <xdr:cNvSpPr/>
      </xdr:nvSpPr>
      <xdr:spPr bwMode="auto">
        <a:xfrm>
          <a:off x="2857500" y="3176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154155</xdr:rowOff>
    </xdr:from>
    <xdr:ext cx="762000" cy="259045"/>
    <xdr:sp macro="" textlink="">
      <xdr:nvSpPr>
        <xdr:cNvPr id="80" name="テキスト ボックス 79"/>
        <xdr:cNvSpPr txBox="1"/>
      </xdr:nvSpPr>
      <xdr:spPr>
        <a:xfrm>
          <a:off x="2527300" y="294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333426</xdr:rowOff>
    </xdr:from>
    <xdr:to>
      <xdr:col>29</xdr:col>
      <xdr:colOff>127000</xdr:colOff>
      <xdr:row>37</xdr:row>
      <xdr:rowOff>190132</xdr:rowOff>
    </xdr:to>
    <xdr:cxnSp macro="">
      <xdr:nvCxnSpPr>
        <xdr:cNvPr id="109" name="直線コネクタ 108"/>
        <xdr:cNvCxnSpPr/>
      </xdr:nvCxnSpPr>
      <xdr:spPr bwMode="auto">
        <a:xfrm flipV="1">
          <a:off x="5651500" y="6257976"/>
          <a:ext cx="0" cy="1056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162209</xdr:rowOff>
    </xdr:from>
    <xdr:ext cx="762000" cy="259045"/>
    <xdr:sp macro="" textlink="">
      <xdr:nvSpPr>
        <xdr:cNvPr id="110" name="人口1人当たり決算額の推移最小値テキスト445"/>
        <xdr:cNvSpPr txBox="1"/>
      </xdr:nvSpPr>
      <xdr:spPr>
        <a:xfrm>
          <a:off x="5740400" y="7286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190132</xdr:rowOff>
    </xdr:from>
    <xdr:to>
      <xdr:col>30</xdr:col>
      <xdr:colOff>25400</xdr:colOff>
      <xdr:row>37</xdr:row>
      <xdr:rowOff>190132</xdr:rowOff>
    </xdr:to>
    <xdr:cxnSp macro="">
      <xdr:nvCxnSpPr>
        <xdr:cNvPr id="111" name="直線コネクタ 110"/>
        <xdr:cNvCxnSpPr/>
      </xdr:nvCxnSpPr>
      <xdr:spPr bwMode="auto">
        <a:xfrm>
          <a:off x="5562600" y="73148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76903</xdr:rowOff>
    </xdr:from>
    <xdr:ext cx="762000" cy="259045"/>
    <xdr:sp macro="" textlink="">
      <xdr:nvSpPr>
        <xdr:cNvPr id="112" name="人口1人当たり決算額の推移最大値テキスト445"/>
        <xdr:cNvSpPr txBox="1"/>
      </xdr:nvSpPr>
      <xdr:spPr>
        <a:xfrm>
          <a:off x="5740400" y="600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333426</xdr:rowOff>
    </xdr:from>
    <xdr:to>
      <xdr:col>30</xdr:col>
      <xdr:colOff>25400</xdr:colOff>
      <xdr:row>33</xdr:row>
      <xdr:rowOff>333426</xdr:rowOff>
    </xdr:to>
    <xdr:cxnSp macro="">
      <xdr:nvCxnSpPr>
        <xdr:cNvPr id="113" name="直線コネクタ 112"/>
        <xdr:cNvCxnSpPr/>
      </xdr:nvCxnSpPr>
      <xdr:spPr bwMode="auto">
        <a:xfrm>
          <a:off x="5562600" y="62579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172415</xdr:rowOff>
    </xdr:from>
    <xdr:to>
      <xdr:col>29</xdr:col>
      <xdr:colOff>127000</xdr:colOff>
      <xdr:row>36</xdr:row>
      <xdr:rowOff>106559</xdr:rowOff>
    </xdr:to>
    <xdr:cxnSp macro="">
      <xdr:nvCxnSpPr>
        <xdr:cNvPr id="114" name="直線コネクタ 113"/>
        <xdr:cNvCxnSpPr/>
      </xdr:nvCxnSpPr>
      <xdr:spPr bwMode="auto">
        <a:xfrm>
          <a:off x="5003800" y="6782765"/>
          <a:ext cx="647700" cy="277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58628</xdr:rowOff>
    </xdr:from>
    <xdr:ext cx="762000" cy="259045"/>
    <xdr:sp macro="" textlink="">
      <xdr:nvSpPr>
        <xdr:cNvPr id="115" name="人口1人当たり決算額の推移平均値テキスト445"/>
        <xdr:cNvSpPr txBox="1"/>
      </xdr:nvSpPr>
      <xdr:spPr>
        <a:xfrm>
          <a:off x="5740400" y="66689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213551</xdr:rowOff>
    </xdr:from>
    <xdr:to>
      <xdr:col>29</xdr:col>
      <xdr:colOff>177800</xdr:colOff>
      <xdr:row>35</xdr:row>
      <xdr:rowOff>315151</xdr:rowOff>
    </xdr:to>
    <xdr:sp macro="" textlink="">
      <xdr:nvSpPr>
        <xdr:cNvPr id="116" name="フローチャート: 判断 115"/>
        <xdr:cNvSpPr/>
      </xdr:nvSpPr>
      <xdr:spPr bwMode="auto">
        <a:xfrm>
          <a:off x="5600700" y="6823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137116</xdr:rowOff>
    </xdr:from>
    <xdr:to>
      <xdr:col>26</xdr:col>
      <xdr:colOff>50800</xdr:colOff>
      <xdr:row>35</xdr:row>
      <xdr:rowOff>172415</xdr:rowOff>
    </xdr:to>
    <xdr:cxnSp macro="">
      <xdr:nvCxnSpPr>
        <xdr:cNvPr id="117" name="直線コネクタ 116"/>
        <xdr:cNvCxnSpPr/>
      </xdr:nvCxnSpPr>
      <xdr:spPr bwMode="auto">
        <a:xfrm>
          <a:off x="4305300" y="6747466"/>
          <a:ext cx="698500" cy="35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247269</xdr:rowOff>
    </xdr:from>
    <xdr:to>
      <xdr:col>26</xdr:col>
      <xdr:colOff>101600</xdr:colOff>
      <xdr:row>36</xdr:row>
      <xdr:rowOff>5969</xdr:rowOff>
    </xdr:to>
    <xdr:sp macro="" textlink="">
      <xdr:nvSpPr>
        <xdr:cNvPr id="118" name="フローチャート: 判断 117"/>
        <xdr:cNvSpPr/>
      </xdr:nvSpPr>
      <xdr:spPr bwMode="auto">
        <a:xfrm>
          <a:off x="4953000" y="685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333646</xdr:rowOff>
    </xdr:from>
    <xdr:ext cx="736600" cy="259045"/>
    <xdr:sp macro="" textlink="">
      <xdr:nvSpPr>
        <xdr:cNvPr id="119" name="テキスト ボックス 118"/>
        <xdr:cNvSpPr txBox="1"/>
      </xdr:nvSpPr>
      <xdr:spPr>
        <a:xfrm>
          <a:off x="4622800" y="6943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137116</xdr:rowOff>
    </xdr:from>
    <xdr:to>
      <xdr:col>22</xdr:col>
      <xdr:colOff>114300</xdr:colOff>
      <xdr:row>35</xdr:row>
      <xdr:rowOff>256197</xdr:rowOff>
    </xdr:to>
    <xdr:cxnSp macro="">
      <xdr:nvCxnSpPr>
        <xdr:cNvPr id="120" name="直線コネクタ 119"/>
        <xdr:cNvCxnSpPr/>
      </xdr:nvCxnSpPr>
      <xdr:spPr bwMode="auto">
        <a:xfrm flipV="1">
          <a:off x="3606800" y="6747466"/>
          <a:ext cx="698500" cy="1190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247517</xdr:rowOff>
    </xdr:from>
    <xdr:to>
      <xdr:col>22</xdr:col>
      <xdr:colOff>165100</xdr:colOff>
      <xdr:row>36</xdr:row>
      <xdr:rowOff>6217</xdr:rowOff>
    </xdr:to>
    <xdr:sp macro="" textlink="">
      <xdr:nvSpPr>
        <xdr:cNvPr id="121" name="フローチャート: 判断 120"/>
        <xdr:cNvSpPr/>
      </xdr:nvSpPr>
      <xdr:spPr bwMode="auto">
        <a:xfrm>
          <a:off x="4254500" y="6857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333894</xdr:rowOff>
    </xdr:from>
    <xdr:ext cx="762000" cy="259045"/>
    <xdr:sp macro="" textlink="">
      <xdr:nvSpPr>
        <xdr:cNvPr id="122" name="テキスト ボックス 121"/>
        <xdr:cNvSpPr txBox="1"/>
      </xdr:nvSpPr>
      <xdr:spPr>
        <a:xfrm>
          <a:off x="3924300" y="6944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256197</xdr:rowOff>
    </xdr:from>
    <xdr:to>
      <xdr:col>18</xdr:col>
      <xdr:colOff>177800</xdr:colOff>
      <xdr:row>35</xdr:row>
      <xdr:rowOff>308051</xdr:rowOff>
    </xdr:to>
    <xdr:cxnSp macro="">
      <xdr:nvCxnSpPr>
        <xdr:cNvPr id="123" name="直線コネクタ 122"/>
        <xdr:cNvCxnSpPr/>
      </xdr:nvCxnSpPr>
      <xdr:spPr bwMode="auto">
        <a:xfrm flipV="1">
          <a:off x="2908300" y="6866547"/>
          <a:ext cx="698500" cy="51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276930</xdr:rowOff>
    </xdr:from>
    <xdr:to>
      <xdr:col>19</xdr:col>
      <xdr:colOff>38100</xdr:colOff>
      <xdr:row>36</xdr:row>
      <xdr:rowOff>35630</xdr:rowOff>
    </xdr:to>
    <xdr:sp macro="" textlink="">
      <xdr:nvSpPr>
        <xdr:cNvPr id="124" name="フローチャート: 判断 123"/>
        <xdr:cNvSpPr/>
      </xdr:nvSpPr>
      <xdr:spPr bwMode="auto">
        <a:xfrm>
          <a:off x="3556000" y="6887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20407</xdr:rowOff>
    </xdr:from>
    <xdr:ext cx="762000" cy="259045"/>
    <xdr:sp macro="" textlink="">
      <xdr:nvSpPr>
        <xdr:cNvPr id="125" name="テキスト ボックス 124"/>
        <xdr:cNvSpPr txBox="1"/>
      </xdr:nvSpPr>
      <xdr:spPr>
        <a:xfrm>
          <a:off x="3225800" y="697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279388</xdr:rowOff>
    </xdr:from>
    <xdr:to>
      <xdr:col>15</xdr:col>
      <xdr:colOff>101600</xdr:colOff>
      <xdr:row>36</xdr:row>
      <xdr:rowOff>38088</xdr:rowOff>
    </xdr:to>
    <xdr:sp macro="" textlink="">
      <xdr:nvSpPr>
        <xdr:cNvPr id="126" name="フローチャート: 判断 125"/>
        <xdr:cNvSpPr/>
      </xdr:nvSpPr>
      <xdr:spPr bwMode="auto">
        <a:xfrm>
          <a:off x="2857500" y="68897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22865</xdr:rowOff>
    </xdr:from>
    <xdr:ext cx="762000" cy="259045"/>
    <xdr:sp macro="" textlink="">
      <xdr:nvSpPr>
        <xdr:cNvPr id="127" name="テキスト ボックス 126"/>
        <xdr:cNvSpPr txBox="1"/>
      </xdr:nvSpPr>
      <xdr:spPr>
        <a:xfrm>
          <a:off x="2527300" y="697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55759</xdr:rowOff>
    </xdr:from>
    <xdr:to>
      <xdr:col>29</xdr:col>
      <xdr:colOff>177800</xdr:colOff>
      <xdr:row>36</xdr:row>
      <xdr:rowOff>157359</xdr:rowOff>
    </xdr:to>
    <xdr:sp macro="" textlink="">
      <xdr:nvSpPr>
        <xdr:cNvPr id="133" name="楕円 132"/>
        <xdr:cNvSpPr/>
      </xdr:nvSpPr>
      <xdr:spPr bwMode="auto">
        <a:xfrm>
          <a:off x="5600700" y="7009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27836</xdr:rowOff>
    </xdr:from>
    <xdr:ext cx="762000" cy="259045"/>
    <xdr:sp macro="" textlink="">
      <xdr:nvSpPr>
        <xdr:cNvPr id="134" name="人口1人当たり決算額の推移該当値テキスト445"/>
        <xdr:cNvSpPr txBox="1"/>
      </xdr:nvSpPr>
      <xdr:spPr>
        <a:xfrm>
          <a:off x="5740400" y="6981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121615</xdr:rowOff>
    </xdr:from>
    <xdr:to>
      <xdr:col>26</xdr:col>
      <xdr:colOff>101600</xdr:colOff>
      <xdr:row>35</xdr:row>
      <xdr:rowOff>223215</xdr:rowOff>
    </xdr:to>
    <xdr:sp macro="" textlink="">
      <xdr:nvSpPr>
        <xdr:cNvPr id="135" name="楕円 134"/>
        <xdr:cNvSpPr/>
      </xdr:nvSpPr>
      <xdr:spPr bwMode="auto">
        <a:xfrm>
          <a:off x="4953000" y="6731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233392</xdr:rowOff>
    </xdr:from>
    <xdr:ext cx="736600" cy="259045"/>
    <xdr:sp macro="" textlink="">
      <xdr:nvSpPr>
        <xdr:cNvPr id="136" name="テキスト ボックス 135"/>
        <xdr:cNvSpPr txBox="1"/>
      </xdr:nvSpPr>
      <xdr:spPr>
        <a:xfrm>
          <a:off x="4622800" y="6500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86316</xdr:rowOff>
    </xdr:from>
    <xdr:to>
      <xdr:col>22</xdr:col>
      <xdr:colOff>165100</xdr:colOff>
      <xdr:row>35</xdr:row>
      <xdr:rowOff>187916</xdr:rowOff>
    </xdr:to>
    <xdr:sp macro="" textlink="">
      <xdr:nvSpPr>
        <xdr:cNvPr id="137" name="楕円 136"/>
        <xdr:cNvSpPr/>
      </xdr:nvSpPr>
      <xdr:spPr bwMode="auto">
        <a:xfrm>
          <a:off x="4254500" y="6696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198093</xdr:rowOff>
    </xdr:from>
    <xdr:ext cx="762000" cy="259045"/>
    <xdr:sp macro="" textlink="">
      <xdr:nvSpPr>
        <xdr:cNvPr id="138" name="テキスト ボックス 137"/>
        <xdr:cNvSpPr txBox="1"/>
      </xdr:nvSpPr>
      <xdr:spPr>
        <a:xfrm>
          <a:off x="3924300" y="6465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205397</xdr:rowOff>
    </xdr:from>
    <xdr:to>
      <xdr:col>19</xdr:col>
      <xdr:colOff>38100</xdr:colOff>
      <xdr:row>35</xdr:row>
      <xdr:rowOff>306997</xdr:rowOff>
    </xdr:to>
    <xdr:sp macro="" textlink="">
      <xdr:nvSpPr>
        <xdr:cNvPr id="139" name="楕円 138"/>
        <xdr:cNvSpPr/>
      </xdr:nvSpPr>
      <xdr:spPr bwMode="auto">
        <a:xfrm>
          <a:off x="3556000" y="6815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317174</xdr:rowOff>
    </xdr:from>
    <xdr:ext cx="762000" cy="259045"/>
    <xdr:sp macro="" textlink="">
      <xdr:nvSpPr>
        <xdr:cNvPr id="140" name="テキスト ボックス 139"/>
        <xdr:cNvSpPr txBox="1"/>
      </xdr:nvSpPr>
      <xdr:spPr>
        <a:xfrm>
          <a:off x="3225800" y="6584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257251</xdr:rowOff>
    </xdr:from>
    <xdr:to>
      <xdr:col>15</xdr:col>
      <xdr:colOff>101600</xdr:colOff>
      <xdr:row>36</xdr:row>
      <xdr:rowOff>15951</xdr:rowOff>
    </xdr:to>
    <xdr:sp macro="" textlink="">
      <xdr:nvSpPr>
        <xdr:cNvPr id="141" name="楕円 140"/>
        <xdr:cNvSpPr/>
      </xdr:nvSpPr>
      <xdr:spPr bwMode="auto">
        <a:xfrm>
          <a:off x="2857500" y="6867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26128</xdr:rowOff>
    </xdr:from>
    <xdr:ext cx="762000" cy="259045"/>
    <xdr:sp macro="" textlink="">
      <xdr:nvSpPr>
        <xdr:cNvPr id="142" name="テキスト ボックス 141"/>
        <xdr:cNvSpPr txBox="1"/>
      </xdr:nvSpPr>
      <xdr:spPr>
        <a:xfrm>
          <a:off x="2527300" y="6636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北海道栗山町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11,308
11,266
203.93
10,881,842
10,570,162
311,305
5,150,425
10,559,147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33.2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110388</xdr:rowOff>
    </xdr:from>
    <xdr:to>
      <xdr:col>24</xdr:col>
      <xdr:colOff>62865</xdr:colOff>
      <xdr:row>38</xdr:row>
      <xdr:rowOff>71755</xdr:rowOff>
    </xdr:to>
    <xdr:cxnSp macro="">
      <xdr:nvCxnSpPr>
        <xdr:cNvPr id="56" name="直線コネクタ 55"/>
        <xdr:cNvCxnSpPr/>
      </xdr:nvCxnSpPr>
      <xdr:spPr>
        <a:xfrm flipV="1">
          <a:off x="4633595" y="5253888"/>
          <a:ext cx="1270" cy="1332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75582</xdr:rowOff>
    </xdr:from>
    <xdr:ext cx="534377" cy="259045"/>
    <xdr:sp macro="" textlink="">
      <xdr:nvSpPr>
        <xdr:cNvPr id="57" name="人件費最小値テキスト"/>
        <xdr:cNvSpPr txBox="1"/>
      </xdr:nvSpPr>
      <xdr:spPr>
        <a:xfrm>
          <a:off x="4686300" y="659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71755</xdr:rowOff>
    </xdr:from>
    <xdr:to>
      <xdr:col>24</xdr:col>
      <xdr:colOff>152400</xdr:colOff>
      <xdr:row>38</xdr:row>
      <xdr:rowOff>71755</xdr:rowOff>
    </xdr:to>
    <xdr:cxnSp macro="">
      <xdr:nvCxnSpPr>
        <xdr:cNvPr id="58" name="直線コネクタ 57"/>
        <xdr:cNvCxnSpPr/>
      </xdr:nvCxnSpPr>
      <xdr:spPr>
        <a:xfrm>
          <a:off x="4546600" y="658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57065</xdr:rowOff>
    </xdr:from>
    <xdr:ext cx="599010" cy="259045"/>
    <xdr:sp macro="" textlink="">
      <xdr:nvSpPr>
        <xdr:cNvPr id="59" name="人件費最大値テキスト"/>
        <xdr:cNvSpPr txBox="1"/>
      </xdr:nvSpPr>
      <xdr:spPr>
        <a:xfrm>
          <a:off x="4686300" y="5029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110388</xdr:rowOff>
    </xdr:from>
    <xdr:to>
      <xdr:col>24</xdr:col>
      <xdr:colOff>152400</xdr:colOff>
      <xdr:row>30</xdr:row>
      <xdr:rowOff>110388</xdr:rowOff>
    </xdr:to>
    <xdr:cxnSp macro="">
      <xdr:nvCxnSpPr>
        <xdr:cNvPr id="60" name="直線コネクタ 59"/>
        <xdr:cNvCxnSpPr/>
      </xdr:nvCxnSpPr>
      <xdr:spPr>
        <a:xfrm>
          <a:off x="4546600" y="5253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115697</xdr:rowOff>
    </xdr:from>
    <xdr:to>
      <xdr:col>24</xdr:col>
      <xdr:colOff>63500</xdr:colOff>
      <xdr:row>35</xdr:row>
      <xdr:rowOff>138011</xdr:rowOff>
    </xdr:to>
    <xdr:cxnSp macro="">
      <xdr:nvCxnSpPr>
        <xdr:cNvPr id="61" name="直線コネクタ 60"/>
        <xdr:cNvCxnSpPr/>
      </xdr:nvCxnSpPr>
      <xdr:spPr>
        <a:xfrm flipV="1">
          <a:off x="3797300" y="6116447"/>
          <a:ext cx="838200" cy="22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129976</xdr:rowOff>
    </xdr:from>
    <xdr:ext cx="599010" cy="259045"/>
    <xdr:sp macro="" textlink="">
      <xdr:nvSpPr>
        <xdr:cNvPr id="62" name="人件費平均値テキスト"/>
        <xdr:cNvSpPr txBox="1"/>
      </xdr:nvSpPr>
      <xdr:spPr>
        <a:xfrm>
          <a:off x="4686300" y="5787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107099</xdr:rowOff>
    </xdr:from>
    <xdr:to>
      <xdr:col>24</xdr:col>
      <xdr:colOff>114300</xdr:colOff>
      <xdr:row>35</xdr:row>
      <xdr:rowOff>37249</xdr:rowOff>
    </xdr:to>
    <xdr:sp macro="" textlink="">
      <xdr:nvSpPr>
        <xdr:cNvPr id="63" name="フローチャート: 判断 62"/>
        <xdr:cNvSpPr/>
      </xdr:nvSpPr>
      <xdr:spPr>
        <a:xfrm>
          <a:off x="4584700" y="59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138011</xdr:rowOff>
    </xdr:from>
    <xdr:to>
      <xdr:col>19</xdr:col>
      <xdr:colOff>177800</xdr:colOff>
      <xdr:row>36</xdr:row>
      <xdr:rowOff>26441</xdr:rowOff>
    </xdr:to>
    <xdr:cxnSp macro="">
      <xdr:nvCxnSpPr>
        <xdr:cNvPr id="64" name="直線コネクタ 63"/>
        <xdr:cNvCxnSpPr/>
      </xdr:nvCxnSpPr>
      <xdr:spPr>
        <a:xfrm flipV="1">
          <a:off x="2908300" y="6138761"/>
          <a:ext cx="889000" cy="5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4470</xdr:rowOff>
    </xdr:from>
    <xdr:to>
      <xdr:col>20</xdr:col>
      <xdr:colOff>38100</xdr:colOff>
      <xdr:row>35</xdr:row>
      <xdr:rowOff>106070</xdr:rowOff>
    </xdr:to>
    <xdr:sp macro="" textlink="">
      <xdr:nvSpPr>
        <xdr:cNvPr id="65" name="フローチャート: 判断 64"/>
        <xdr:cNvSpPr/>
      </xdr:nvSpPr>
      <xdr:spPr>
        <a:xfrm>
          <a:off x="3746500" y="60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122597</xdr:rowOff>
    </xdr:from>
    <xdr:ext cx="599010" cy="259045"/>
    <xdr:sp macro="" textlink="">
      <xdr:nvSpPr>
        <xdr:cNvPr id="66" name="テキスト ボックス 65"/>
        <xdr:cNvSpPr txBox="1"/>
      </xdr:nvSpPr>
      <xdr:spPr>
        <a:xfrm>
          <a:off x="3497795" y="578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26441</xdr:rowOff>
    </xdr:from>
    <xdr:to>
      <xdr:col>15</xdr:col>
      <xdr:colOff>50800</xdr:colOff>
      <xdr:row>36</xdr:row>
      <xdr:rowOff>94120</xdr:rowOff>
    </xdr:to>
    <xdr:cxnSp macro="">
      <xdr:nvCxnSpPr>
        <xdr:cNvPr id="67" name="直線コネクタ 66"/>
        <xdr:cNvCxnSpPr/>
      </xdr:nvCxnSpPr>
      <xdr:spPr>
        <a:xfrm flipV="1">
          <a:off x="2019300" y="6198641"/>
          <a:ext cx="889000" cy="6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10135</xdr:rowOff>
    </xdr:from>
    <xdr:to>
      <xdr:col>15</xdr:col>
      <xdr:colOff>101600</xdr:colOff>
      <xdr:row>36</xdr:row>
      <xdr:rowOff>111735</xdr:rowOff>
    </xdr:to>
    <xdr:sp macro="" textlink="">
      <xdr:nvSpPr>
        <xdr:cNvPr id="68" name="フローチャート: 判断 67"/>
        <xdr:cNvSpPr/>
      </xdr:nvSpPr>
      <xdr:spPr>
        <a:xfrm>
          <a:off x="2857500" y="618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102862</xdr:rowOff>
    </xdr:from>
    <xdr:ext cx="534377" cy="259045"/>
    <xdr:sp macro="" textlink="">
      <xdr:nvSpPr>
        <xdr:cNvPr id="69" name="テキスト ボックス 68"/>
        <xdr:cNvSpPr txBox="1"/>
      </xdr:nvSpPr>
      <xdr:spPr>
        <a:xfrm>
          <a:off x="2641111" y="627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92354</xdr:rowOff>
    </xdr:from>
    <xdr:to>
      <xdr:col>10</xdr:col>
      <xdr:colOff>114300</xdr:colOff>
      <xdr:row>36</xdr:row>
      <xdr:rowOff>94120</xdr:rowOff>
    </xdr:to>
    <xdr:cxnSp macro="">
      <xdr:nvCxnSpPr>
        <xdr:cNvPr id="70" name="直線コネクタ 69"/>
        <xdr:cNvCxnSpPr/>
      </xdr:nvCxnSpPr>
      <xdr:spPr>
        <a:xfrm>
          <a:off x="1130300" y="6264554"/>
          <a:ext cx="889000" cy="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60935</xdr:rowOff>
    </xdr:from>
    <xdr:to>
      <xdr:col>10</xdr:col>
      <xdr:colOff>165100</xdr:colOff>
      <xdr:row>36</xdr:row>
      <xdr:rowOff>162535</xdr:rowOff>
    </xdr:to>
    <xdr:sp macro="" textlink="">
      <xdr:nvSpPr>
        <xdr:cNvPr id="71" name="フローチャート: 判断 70"/>
        <xdr:cNvSpPr/>
      </xdr:nvSpPr>
      <xdr:spPr>
        <a:xfrm>
          <a:off x="1968500" y="623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153662</xdr:rowOff>
    </xdr:from>
    <xdr:ext cx="534377" cy="259045"/>
    <xdr:sp macro="" textlink="">
      <xdr:nvSpPr>
        <xdr:cNvPr id="72" name="テキスト ボックス 71"/>
        <xdr:cNvSpPr txBox="1"/>
      </xdr:nvSpPr>
      <xdr:spPr>
        <a:xfrm>
          <a:off x="1752111" y="632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68275</xdr:rowOff>
    </xdr:from>
    <xdr:to>
      <xdr:col>6</xdr:col>
      <xdr:colOff>38100</xdr:colOff>
      <xdr:row>36</xdr:row>
      <xdr:rowOff>169875</xdr:rowOff>
    </xdr:to>
    <xdr:sp macro="" textlink="">
      <xdr:nvSpPr>
        <xdr:cNvPr id="73" name="フローチャート: 判断 72"/>
        <xdr:cNvSpPr/>
      </xdr:nvSpPr>
      <xdr:spPr>
        <a:xfrm>
          <a:off x="1079500" y="62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161002</xdr:rowOff>
    </xdr:from>
    <xdr:ext cx="534377" cy="259045"/>
    <xdr:sp macro="" textlink="">
      <xdr:nvSpPr>
        <xdr:cNvPr id="74" name="テキスト ボックス 73"/>
        <xdr:cNvSpPr txBox="1"/>
      </xdr:nvSpPr>
      <xdr:spPr>
        <a:xfrm>
          <a:off x="863111" y="633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64897</xdr:rowOff>
    </xdr:from>
    <xdr:to>
      <xdr:col>24</xdr:col>
      <xdr:colOff>114300</xdr:colOff>
      <xdr:row>35</xdr:row>
      <xdr:rowOff>166497</xdr:rowOff>
    </xdr:to>
    <xdr:sp macro="" textlink="">
      <xdr:nvSpPr>
        <xdr:cNvPr id="80" name="楕円 79"/>
        <xdr:cNvSpPr/>
      </xdr:nvSpPr>
      <xdr:spPr>
        <a:xfrm>
          <a:off x="4584700" y="606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43324</xdr:rowOff>
    </xdr:from>
    <xdr:ext cx="599010" cy="259045"/>
    <xdr:sp macro="" textlink="">
      <xdr:nvSpPr>
        <xdr:cNvPr id="81" name="人件費該当値テキスト"/>
        <xdr:cNvSpPr txBox="1"/>
      </xdr:nvSpPr>
      <xdr:spPr>
        <a:xfrm>
          <a:off x="4686300" y="6044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87211</xdr:rowOff>
    </xdr:from>
    <xdr:to>
      <xdr:col>20</xdr:col>
      <xdr:colOff>38100</xdr:colOff>
      <xdr:row>36</xdr:row>
      <xdr:rowOff>17361</xdr:rowOff>
    </xdr:to>
    <xdr:sp macro="" textlink="">
      <xdr:nvSpPr>
        <xdr:cNvPr id="82" name="楕円 81"/>
        <xdr:cNvSpPr/>
      </xdr:nvSpPr>
      <xdr:spPr>
        <a:xfrm>
          <a:off x="3746500" y="608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8488</xdr:rowOff>
    </xdr:from>
    <xdr:ext cx="599010" cy="259045"/>
    <xdr:sp macro="" textlink="">
      <xdr:nvSpPr>
        <xdr:cNvPr id="83" name="テキスト ボックス 82"/>
        <xdr:cNvSpPr txBox="1"/>
      </xdr:nvSpPr>
      <xdr:spPr>
        <a:xfrm>
          <a:off x="3497795" y="618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147091</xdr:rowOff>
    </xdr:from>
    <xdr:to>
      <xdr:col>15</xdr:col>
      <xdr:colOff>101600</xdr:colOff>
      <xdr:row>36</xdr:row>
      <xdr:rowOff>77241</xdr:rowOff>
    </xdr:to>
    <xdr:sp macro="" textlink="">
      <xdr:nvSpPr>
        <xdr:cNvPr id="84" name="楕円 83"/>
        <xdr:cNvSpPr/>
      </xdr:nvSpPr>
      <xdr:spPr>
        <a:xfrm>
          <a:off x="2857500" y="614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93768</xdr:rowOff>
    </xdr:from>
    <xdr:ext cx="599010" cy="259045"/>
    <xdr:sp macro="" textlink="">
      <xdr:nvSpPr>
        <xdr:cNvPr id="85" name="テキスト ボックス 84"/>
        <xdr:cNvSpPr txBox="1"/>
      </xdr:nvSpPr>
      <xdr:spPr>
        <a:xfrm>
          <a:off x="2608795" y="592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43320</xdr:rowOff>
    </xdr:from>
    <xdr:to>
      <xdr:col>10</xdr:col>
      <xdr:colOff>165100</xdr:colOff>
      <xdr:row>36</xdr:row>
      <xdr:rowOff>144920</xdr:rowOff>
    </xdr:to>
    <xdr:sp macro="" textlink="">
      <xdr:nvSpPr>
        <xdr:cNvPr id="86" name="楕円 85"/>
        <xdr:cNvSpPr/>
      </xdr:nvSpPr>
      <xdr:spPr>
        <a:xfrm>
          <a:off x="1968500" y="621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161447</xdr:rowOff>
    </xdr:from>
    <xdr:ext cx="534377" cy="259045"/>
    <xdr:sp macro="" textlink="">
      <xdr:nvSpPr>
        <xdr:cNvPr id="87" name="テキスト ボックス 86"/>
        <xdr:cNvSpPr txBox="1"/>
      </xdr:nvSpPr>
      <xdr:spPr>
        <a:xfrm>
          <a:off x="1752111" y="599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41554</xdr:rowOff>
    </xdr:from>
    <xdr:to>
      <xdr:col>6</xdr:col>
      <xdr:colOff>38100</xdr:colOff>
      <xdr:row>36</xdr:row>
      <xdr:rowOff>143154</xdr:rowOff>
    </xdr:to>
    <xdr:sp macro="" textlink="">
      <xdr:nvSpPr>
        <xdr:cNvPr id="88" name="楕円 87"/>
        <xdr:cNvSpPr/>
      </xdr:nvSpPr>
      <xdr:spPr>
        <a:xfrm>
          <a:off x="1079500" y="621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159681</xdr:rowOff>
    </xdr:from>
    <xdr:ext cx="534377" cy="259045"/>
    <xdr:sp macro="" textlink="">
      <xdr:nvSpPr>
        <xdr:cNvPr id="89" name="テキスト ボックス 88"/>
        <xdr:cNvSpPr txBox="1"/>
      </xdr:nvSpPr>
      <xdr:spPr>
        <a:xfrm>
          <a:off x="863111" y="598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127394</xdr:rowOff>
    </xdr:from>
    <xdr:to>
      <xdr:col>24</xdr:col>
      <xdr:colOff>62865</xdr:colOff>
      <xdr:row>58</xdr:row>
      <xdr:rowOff>49952</xdr:rowOff>
    </xdr:to>
    <xdr:cxnSp macro="">
      <xdr:nvCxnSpPr>
        <xdr:cNvPr id="114" name="直線コネクタ 113"/>
        <xdr:cNvCxnSpPr/>
      </xdr:nvCxnSpPr>
      <xdr:spPr>
        <a:xfrm flipV="1">
          <a:off x="4633595" y="8528444"/>
          <a:ext cx="1270" cy="146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53779</xdr:rowOff>
    </xdr:from>
    <xdr:ext cx="534377" cy="259045"/>
    <xdr:sp macro="" textlink="">
      <xdr:nvSpPr>
        <xdr:cNvPr id="115" name="物件費最小値テキスト"/>
        <xdr:cNvSpPr txBox="1"/>
      </xdr:nvSpPr>
      <xdr:spPr>
        <a:xfrm>
          <a:off x="4686300" y="999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49952</xdr:rowOff>
    </xdr:from>
    <xdr:to>
      <xdr:col>24</xdr:col>
      <xdr:colOff>152400</xdr:colOff>
      <xdr:row>58</xdr:row>
      <xdr:rowOff>49952</xdr:rowOff>
    </xdr:to>
    <xdr:cxnSp macro="">
      <xdr:nvCxnSpPr>
        <xdr:cNvPr id="116" name="直線コネクタ 115"/>
        <xdr:cNvCxnSpPr/>
      </xdr:nvCxnSpPr>
      <xdr:spPr>
        <a:xfrm>
          <a:off x="4546600" y="999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74071</xdr:rowOff>
    </xdr:from>
    <xdr:ext cx="599010" cy="259045"/>
    <xdr:sp macro="" textlink="">
      <xdr:nvSpPr>
        <xdr:cNvPr id="117" name="物件費最大値テキスト"/>
        <xdr:cNvSpPr txBox="1"/>
      </xdr:nvSpPr>
      <xdr:spPr>
        <a:xfrm>
          <a:off x="4686300" y="8303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127394</xdr:rowOff>
    </xdr:from>
    <xdr:to>
      <xdr:col>24</xdr:col>
      <xdr:colOff>152400</xdr:colOff>
      <xdr:row>49</xdr:row>
      <xdr:rowOff>127394</xdr:rowOff>
    </xdr:to>
    <xdr:cxnSp macro="">
      <xdr:nvCxnSpPr>
        <xdr:cNvPr id="118" name="直線コネクタ 117"/>
        <xdr:cNvCxnSpPr/>
      </xdr:nvCxnSpPr>
      <xdr:spPr>
        <a:xfrm>
          <a:off x="4546600" y="852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101798</xdr:rowOff>
    </xdr:from>
    <xdr:to>
      <xdr:col>24</xdr:col>
      <xdr:colOff>63500</xdr:colOff>
      <xdr:row>56</xdr:row>
      <xdr:rowOff>5367</xdr:rowOff>
    </xdr:to>
    <xdr:cxnSp macro="">
      <xdr:nvCxnSpPr>
        <xdr:cNvPr id="119" name="直線コネクタ 118"/>
        <xdr:cNvCxnSpPr/>
      </xdr:nvCxnSpPr>
      <xdr:spPr>
        <a:xfrm flipV="1">
          <a:off x="3797300" y="9531548"/>
          <a:ext cx="838200" cy="7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38623</xdr:rowOff>
    </xdr:from>
    <xdr:ext cx="599010" cy="259045"/>
    <xdr:sp macro="" textlink="">
      <xdr:nvSpPr>
        <xdr:cNvPr id="120" name="物件費平均値テキスト"/>
        <xdr:cNvSpPr txBox="1"/>
      </xdr:nvSpPr>
      <xdr:spPr>
        <a:xfrm>
          <a:off x="4686300" y="9468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60196</xdr:rowOff>
    </xdr:from>
    <xdr:to>
      <xdr:col>24</xdr:col>
      <xdr:colOff>114300</xdr:colOff>
      <xdr:row>55</xdr:row>
      <xdr:rowOff>161796</xdr:rowOff>
    </xdr:to>
    <xdr:sp macro="" textlink="">
      <xdr:nvSpPr>
        <xdr:cNvPr id="121" name="フローチャート: 判断 120"/>
        <xdr:cNvSpPr/>
      </xdr:nvSpPr>
      <xdr:spPr>
        <a:xfrm>
          <a:off x="4584700" y="948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5367</xdr:rowOff>
    </xdr:from>
    <xdr:to>
      <xdr:col>19</xdr:col>
      <xdr:colOff>177800</xdr:colOff>
      <xdr:row>56</xdr:row>
      <xdr:rowOff>73978</xdr:rowOff>
    </xdr:to>
    <xdr:cxnSp macro="">
      <xdr:nvCxnSpPr>
        <xdr:cNvPr id="122" name="直線コネクタ 121"/>
        <xdr:cNvCxnSpPr/>
      </xdr:nvCxnSpPr>
      <xdr:spPr>
        <a:xfrm flipV="1">
          <a:off x="2908300" y="9606567"/>
          <a:ext cx="889000" cy="6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171044</xdr:rowOff>
    </xdr:from>
    <xdr:to>
      <xdr:col>20</xdr:col>
      <xdr:colOff>38100</xdr:colOff>
      <xdr:row>56</xdr:row>
      <xdr:rowOff>101194</xdr:rowOff>
    </xdr:to>
    <xdr:sp macro="" textlink="">
      <xdr:nvSpPr>
        <xdr:cNvPr id="123" name="フローチャート: 判断 122"/>
        <xdr:cNvSpPr/>
      </xdr:nvSpPr>
      <xdr:spPr>
        <a:xfrm>
          <a:off x="3746500" y="960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92321</xdr:rowOff>
    </xdr:from>
    <xdr:ext cx="599010" cy="259045"/>
    <xdr:sp macro="" textlink="">
      <xdr:nvSpPr>
        <xdr:cNvPr id="124" name="テキスト ボックス 123"/>
        <xdr:cNvSpPr txBox="1"/>
      </xdr:nvSpPr>
      <xdr:spPr>
        <a:xfrm>
          <a:off x="3497795" y="9693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73978</xdr:rowOff>
    </xdr:from>
    <xdr:to>
      <xdr:col>15</xdr:col>
      <xdr:colOff>50800</xdr:colOff>
      <xdr:row>56</xdr:row>
      <xdr:rowOff>132362</xdr:rowOff>
    </xdr:to>
    <xdr:cxnSp macro="">
      <xdr:nvCxnSpPr>
        <xdr:cNvPr id="125" name="直線コネクタ 124"/>
        <xdr:cNvCxnSpPr/>
      </xdr:nvCxnSpPr>
      <xdr:spPr>
        <a:xfrm flipV="1">
          <a:off x="2019300" y="9675178"/>
          <a:ext cx="889000" cy="5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23574</xdr:rowOff>
    </xdr:from>
    <xdr:to>
      <xdr:col>15</xdr:col>
      <xdr:colOff>101600</xdr:colOff>
      <xdr:row>56</xdr:row>
      <xdr:rowOff>125174</xdr:rowOff>
    </xdr:to>
    <xdr:sp macro="" textlink="">
      <xdr:nvSpPr>
        <xdr:cNvPr id="126" name="フローチャート: 判断 125"/>
        <xdr:cNvSpPr/>
      </xdr:nvSpPr>
      <xdr:spPr>
        <a:xfrm>
          <a:off x="2857500" y="962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116301</xdr:rowOff>
    </xdr:from>
    <xdr:ext cx="599010" cy="259045"/>
    <xdr:sp macro="" textlink="">
      <xdr:nvSpPr>
        <xdr:cNvPr id="127" name="テキスト ボックス 126"/>
        <xdr:cNvSpPr txBox="1"/>
      </xdr:nvSpPr>
      <xdr:spPr>
        <a:xfrm>
          <a:off x="2608795" y="971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132362</xdr:rowOff>
    </xdr:from>
    <xdr:to>
      <xdr:col>10</xdr:col>
      <xdr:colOff>114300</xdr:colOff>
      <xdr:row>56</xdr:row>
      <xdr:rowOff>139662</xdr:rowOff>
    </xdr:to>
    <xdr:cxnSp macro="">
      <xdr:nvCxnSpPr>
        <xdr:cNvPr id="128" name="直線コネクタ 127"/>
        <xdr:cNvCxnSpPr/>
      </xdr:nvCxnSpPr>
      <xdr:spPr>
        <a:xfrm flipV="1">
          <a:off x="1130300" y="9733562"/>
          <a:ext cx="889000" cy="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91323</xdr:rowOff>
    </xdr:from>
    <xdr:to>
      <xdr:col>10</xdr:col>
      <xdr:colOff>165100</xdr:colOff>
      <xdr:row>57</xdr:row>
      <xdr:rowOff>21473</xdr:rowOff>
    </xdr:to>
    <xdr:sp macro="" textlink="">
      <xdr:nvSpPr>
        <xdr:cNvPr id="129" name="フローチャート: 判断 128"/>
        <xdr:cNvSpPr/>
      </xdr:nvSpPr>
      <xdr:spPr>
        <a:xfrm>
          <a:off x="1968500" y="969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12600</xdr:rowOff>
    </xdr:from>
    <xdr:ext cx="599010" cy="259045"/>
    <xdr:sp macro="" textlink="">
      <xdr:nvSpPr>
        <xdr:cNvPr id="130" name="テキスト ボックス 129"/>
        <xdr:cNvSpPr txBox="1"/>
      </xdr:nvSpPr>
      <xdr:spPr>
        <a:xfrm>
          <a:off x="1719795" y="9785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101846</xdr:rowOff>
    </xdr:from>
    <xdr:to>
      <xdr:col>6</xdr:col>
      <xdr:colOff>38100</xdr:colOff>
      <xdr:row>57</xdr:row>
      <xdr:rowOff>31996</xdr:rowOff>
    </xdr:to>
    <xdr:sp macro="" textlink="">
      <xdr:nvSpPr>
        <xdr:cNvPr id="131" name="フローチャート: 判断 130"/>
        <xdr:cNvSpPr/>
      </xdr:nvSpPr>
      <xdr:spPr>
        <a:xfrm>
          <a:off x="1079500" y="970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23123</xdr:rowOff>
    </xdr:from>
    <xdr:ext cx="599010" cy="259045"/>
    <xdr:sp macro="" textlink="">
      <xdr:nvSpPr>
        <xdr:cNvPr id="132" name="テキスト ボックス 131"/>
        <xdr:cNvSpPr txBox="1"/>
      </xdr:nvSpPr>
      <xdr:spPr>
        <a:xfrm>
          <a:off x="830795" y="979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50998</xdr:rowOff>
    </xdr:from>
    <xdr:to>
      <xdr:col>24</xdr:col>
      <xdr:colOff>114300</xdr:colOff>
      <xdr:row>55</xdr:row>
      <xdr:rowOff>152598</xdr:rowOff>
    </xdr:to>
    <xdr:sp macro="" textlink="">
      <xdr:nvSpPr>
        <xdr:cNvPr id="138" name="楕円 137"/>
        <xdr:cNvSpPr/>
      </xdr:nvSpPr>
      <xdr:spPr>
        <a:xfrm>
          <a:off x="4584700" y="948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73875</xdr:rowOff>
    </xdr:from>
    <xdr:ext cx="599010" cy="259045"/>
    <xdr:sp macro="" textlink="">
      <xdr:nvSpPr>
        <xdr:cNvPr id="139" name="物件費該当値テキスト"/>
        <xdr:cNvSpPr txBox="1"/>
      </xdr:nvSpPr>
      <xdr:spPr>
        <a:xfrm>
          <a:off x="4686300" y="9332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126017</xdr:rowOff>
    </xdr:from>
    <xdr:to>
      <xdr:col>20</xdr:col>
      <xdr:colOff>38100</xdr:colOff>
      <xdr:row>56</xdr:row>
      <xdr:rowOff>56167</xdr:rowOff>
    </xdr:to>
    <xdr:sp macro="" textlink="">
      <xdr:nvSpPr>
        <xdr:cNvPr id="140" name="楕円 139"/>
        <xdr:cNvSpPr/>
      </xdr:nvSpPr>
      <xdr:spPr>
        <a:xfrm>
          <a:off x="3746500" y="955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72694</xdr:rowOff>
    </xdr:from>
    <xdr:ext cx="599010" cy="259045"/>
    <xdr:sp macro="" textlink="">
      <xdr:nvSpPr>
        <xdr:cNvPr id="141" name="テキスト ボックス 140"/>
        <xdr:cNvSpPr txBox="1"/>
      </xdr:nvSpPr>
      <xdr:spPr>
        <a:xfrm>
          <a:off x="3497795" y="933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23178</xdr:rowOff>
    </xdr:from>
    <xdr:to>
      <xdr:col>15</xdr:col>
      <xdr:colOff>101600</xdr:colOff>
      <xdr:row>56</xdr:row>
      <xdr:rowOff>124778</xdr:rowOff>
    </xdr:to>
    <xdr:sp macro="" textlink="">
      <xdr:nvSpPr>
        <xdr:cNvPr id="142" name="楕円 141"/>
        <xdr:cNvSpPr/>
      </xdr:nvSpPr>
      <xdr:spPr>
        <a:xfrm>
          <a:off x="2857500" y="962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141305</xdr:rowOff>
    </xdr:from>
    <xdr:ext cx="599010" cy="259045"/>
    <xdr:sp macro="" textlink="">
      <xdr:nvSpPr>
        <xdr:cNvPr id="143" name="テキスト ボックス 142"/>
        <xdr:cNvSpPr txBox="1"/>
      </xdr:nvSpPr>
      <xdr:spPr>
        <a:xfrm>
          <a:off x="2608795" y="9399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81562</xdr:rowOff>
    </xdr:from>
    <xdr:to>
      <xdr:col>10</xdr:col>
      <xdr:colOff>165100</xdr:colOff>
      <xdr:row>57</xdr:row>
      <xdr:rowOff>11712</xdr:rowOff>
    </xdr:to>
    <xdr:sp macro="" textlink="">
      <xdr:nvSpPr>
        <xdr:cNvPr id="144" name="楕円 143"/>
        <xdr:cNvSpPr/>
      </xdr:nvSpPr>
      <xdr:spPr>
        <a:xfrm>
          <a:off x="1968500" y="96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28239</xdr:rowOff>
    </xdr:from>
    <xdr:ext cx="599010" cy="259045"/>
    <xdr:sp macro="" textlink="">
      <xdr:nvSpPr>
        <xdr:cNvPr id="145" name="テキスト ボックス 144"/>
        <xdr:cNvSpPr txBox="1"/>
      </xdr:nvSpPr>
      <xdr:spPr>
        <a:xfrm>
          <a:off x="1719795" y="9457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88862</xdr:rowOff>
    </xdr:from>
    <xdr:to>
      <xdr:col>6</xdr:col>
      <xdr:colOff>38100</xdr:colOff>
      <xdr:row>57</xdr:row>
      <xdr:rowOff>19012</xdr:rowOff>
    </xdr:to>
    <xdr:sp macro="" textlink="">
      <xdr:nvSpPr>
        <xdr:cNvPr id="146" name="楕円 145"/>
        <xdr:cNvSpPr/>
      </xdr:nvSpPr>
      <xdr:spPr>
        <a:xfrm>
          <a:off x="1079500" y="969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35539</xdr:rowOff>
    </xdr:from>
    <xdr:ext cx="599010" cy="259045"/>
    <xdr:sp macro="" textlink="">
      <xdr:nvSpPr>
        <xdr:cNvPr id="147" name="テキスト ボックス 146"/>
        <xdr:cNvSpPr txBox="1"/>
      </xdr:nvSpPr>
      <xdr:spPr>
        <a:xfrm>
          <a:off x="830795" y="9465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147854</xdr:rowOff>
    </xdr:from>
    <xdr:to>
      <xdr:col>24</xdr:col>
      <xdr:colOff>62865</xdr:colOff>
      <xdr:row>79</xdr:row>
      <xdr:rowOff>7646</xdr:rowOff>
    </xdr:to>
    <xdr:cxnSp macro="">
      <xdr:nvCxnSpPr>
        <xdr:cNvPr id="171" name="直線コネクタ 170"/>
        <xdr:cNvCxnSpPr/>
      </xdr:nvCxnSpPr>
      <xdr:spPr>
        <a:xfrm flipV="1">
          <a:off x="4633595" y="12320804"/>
          <a:ext cx="1270" cy="1231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11473</xdr:rowOff>
    </xdr:from>
    <xdr:ext cx="378565" cy="259045"/>
    <xdr:sp macro="" textlink="">
      <xdr:nvSpPr>
        <xdr:cNvPr id="172" name="維持補修費最小値テキスト"/>
        <xdr:cNvSpPr txBox="1"/>
      </xdr:nvSpPr>
      <xdr:spPr>
        <a:xfrm>
          <a:off x="4686300" y="13556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7646</xdr:rowOff>
    </xdr:from>
    <xdr:to>
      <xdr:col>24</xdr:col>
      <xdr:colOff>152400</xdr:colOff>
      <xdr:row>79</xdr:row>
      <xdr:rowOff>7646</xdr:rowOff>
    </xdr:to>
    <xdr:cxnSp macro="">
      <xdr:nvCxnSpPr>
        <xdr:cNvPr id="173" name="直線コネクタ 172"/>
        <xdr:cNvCxnSpPr/>
      </xdr:nvCxnSpPr>
      <xdr:spPr>
        <a:xfrm>
          <a:off x="4546600" y="1355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94531</xdr:rowOff>
    </xdr:from>
    <xdr:ext cx="534377" cy="259045"/>
    <xdr:sp macro="" textlink="">
      <xdr:nvSpPr>
        <xdr:cNvPr id="174" name="維持補修費最大値テキスト"/>
        <xdr:cNvSpPr txBox="1"/>
      </xdr:nvSpPr>
      <xdr:spPr>
        <a:xfrm>
          <a:off x="4686300" y="1209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147854</xdr:rowOff>
    </xdr:from>
    <xdr:to>
      <xdr:col>24</xdr:col>
      <xdr:colOff>152400</xdr:colOff>
      <xdr:row>71</xdr:row>
      <xdr:rowOff>147854</xdr:rowOff>
    </xdr:to>
    <xdr:cxnSp macro="">
      <xdr:nvCxnSpPr>
        <xdr:cNvPr id="175" name="直線コネクタ 174"/>
        <xdr:cNvCxnSpPr/>
      </xdr:nvCxnSpPr>
      <xdr:spPr>
        <a:xfrm>
          <a:off x="4546600" y="12320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137414</xdr:rowOff>
    </xdr:from>
    <xdr:to>
      <xdr:col>24</xdr:col>
      <xdr:colOff>63500</xdr:colOff>
      <xdr:row>73</xdr:row>
      <xdr:rowOff>135166</xdr:rowOff>
    </xdr:to>
    <xdr:cxnSp macro="">
      <xdr:nvCxnSpPr>
        <xdr:cNvPr id="176" name="直線コネクタ 175"/>
        <xdr:cNvCxnSpPr/>
      </xdr:nvCxnSpPr>
      <xdr:spPr>
        <a:xfrm flipV="1">
          <a:off x="3797300" y="12481814"/>
          <a:ext cx="838200" cy="16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123829</xdr:rowOff>
    </xdr:from>
    <xdr:ext cx="534377" cy="259045"/>
    <xdr:sp macro="" textlink="">
      <xdr:nvSpPr>
        <xdr:cNvPr id="177" name="維持補修費平均値テキスト"/>
        <xdr:cNvSpPr txBox="1"/>
      </xdr:nvSpPr>
      <xdr:spPr>
        <a:xfrm>
          <a:off x="4686300" y="12982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145402</xdr:rowOff>
    </xdr:from>
    <xdr:to>
      <xdr:col>24</xdr:col>
      <xdr:colOff>114300</xdr:colOff>
      <xdr:row>76</xdr:row>
      <xdr:rowOff>75552</xdr:rowOff>
    </xdr:to>
    <xdr:sp macro="" textlink="">
      <xdr:nvSpPr>
        <xdr:cNvPr id="178" name="フローチャート: 判断 177"/>
        <xdr:cNvSpPr/>
      </xdr:nvSpPr>
      <xdr:spPr>
        <a:xfrm>
          <a:off x="4584700" y="1300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135166</xdr:rowOff>
    </xdr:from>
    <xdr:to>
      <xdr:col>19</xdr:col>
      <xdr:colOff>177800</xdr:colOff>
      <xdr:row>74</xdr:row>
      <xdr:rowOff>40145</xdr:rowOff>
    </xdr:to>
    <xdr:cxnSp macro="">
      <xdr:nvCxnSpPr>
        <xdr:cNvPr id="179" name="直線コネクタ 178"/>
        <xdr:cNvCxnSpPr/>
      </xdr:nvCxnSpPr>
      <xdr:spPr>
        <a:xfrm flipV="1">
          <a:off x="2908300" y="12651016"/>
          <a:ext cx="889000" cy="7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72326</xdr:rowOff>
    </xdr:from>
    <xdr:to>
      <xdr:col>20</xdr:col>
      <xdr:colOff>38100</xdr:colOff>
      <xdr:row>77</xdr:row>
      <xdr:rowOff>2476</xdr:rowOff>
    </xdr:to>
    <xdr:sp macro="" textlink="">
      <xdr:nvSpPr>
        <xdr:cNvPr id="180" name="フローチャート: 判断 179"/>
        <xdr:cNvSpPr/>
      </xdr:nvSpPr>
      <xdr:spPr>
        <a:xfrm>
          <a:off x="3746500" y="1310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165053</xdr:rowOff>
    </xdr:from>
    <xdr:ext cx="534377" cy="259045"/>
    <xdr:sp macro="" textlink="">
      <xdr:nvSpPr>
        <xdr:cNvPr id="181" name="テキスト ボックス 180"/>
        <xdr:cNvSpPr txBox="1"/>
      </xdr:nvSpPr>
      <xdr:spPr>
        <a:xfrm>
          <a:off x="3530111" y="13195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27343</xdr:rowOff>
    </xdr:from>
    <xdr:to>
      <xdr:col>15</xdr:col>
      <xdr:colOff>50800</xdr:colOff>
      <xdr:row>74</xdr:row>
      <xdr:rowOff>40145</xdr:rowOff>
    </xdr:to>
    <xdr:cxnSp macro="">
      <xdr:nvCxnSpPr>
        <xdr:cNvPr id="182" name="直線コネクタ 181"/>
        <xdr:cNvCxnSpPr/>
      </xdr:nvCxnSpPr>
      <xdr:spPr>
        <a:xfrm>
          <a:off x="2019300" y="12200293"/>
          <a:ext cx="889000" cy="52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133362</xdr:rowOff>
    </xdr:from>
    <xdr:to>
      <xdr:col>15</xdr:col>
      <xdr:colOff>101600</xdr:colOff>
      <xdr:row>77</xdr:row>
      <xdr:rowOff>63512</xdr:rowOff>
    </xdr:to>
    <xdr:sp macro="" textlink="">
      <xdr:nvSpPr>
        <xdr:cNvPr id="183" name="フローチャート: 判断 182"/>
        <xdr:cNvSpPr/>
      </xdr:nvSpPr>
      <xdr:spPr>
        <a:xfrm>
          <a:off x="2857500" y="1316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54639</xdr:rowOff>
    </xdr:from>
    <xdr:ext cx="469744" cy="259045"/>
    <xdr:sp macro="" textlink="">
      <xdr:nvSpPr>
        <xdr:cNvPr id="184" name="テキスト ボックス 183"/>
        <xdr:cNvSpPr txBox="1"/>
      </xdr:nvSpPr>
      <xdr:spPr>
        <a:xfrm>
          <a:off x="2673428" y="13256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27343</xdr:rowOff>
    </xdr:from>
    <xdr:to>
      <xdr:col>10</xdr:col>
      <xdr:colOff>114300</xdr:colOff>
      <xdr:row>73</xdr:row>
      <xdr:rowOff>125260</xdr:rowOff>
    </xdr:to>
    <xdr:cxnSp macro="">
      <xdr:nvCxnSpPr>
        <xdr:cNvPr id="185" name="直線コネクタ 184"/>
        <xdr:cNvCxnSpPr/>
      </xdr:nvCxnSpPr>
      <xdr:spPr>
        <a:xfrm flipV="1">
          <a:off x="1130300" y="12200293"/>
          <a:ext cx="889000" cy="440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60592</xdr:rowOff>
    </xdr:from>
    <xdr:to>
      <xdr:col>10</xdr:col>
      <xdr:colOff>165100</xdr:colOff>
      <xdr:row>76</xdr:row>
      <xdr:rowOff>162192</xdr:rowOff>
    </xdr:to>
    <xdr:sp macro="" textlink="">
      <xdr:nvSpPr>
        <xdr:cNvPr id="186" name="フローチャート: 判断 185"/>
        <xdr:cNvSpPr/>
      </xdr:nvSpPr>
      <xdr:spPr>
        <a:xfrm>
          <a:off x="1968500" y="130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153319</xdr:rowOff>
    </xdr:from>
    <xdr:ext cx="534377" cy="259045"/>
    <xdr:sp macro="" textlink="">
      <xdr:nvSpPr>
        <xdr:cNvPr id="187" name="テキスト ボックス 186"/>
        <xdr:cNvSpPr txBox="1"/>
      </xdr:nvSpPr>
      <xdr:spPr>
        <a:xfrm>
          <a:off x="1752111" y="1318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56972</xdr:rowOff>
    </xdr:from>
    <xdr:to>
      <xdr:col>6</xdr:col>
      <xdr:colOff>38100</xdr:colOff>
      <xdr:row>76</xdr:row>
      <xdr:rowOff>158572</xdr:rowOff>
    </xdr:to>
    <xdr:sp macro="" textlink="">
      <xdr:nvSpPr>
        <xdr:cNvPr id="188" name="フローチャート: 判断 187"/>
        <xdr:cNvSpPr/>
      </xdr:nvSpPr>
      <xdr:spPr>
        <a:xfrm>
          <a:off x="10795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149699</xdr:rowOff>
    </xdr:from>
    <xdr:ext cx="534377" cy="259045"/>
    <xdr:sp macro="" textlink="">
      <xdr:nvSpPr>
        <xdr:cNvPr id="189" name="テキスト ボックス 188"/>
        <xdr:cNvSpPr txBox="1"/>
      </xdr:nvSpPr>
      <xdr:spPr>
        <a:xfrm>
          <a:off x="863111" y="1317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86614</xdr:rowOff>
    </xdr:from>
    <xdr:to>
      <xdr:col>24</xdr:col>
      <xdr:colOff>114300</xdr:colOff>
      <xdr:row>73</xdr:row>
      <xdr:rowOff>16764</xdr:rowOff>
    </xdr:to>
    <xdr:sp macro="" textlink="">
      <xdr:nvSpPr>
        <xdr:cNvPr id="195" name="楕円 194"/>
        <xdr:cNvSpPr/>
      </xdr:nvSpPr>
      <xdr:spPr>
        <a:xfrm>
          <a:off x="4584700" y="1243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109491</xdr:rowOff>
    </xdr:from>
    <xdr:ext cx="534377" cy="259045"/>
    <xdr:sp macro="" textlink="">
      <xdr:nvSpPr>
        <xdr:cNvPr id="196" name="維持補修費該当値テキスト"/>
        <xdr:cNvSpPr txBox="1"/>
      </xdr:nvSpPr>
      <xdr:spPr>
        <a:xfrm>
          <a:off x="4686300" y="1228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84366</xdr:rowOff>
    </xdr:from>
    <xdr:to>
      <xdr:col>20</xdr:col>
      <xdr:colOff>38100</xdr:colOff>
      <xdr:row>74</xdr:row>
      <xdr:rowOff>14516</xdr:rowOff>
    </xdr:to>
    <xdr:sp macro="" textlink="">
      <xdr:nvSpPr>
        <xdr:cNvPr id="197" name="楕円 196"/>
        <xdr:cNvSpPr/>
      </xdr:nvSpPr>
      <xdr:spPr>
        <a:xfrm>
          <a:off x="3746500" y="1260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31043</xdr:rowOff>
    </xdr:from>
    <xdr:ext cx="534377" cy="259045"/>
    <xdr:sp macro="" textlink="">
      <xdr:nvSpPr>
        <xdr:cNvPr id="198" name="テキスト ボックス 197"/>
        <xdr:cNvSpPr txBox="1"/>
      </xdr:nvSpPr>
      <xdr:spPr>
        <a:xfrm>
          <a:off x="3530111" y="1237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160795</xdr:rowOff>
    </xdr:from>
    <xdr:to>
      <xdr:col>15</xdr:col>
      <xdr:colOff>101600</xdr:colOff>
      <xdr:row>74</xdr:row>
      <xdr:rowOff>90945</xdr:rowOff>
    </xdr:to>
    <xdr:sp macro="" textlink="">
      <xdr:nvSpPr>
        <xdr:cNvPr id="199" name="楕円 198"/>
        <xdr:cNvSpPr/>
      </xdr:nvSpPr>
      <xdr:spPr>
        <a:xfrm>
          <a:off x="2857500" y="126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107472</xdr:rowOff>
    </xdr:from>
    <xdr:ext cx="534377" cy="259045"/>
    <xdr:sp macro="" textlink="">
      <xdr:nvSpPr>
        <xdr:cNvPr id="200" name="テキスト ボックス 199"/>
        <xdr:cNvSpPr txBox="1"/>
      </xdr:nvSpPr>
      <xdr:spPr>
        <a:xfrm>
          <a:off x="2641111" y="1245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70</xdr:row>
      <xdr:rowOff>147993</xdr:rowOff>
    </xdr:from>
    <xdr:to>
      <xdr:col>10</xdr:col>
      <xdr:colOff>165100</xdr:colOff>
      <xdr:row>71</xdr:row>
      <xdr:rowOff>78143</xdr:rowOff>
    </xdr:to>
    <xdr:sp macro="" textlink="">
      <xdr:nvSpPr>
        <xdr:cNvPr id="201" name="楕円 200"/>
        <xdr:cNvSpPr/>
      </xdr:nvSpPr>
      <xdr:spPr>
        <a:xfrm>
          <a:off x="1968500" y="1214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69</xdr:row>
      <xdr:rowOff>94670</xdr:rowOff>
    </xdr:from>
    <xdr:ext cx="534377" cy="259045"/>
    <xdr:sp macro="" textlink="">
      <xdr:nvSpPr>
        <xdr:cNvPr id="202" name="テキスト ボックス 201"/>
        <xdr:cNvSpPr txBox="1"/>
      </xdr:nvSpPr>
      <xdr:spPr>
        <a:xfrm>
          <a:off x="1752111" y="1192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74460</xdr:rowOff>
    </xdr:from>
    <xdr:to>
      <xdr:col>6</xdr:col>
      <xdr:colOff>38100</xdr:colOff>
      <xdr:row>74</xdr:row>
      <xdr:rowOff>4610</xdr:rowOff>
    </xdr:to>
    <xdr:sp macro="" textlink="">
      <xdr:nvSpPr>
        <xdr:cNvPr id="203" name="楕円 202"/>
        <xdr:cNvSpPr/>
      </xdr:nvSpPr>
      <xdr:spPr>
        <a:xfrm>
          <a:off x="1079500" y="1259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72</xdr:row>
      <xdr:rowOff>21137</xdr:rowOff>
    </xdr:from>
    <xdr:ext cx="534377" cy="259045"/>
    <xdr:sp macro="" textlink="">
      <xdr:nvSpPr>
        <xdr:cNvPr id="204" name="テキスト ボックス 203"/>
        <xdr:cNvSpPr txBox="1"/>
      </xdr:nvSpPr>
      <xdr:spPr>
        <a:xfrm>
          <a:off x="863111" y="1236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49958</xdr:rowOff>
    </xdr:from>
    <xdr:to>
      <xdr:col>24</xdr:col>
      <xdr:colOff>62865</xdr:colOff>
      <xdr:row>99</xdr:row>
      <xdr:rowOff>116464</xdr:rowOff>
    </xdr:to>
    <xdr:cxnSp macro="">
      <xdr:nvCxnSpPr>
        <xdr:cNvPr id="231" name="直線コネクタ 230"/>
        <xdr:cNvCxnSpPr/>
      </xdr:nvCxnSpPr>
      <xdr:spPr>
        <a:xfrm flipV="1">
          <a:off x="4633595" y="15480458"/>
          <a:ext cx="1270" cy="160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120291</xdr:rowOff>
    </xdr:from>
    <xdr:ext cx="534377" cy="259045"/>
    <xdr:sp macro="" textlink="">
      <xdr:nvSpPr>
        <xdr:cNvPr id="232" name="扶助費最小値テキスト"/>
        <xdr:cNvSpPr txBox="1"/>
      </xdr:nvSpPr>
      <xdr:spPr>
        <a:xfrm>
          <a:off x="4686300" y="1709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116464</xdr:rowOff>
    </xdr:from>
    <xdr:to>
      <xdr:col>24</xdr:col>
      <xdr:colOff>152400</xdr:colOff>
      <xdr:row>99</xdr:row>
      <xdr:rowOff>116464</xdr:rowOff>
    </xdr:to>
    <xdr:cxnSp macro="">
      <xdr:nvCxnSpPr>
        <xdr:cNvPr id="233" name="直線コネクタ 232"/>
        <xdr:cNvCxnSpPr/>
      </xdr:nvCxnSpPr>
      <xdr:spPr>
        <a:xfrm>
          <a:off x="4546600" y="17090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168085</xdr:rowOff>
    </xdr:from>
    <xdr:ext cx="599010" cy="259045"/>
    <xdr:sp macro="" textlink="">
      <xdr:nvSpPr>
        <xdr:cNvPr id="234" name="扶助費最大値テキスト"/>
        <xdr:cNvSpPr txBox="1"/>
      </xdr:nvSpPr>
      <xdr:spPr>
        <a:xfrm>
          <a:off x="4686300" y="15255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49958</xdr:rowOff>
    </xdr:from>
    <xdr:to>
      <xdr:col>24</xdr:col>
      <xdr:colOff>152400</xdr:colOff>
      <xdr:row>90</xdr:row>
      <xdr:rowOff>49958</xdr:rowOff>
    </xdr:to>
    <xdr:cxnSp macro="">
      <xdr:nvCxnSpPr>
        <xdr:cNvPr id="235" name="直線コネクタ 234"/>
        <xdr:cNvCxnSpPr/>
      </xdr:nvCxnSpPr>
      <xdr:spPr>
        <a:xfrm>
          <a:off x="4546600" y="15480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100854</xdr:rowOff>
    </xdr:from>
    <xdr:to>
      <xdr:col>24</xdr:col>
      <xdr:colOff>63500</xdr:colOff>
      <xdr:row>97</xdr:row>
      <xdr:rowOff>161874</xdr:rowOff>
    </xdr:to>
    <xdr:cxnSp macro="">
      <xdr:nvCxnSpPr>
        <xdr:cNvPr id="236" name="直線コネクタ 235"/>
        <xdr:cNvCxnSpPr/>
      </xdr:nvCxnSpPr>
      <xdr:spPr>
        <a:xfrm flipV="1">
          <a:off x="3797300" y="16217154"/>
          <a:ext cx="838200" cy="575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159061</xdr:rowOff>
    </xdr:from>
    <xdr:ext cx="599010" cy="259045"/>
    <xdr:sp macro="" textlink="">
      <xdr:nvSpPr>
        <xdr:cNvPr id="237" name="扶助費平均値テキスト"/>
        <xdr:cNvSpPr txBox="1"/>
      </xdr:nvSpPr>
      <xdr:spPr>
        <a:xfrm>
          <a:off x="4686300" y="16275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9184</xdr:rowOff>
    </xdr:from>
    <xdr:to>
      <xdr:col>24</xdr:col>
      <xdr:colOff>114300</xdr:colOff>
      <xdr:row>95</xdr:row>
      <xdr:rowOff>110784</xdr:rowOff>
    </xdr:to>
    <xdr:sp macro="" textlink="">
      <xdr:nvSpPr>
        <xdr:cNvPr id="238" name="フローチャート: 判断 237"/>
        <xdr:cNvSpPr/>
      </xdr:nvSpPr>
      <xdr:spPr>
        <a:xfrm>
          <a:off x="4584700" y="1629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161874</xdr:rowOff>
    </xdr:from>
    <xdr:to>
      <xdr:col>19</xdr:col>
      <xdr:colOff>177800</xdr:colOff>
      <xdr:row>98</xdr:row>
      <xdr:rowOff>47101</xdr:rowOff>
    </xdr:to>
    <xdr:cxnSp macro="">
      <xdr:nvCxnSpPr>
        <xdr:cNvPr id="239" name="直線コネクタ 238"/>
        <xdr:cNvCxnSpPr/>
      </xdr:nvCxnSpPr>
      <xdr:spPr>
        <a:xfrm flipV="1">
          <a:off x="2908300" y="16792524"/>
          <a:ext cx="889000" cy="5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45630</xdr:rowOff>
    </xdr:from>
    <xdr:to>
      <xdr:col>20</xdr:col>
      <xdr:colOff>38100</xdr:colOff>
      <xdr:row>97</xdr:row>
      <xdr:rowOff>147230</xdr:rowOff>
    </xdr:to>
    <xdr:sp macro="" textlink="">
      <xdr:nvSpPr>
        <xdr:cNvPr id="240" name="フローチャート: 判断 239"/>
        <xdr:cNvSpPr/>
      </xdr:nvSpPr>
      <xdr:spPr>
        <a:xfrm>
          <a:off x="3746500" y="1667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163757</xdr:rowOff>
    </xdr:from>
    <xdr:ext cx="534377" cy="259045"/>
    <xdr:sp macro="" textlink="">
      <xdr:nvSpPr>
        <xdr:cNvPr id="241" name="テキスト ボックス 240"/>
        <xdr:cNvSpPr txBox="1"/>
      </xdr:nvSpPr>
      <xdr:spPr>
        <a:xfrm>
          <a:off x="3530111" y="16451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47101</xdr:rowOff>
    </xdr:from>
    <xdr:to>
      <xdr:col>15</xdr:col>
      <xdr:colOff>50800</xdr:colOff>
      <xdr:row>98</xdr:row>
      <xdr:rowOff>125935</xdr:rowOff>
    </xdr:to>
    <xdr:cxnSp macro="">
      <xdr:nvCxnSpPr>
        <xdr:cNvPr id="242" name="直線コネクタ 241"/>
        <xdr:cNvCxnSpPr/>
      </xdr:nvCxnSpPr>
      <xdr:spPr>
        <a:xfrm flipV="1">
          <a:off x="2019300" y="16849201"/>
          <a:ext cx="889000" cy="7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74368</xdr:rowOff>
    </xdr:from>
    <xdr:to>
      <xdr:col>15</xdr:col>
      <xdr:colOff>101600</xdr:colOff>
      <xdr:row>98</xdr:row>
      <xdr:rowOff>4518</xdr:rowOff>
    </xdr:to>
    <xdr:sp macro="" textlink="">
      <xdr:nvSpPr>
        <xdr:cNvPr id="243" name="フローチャート: 判断 242"/>
        <xdr:cNvSpPr/>
      </xdr:nvSpPr>
      <xdr:spPr>
        <a:xfrm>
          <a:off x="2857500" y="1670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21045</xdr:rowOff>
    </xdr:from>
    <xdr:ext cx="534377" cy="259045"/>
    <xdr:sp macro="" textlink="">
      <xdr:nvSpPr>
        <xdr:cNvPr id="244" name="テキスト ボックス 243"/>
        <xdr:cNvSpPr txBox="1"/>
      </xdr:nvSpPr>
      <xdr:spPr>
        <a:xfrm>
          <a:off x="2641111" y="1648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111500</xdr:rowOff>
    </xdr:from>
    <xdr:to>
      <xdr:col>10</xdr:col>
      <xdr:colOff>114300</xdr:colOff>
      <xdr:row>98</xdr:row>
      <xdr:rowOff>125935</xdr:rowOff>
    </xdr:to>
    <xdr:cxnSp macro="">
      <xdr:nvCxnSpPr>
        <xdr:cNvPr id="245" name="直線コネクタ 244"/>
        <xdr:cNvCxnSpPr/>
      </xdr:nvCxnSpPr>
      <xdr:spPr>
        <a:xfrm>
          <a:off x="1130300" y="16913600"/>
          <a:ext cx="889000" cy="1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89047</xdr:rowOff>
    </xdr:from>
    <xdr:to>
      <xdr:col>10</xdr:col>
      <xdr:colOff>165100</xdr:colOff>
      <xdr:row>98</xdr:row>
      <xdr:rowOff>19197</xdr:rowOff>
    </xdr:to>
    <xdr:sp macro="" textlink="">
      <xdr:nvSpPr>
        <xdr:cNvPr id="246" name="フローチャート: 判断 245"/>
        <xdr:cNvSpPr/>
      </xdr:nvSpPr>
      <xdr:spPr>
        <a:xfrm>
          <a:off x="1968500" y="1671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35724</xdr:rowOff>
    </xdr:from>
    <xdr:ext cx="534377" cy="259045"/>
    <xdr:sp macro="" textlink="">
      <xdr:nvSpPr>
        <xdr:cNvPr id="247" name="テキスト ボックス 246"/>
        <xdr:cNvSpPr txBox="1"/>
      </xdr:nvSpPr>
      <xdr:spPr>
        <a:xfrm>
          <a:off x="1752111" y="1649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97358</xdr:rowOff>
    </xdr:from>
    <xdr:to>
      <xdr:col>6</xdr:col>
      <xdr:colOff>38100</xdr:colOff>
      <xdr:row>98</xdr:row>
      <xdr:rowOff>27508</xdr:rowOff>
    </xdr:to>
    <xdr:sp macro="" textlink="">
      <xdr:nvSpPr>
        <xdr:cNvPr id="248" name="フローチャート: 判断 247"/>
        <xdr:cNvSpPr/>
      </xdr:nvSpPr>
      <xdr:spPr>
        <a:xfrm>
          <a:off x="1079500" y="1672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44035</xdr:rowOff>
    </xdr:from>
    <xdr:ext cx="534377" cy="259045"/>
    <xdr:sp macro="" textlink="">
      <xdr:nvSpPr>
        <xdr:cNvPr id="249" name="テキスト ボックス 248"/>
        <xdr:cNvSpPr txBox="1"/>
      </xdr:nvSpPr>
      <xdr:spPr>
        <a:xfrm>
          <a:off x="863111" y="1650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50054</xdr:rowOff>
    </xdr:from>
    <xdr:to>
      <xdr:col>24</xdr:col>
      <xdr:colOff>114300</xdr:colOff>
      <xdr:row>94</xdr:row>
      <xdr:rowOff>151654</xdr:rowOff>
    </xdr:to>
    <xdr:sp macro="" textlink="">
      <xdr:nvSpPr>
        <xdr:cNvPr id="255" name="楕円 254"/>
        <xdr:cNvSpPr/>
      </xdr:nvSpPr>
      <xdr:spPr>
        <a:xfrm>
          <a:off x="4584700" y="1616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72931</xdr:rowOff>
    </xdr:from>
    <xdr:ext cx="599010" cy="259045"/>
    <xdr:sp macro="" textlink="">
      <xdr:nvSpPr>
        <xdr:cNvPr id="256" name="扶助費該当値テキスト"/>
        <xdr:cNvSpPr txBox="1"/>
      </xdr:nvSpPr>
      <xdr:spPr>
        <a:xfrm>
          <a:off x="4686300" y="16017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111074</xdr:rowOff>
    </xdr:from>
    <xdr:to>
      <xdr:col>20</xdr:col>
      <xdr:colOff>38100</xdr:colOff>
      <xdr:row>98</xdr:row>
      <xdr:rowOff>41224</xdr:rowOff>
    </xdr:to>
    <xdr:sp macro="" textlink="">
      <xdr:nvSpPr>
        <xdr:cNvPr id="257" name="楕円 256"/>
        <xdr:cNvSpPr/>
      </xdr:nvSpPr>
      <xdr:spPr>
        <a:xfrm>
          <a:off x="3746500" y="1674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32351</xdr:rowOff>
    </xdr:from>
    <xdr:ext cx="534377" cy="259045"/>
    <xdr:sp macro="" textlink="">
      <xdr:nvSpPr>
        <xdr:cNvPr id="258" name="テキスト ボックス 257"/>
        <xdr:cNvSpPr txBox="1"/>
      </xdr:nvSpPr>
      <xdr:spPr>
        <a:xfrm>
          <a:off x="3530111" y="1683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167751</xdr:rowOff>
    </xdr:from>
    <xdr:to>
      <xdr:col>15</xdr:col>
      <xdr:colOff>101600</xdr:colOff>
      <xdr:row>98</xdr:row>
      <xdr:rowOff>97901</xdr:rowOff>
    </xdr:to>
    <xdr:sp macro="" textlink="">
      <xdr:nvSpPr>
        <xdr:cNvPr id="259" name="楕円 258"/>
        <xdr:cNvSpPr/>
      </xdr:nvSpPr>
      <xdr:spPr>
        <a:xfrm>
          <a:off x="2857500" y="1679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89028</xdr:rowOff>
    </xdr:from>
    <xdr:ext cx="534377" cy="259045"/>
    <xdr:sp macro="" textlink="">
      <xdr:nvSpPr>
        <xdr:cNvPr id="260" name="テキスト ボックス 259"/>
        <xdr:cNvSpPr txBox="1"/>
      </xdr:nvSpPr>
      <xdr:spPr>
        <a:xfrm>
          <a:off x="2641111" y="1689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75135</xdr:rowOff>
    </xdr:from>
    <xdr:to>
      <xdr:col>10</xdr:col>
      <xdr:colOff>165100</xdr:colOff>
      <xdr:row>99</xdr:row>
      <xdr:rowOff>5285</xdr:rowOff>
    </xdr:to>
    <xdr:sp macro="" textlink="">
      <xdr:nvSpPr>
        <xdr:cNvPr id="261" name="楕円 260"/>
        <xdr:cNvSpPr/>
      </xdr:nvSpPr>
      <xdr:spPr>
        <a:xfrm>
          <a:off x="1968500" y="1687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167862</xdr:rowOff>
    </xdr:from>
    <xdr:ext cx="534377" cy="259045"/>
    <xdr:sp macro="" textlink="">
      <xdr:nvSpPr>
        <xdr:cNvPr id="262" name="テキスト ボックス 261"/>
        <xdr:cNvSpPr txBox="1"/>
      </xdr:nvSpPr>
      <xdr:spPr>
        <a:xfrm>
          <a:off x="1752111" y="1696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60700</xdr:rowOff>
    </xdr:from>
    <xdr:to>
      <xdr:col>6</xdr:col>
      <xdr:colOff>38100</xdr:colOff>
      <xdr:row>98</xdr:row>
      <xdr:rowOff>162300</xdr:rowOff>
    </xdr:to>
    <xdr:sp macro="" textlink="">
      <xdr:nvSpPr>
        <xdr:cNvPr id="263" name="楕円 262"/>
        <xdr:cNvSpPr/>
      </xdr:nvSpPr>
      <xdr:spPr>
        <a:xfrm>
          <a:off x="1079500" y="1686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153427</xdr:rowOff>
    </xdr:from>
    <xdr:ext cx="534377" cy="259045"/>
    <xdr:sp macro="" textlink="">
      <xdr:nvSpPr>
        <xdr:cNvPr id="264" name="テキスト ボックス 263"/>
        <xdr:cNvSpPr txBox="1"/>
      </xdr:nvSpPr>
      <xdr:spPr>
        <a:xfrm>
          <a:off x="863111" y="1695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19987</xdr:rowOff>
    </xdr:from>
    <xdr:to>
      <xdr:col>54</xdr:col>
      <xdr:colOff>189865</xdr:colOff>
      <xdr:row>37</xdr:row>
      <xdr:rowOff>74325</xdr:rowOff>
    </xdr:to>
    <xdr:cxnSp macro="">
      <xdr:nvCxnSpPr>
        <xdr:cNvPr id="286" name="直線コネクタ 285"/>
        <xdr:cNvCxnSpPr/>
      </xdr:nvCxnSpPr>
      <xdr:spPr>
        <a:xfrm flipV="1">
          <a:off x="10475595" y="5163487"/>
          <a:ext cx="1270" cy="1254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78152</xdr:rowOff>
    </xdr:from>
    <xdr:ext cx="534377" cy="259045"/>
    <xdr:sp macro="" textlink="">
      <xdr:nvSpPr>
        <xdr:cNvPr id="287" name="補助費等最小値テキスト"/>
        <xdr:cNvSpPr txBox="1"/>
      </xdr:nvSpPr>
      <xdr:spPr>
        <a:xfrm>
          <a:off x="10528300" y="642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74325</xdr:rowOff>
    </xdr:from>
    <xdr:to>
      <xdr:col>55</xdr:col>
      <xdr:colOff>88900</xdr:colOff>
      <xdr:row>37</xdr:row>
      <xdr:rowOff>74325</xdr:rowOff>
    </xdr:to>
    <xdr:cxnSp macro="">
      <xdr:nvCxnSpPr>
        <xdr:cNvPr id="288" name="直線コネクタ 287"/>
        <xdr:cNvCxnSpPr/>
      </xdr:nvCxnSpPr>
      <xdr:spPr>
        <a:xfrm>
          <a:off x="10388600" y="6417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138114</xdr:rowOff>
    </xdr:from>
    <xdr:ext cx="599010" cy="259045"/>
    <xdr:sp macro="" textlink="">
      <xdr:nvSpPr>
        <xdr:cNvPr id="289" name="補助費等最大値テキスト"/>
        <xdr:cNvSpPr txBox="1"/>
      </xdr:nvSpPr>
      <xdr:spPr>
        <a:xfrm>
          <a:off x="10528300" y="4938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19987</xdr:rowOff>
    </xdr:from>
    <xdr:to>
      <xdr:col>55</xdr:col>
      <xdr:colOff>88900</xdr:colOff>
      <xdr:row>30</xdr:row>
      <xdr:rowOff>19987</xdr:rowOff>
    </xdr:to>
    <xdr:cxnSp macro="">
      <xdr:nvCxnSpPr>
        <xdr:cNvPr id="290" name="直線コネクタ 289"/>
        <xdr:cNvCxnSpPr/>
      </xdr:nvCxnSpPr>
      <xdr:spPr>
        <a:xfrm>
          <a:off x="10388600" y="516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143568</xdr:rowOff>
    </xdr:from>
    <xdr:to>
      <xdr:col>55</xdr:col>
      <xdr:colOff>0</xdr:colOff>
      <xdr:row>33</xdr:row>
      <xdr:rowOff>169743</xdr:rowOff>
    </xdr:to>
    <xdr:cxnSp macro="">
      <xdr:nvCxnSpPr>
        <xdr:cNvPr id="291" name="直線コネクタ 290"/>
        <xdr:cNvCxnSpPr/>
      </xdr:nvCxnSpPr>
      <xdr:spPr>
        <a:xfrm>
          <a:off x="9639300" y="5458518"/>
          <a:ext cx="838200" cy="36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55600</xdr:rowOff>
    </xdr:from>
    <xdr:ext cx="599010" cy="259045"/>
    <xdr:sp macro="" textlink="">
      <xdr:nvSpPr>
        <xdr:cNvPr id="292" name="補助費等平均値テキスト"/>
        <xdr:cNvSpPr txBox="1"/>
      </xdr:nvSpPr>
      <xdr:spPr>
        <a:xfrm>
          <a:off x="10528300" y="58849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77173</xdr:rowOff>
    </xdr:from>
    <xdr:to>
      <xdr:col>55</xdr:col>
      <xdr:colOff>50800</xdr:colOff>
      <xdr:row>35</xdr:row>
      <xdr:rowOff>7323</xdr:rowOff>
    </xdr:to>
    <xdr:sp macro="" textlink="">
      <xdr:nvSpPr>
        <xdr:cNvPr id="293" name="フローチャート: 判断 292"/>
        <xdr:cNvSpPr/>
      </xdr:nvSpPr>
      <xdr:spPr>
        <a:xfrm>
          <a:off x="10426700" y="590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143568</xdr:rowOff>
    </xdr:from>
    <xdr:to>
      <xdr:col>50</xdr:col>
      <xdr:colOff>114300</xdr:colOff>
      <xdr:row>34</xdr:row>
      <xdr:rowOff>135178</xdr:rowOff>
    </xdr:to>
    <xdr:cxnSp macro="">
      <xdr:nvCxnSpPr>
        <xdr:cNvPr id="294" name="直線コネクタ 293"/>
        <xdr:cNvCxnSpPr/>
      </xdr:nvCxnSpPr>
      <xdr:spPr>
        <a:xfrm flipV="1">
          <a:off x="8750300" y="5458518"/>
          <a:ext cx="889000" cy="50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162244</xdr:rowOff>
    </xdr:from>
    <xdr:to>
      <xdr:col>50</xdr:col>
      <xdr:colOff>165100</xdr:colOff>
      <xdr:row>32</xdr:row>
      <xdr:rowOff>92394</xdr:rowOff>
    </xdr:to>
    <xdr:sp macro="" textlink="">
      <xdr:nvSpPr>
        <xdr:cNvPr id="295" name="フローチャート: 判断 294"/>
        <xdr:cNvSpPr/>
      </xdr:nvSpPr>
      <xdr:spPr>
        <a:xfrm>
          <a:off x="9588500" y="54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83521</xdr:rowOff>
    </xdr:from>
    <xdr:ext cx="599010" cy="259045"/>
    <xdr:sp macro="" textlink="">
      <xdr:nvSpPr>
        <xdr:cNvPr id="296" name="テキスト ボックス 295"/>
        <xdr:cNvSpPr txBox="1"/>
      </xdr:nvSpPr>
      <xdr:spPr>
        <a:xfrm>
          <a:off x="9339795" y="5569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135178</xdr:rowOff>
    </xdr:from>
    <xdr:to>
      <xdr:col>45</xdr:col>
      <xdr:colOff>177800</xdr:colOff>
      <xdr:row>35</xdr:row>
      <xdr:rowOff>22222</xdr:rowOff>
    </xdr:to>
    <xdr:cxnSp macro="">
      <xdr:nvCxnSpPr>
        <xdr:cNvPr id="297" name="直線コネクタ 296"/>
        <xdr:cNvCxnSpPr/>
      </xdr:nvCxnSpPr>
      <xdr:spPr>
        <a:xfrm flipV="1">
          <a:off x="7861300" y="5964478"/>
          <a:ext cx="889000" cy="58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21957</xdr:rowOff>
    </xdr:from>
    <xdr:to>
      <xdr:col>46</xdr:col>
      <xdr:colOff>38100</xdr:colOff>
      <xdr:row>35</xdr:row>
      <xdr:rowOff>123557</xdr:rowOff>
    </xdr:to>
    <xdr:sp macro="" textlink="">
      <xdr:nvSpPr>
        <xdr:cNvPr id="298" name="フローチャート: 判断 297"/>
        <xdr:cNvSpPr/>
      </xdr:nvSpPr>
      <xdr:spPr>
        <a:xfrm>
          <a:off x="8699500" y="602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114684</xdr:rowOff>
    </xdr:from>
    <xdr:ext cx="599010" cy="259045"/>
    <xdr:sp macro="" textlink="">
      <xdr:nvSpPr>
        <xdr:cNvPr id="299" name="テキスト ボックス 298"/>
        <xdr:cNvSpPr txBox="1"/>
      </xdr:nvSpPr>
      <xdr:spPr>
        <a:xfrm>
          <a:off x="8450795" y="6115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22222</xdr:rowOff>
    </xdr:from>
    <xdr:to>
      <xdr:col>41</xdr:col>
      <xdr:colOff>50800</xdr:colOff>
      <xdr:row>35</xdr:row>
      <xdr:rowOff>45137</xdr:rowOff>
    </xdr:to>
    <xdr:cxnSp macro="">
      <xdr:nvCxnSpPr>
        <xdr:cNvPr id="300" name="直線コネクタ 299"/>
        <xdr:cNvCxnSpPr/>
      </xdr:nvCxnSpPr>
      <xdr:spPr>
        <a:xfrm flipV="1">
          <a:off x="6972300" y="6022972"/>
          <a:ext cx="889000" cy="2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165028</xdr:rowOff>
    </xdr:from>
    <xdr:to>
      <xdr:col>41</xdr:col>
      <xdr:colOff>101600</xdr:colOff>
      <xdr:row>35</xdr:row>
      <xdr:rowOff>95178</xdr:rowOff>
    </xdr:to>
    <xdr:sp macro="" textlink="">
      <xdr:nvSpPr>
        <xdr:cNvPr id="301" name="フローチャート: 判断 300"/>
        <xdr:cNvSpPr/>
      </xdr:nvSpPr>
      <xdr:spPr>
        <a:xfrm>
          <a:off x="7810500" y="599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86305</xdr:rowOff>
    </xdr:from>
    <xdr:ext cx="599010" cy="259045"/>
    <xdr:sp macro="" textlink="">
      <xdr:nvSpPr>
        <xdr:cNvPr id="302" name="テキスト ボックス 301"/>
        <xdr:cNvSpPr txBox="1"/>
      </xdr:nvSpPr>
      <xdr:spPr>
        <a:xfrm>
          <a:off x="7561795" y="6087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1424</xdr:rowOff>
    </xdr:from>
    <xdr:to>
      <xdr:col>36</xdr:col>
      <xdr:colOff>165100</xdr:colOff>
      <xdr:row>35</xdr:row>
      <xdr:rowOff>103024</xdr:rowOff>
    </xdr:to>
    <xdr:sp macro="" textlink="">
      <xdr:nvSpPr>
        <xdr:cNvPr id="303" name="フローチャート: 判断 302"/>
        <xdr:cNvSpPr/>
      </xdr:nvSpPr>
      <xdr:spPr>
        <a:xfrm>
          <a:off x="6921500" y="600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94151</xdr:rowOff>
    </xdr:from>
    <xdr:ext cx="599010" cy="259045"/>
    <xdr:sp macro="" textlink="">
      <xdr:nvSpPr>
        <xdr:cNvPr id="304" name="テキスト ボックス 303"/>
        <xdr:cNvSpPr txBox="1"/>
      </xdr:nvSpPr>
      <xdr:spPr>
        <a:xfrm>
          <a:off x="6672795" y="6094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118943</xdr:rowOff>
    </xdr:from>
    <xdr:to>
      <xdr:col>55</xdr:col>
      <xdr:colOff>50800</xdr:colOff>
      <xdr:row>34</xdr:row>
      <xdr:rowOff>49093</xdr:rowOff>
    </xdr:to>
    <xdr:sp macro="" textlink="">
      <xdr:nvSpPr>
        <xdr:cNvPr id="310" name="楕円 309"/>
        <xdr:cNvSpPr/>
      </xdr:nvSpPr>
      <xdr:spPr>
        <a:xfrm>
          <a:off x="10426700" y="577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141820</xdr:rowOff>
    </xdr:from>
    <xdr:ext cx="599010" cy="259045"/>
    <xdr:sp macro="" textlink="">
      <xdr:nvSpPr>
        <xdr:cNvPr id="311" name="補助費等該当値テキスト"/>
        <xdr:cNvSpPr txBox="1"/>
      </xdr:nvSpPr>
      <xdr:spPr>
        <a:xfrm>
          <a:off x="10528300" y="5628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92768</xdr:rowOff>
    </xdr:from>
    <xdr:to>
      <xdr:col>50</xdr:col>
      <xdr:colOff>165100</xdr:colOff>
      <xdr:row>32</xdr:row>
      <xdr:rowOff>22918</xdr:rowOff>
    </xdr:to>
    <xdr:sp macro="" textlink="">
      <xdr:nvSpPr>
        <xdr:cNvPr id="312" name="楕円 311"/>
        <xdr:cNvSpPr/>
      </xdr:nvSpPr>
      <xdr:spPr>
        <a:xfrm>
          <a:off x="9588500" y="540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39445</xdr:rowOff>
    </xdr:from>
    <xdr:ext cx="599010" cy="259045"/>
    <xdr:sp macro="" textlink="">
      <xdr:nvSpPr>
        <xdr:cNvPr id="313" name="テキスト ボックス 312"/>
        <xdr:cNvSpPr txBox="1"/>
      </xdr:nvSpPr>
      <xdr:spPr>
        <a:xfrm>
          <a:off x="9339795" y="5182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84378</xdr:rowOff>
    </xdr:from>
    <xdr:to>
      <xdr:col>46</xdr:col>
      <xdr:colOff>38100</xdr:colOff>
      <xdr:row>35</xdr:row>
      <xdr:rowOff>14528</xdr:rowOff>
    </xdr:to>
    <xdr:sp macro="" textlink="">
      <xdr:nvSpPr>
        <xdr:cNvPr id="314" name="楕円 313"/>
        <xdr:cNvSpPr/>
      </xdr:nvSpPr>
      <xdr:spPr>
        <a:xfrm>
          <a:off x="8699500" y="591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31055</xdr:rowOff>
    </xdr:from>
    <xdr:ext cx="599010" cy="259045"/>
    <xdr:sp macro="" textlink="">
      <xdr:nvSpPr>
        <xdr:cNvPr id="315" name="テキスト ボックス 314"/>
        <xdr:cNvSpPr txBox="1"/>
      </xdr:nvSpPr>
      <xdr:spPr>
        <a:xfrm>
          <a:off x="8450795" y="5688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142872</xdr:rowOff>
    </xdr:from>
    <xdr:to>
      <xdr:col>41</xdr:col>
      <xdr:colOff>101600</xdr:colOff>
      <xdr:row>35</xdr:row>
      <xdr:rowOff>73022</xdr:rowOff>
    </xdr:to>
    <xdr:sp macro="" textlink="">
      <xdr:nvSpPr>
        <xdr:cNvPr id="316" name="楕円 315"/>
        <xdr:cNvSpPr/>
      </xdr:nvSpPr>
      <xdr:spPr>
        <a:xfrm>
          <a:off x="7810500" y="597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89549</xdr:rowOff>
    </xdr:from>
    <xdr:ext cx="599010" cy="259045"/>
    <xdr:sp macro="" textlink="">
      <xdr:nvSpPr>
        <xdr:cNvPr id="317" name="テキスト ボックス 316"/>
        <xdr:cNvSpPr txBox="1"/>
      </xdr:nvSpPr>
      <xdr:spPr>
        <a:xfrm>
          <a:off x="7561795" y="5747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165787</xdr:rowOff>
    </xdr:from>
    <xdr:to>
      <xdr:col>36</xdr:col>
      <xdr:colOff>165100</xdr:colOff>
      <xdr:row>35</xdr:row>
      <xdr:rowOff>95937</xdr:rowOff>
    </xdr:to>
    <xdr:sp macro="" textlink="">
      <xdr:nvSpPr>
        <xdr:cNvPr id="318" name="楕円 317"/>
        <xdr:cNvSpPr/>
      </xdr:nvSpPr>
      <xdr:spPr>
        <a:xfrm>
          <a:off x="6921500" y="599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112464</xdr:rowOff>
    </xdr:from>
    <xdr:ext cx="599010" cy="259045"/>
    <xdr:sp macro="" textlink="">
      <xdr:nvSpPr>
        <xdr:cNvPr id="319" name="テキスト ボックス 318"/>
        <xdr:cNvSpPr txBox="1"/>
      </xdr:nvSpPr>
      <xdr:spPr>
        <a:xfrm>
          <a:off x="6672795" y="5770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151526</xdr:rowOff>
    </xdr:from>
    <xdr:to>
      <xdr:col>54</xdr:col>
      <xdr:colOff>189865</xdr:colOff>
      <xdr:row>58</xdr:row>
      <xdr:rowOff>107437</xdr:rowOff>
    </xdr:to>
    <xdr:cxnSp macro="">
      <xdr:nvCxnSpPr>
        <xdr:cNvPr id="343" name="直線コネクタ 342"/>
        <xdr:cNvCxnSpPr/>
      </xdr:nvCxnSpPr>
      <xdr:spPr>
        <a:xfrm flipV="1">
          <a:off x="10475595" y="8724026"/>
          <a:ext cx="1270" cy="1327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111264</xdr:rowOff>
    </xdr:from>
    <xdr:ext cx="534377" cy="259045"/>
    <xdr:sp macro="" textlink="">
      <xdr:nvSpPr>
        <xdr:cNvPr id="344" name="普通建設事業費最小値テキスト"/>
        <xdr:cNvSpPr txBox="1"/>
      </xdr:nvSpPr>
      <xdr:spPr>
        <a:xfrm>
          <a:off x="10528300" y="1005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107437</xdr:rowOff>
    </xdr:from>
    <xdr:to>
      <xdr:col>55</xdr:col>
      <xdr:colOff>88900</xdr:colOff>
      <xdr:row>58</xdr:row>
      <xdr:rowOff>107437</xdr:rowOff>
    </xdr:to>
    <xdr:cxnSp macro="">
      <xdr:nvCxnSpPr>
        <xdr:cNvPr id="345" name="直線コネクタ 344"/>
        <xdr:cNvCxnSpPr/>
      </xdr:nvCxnSpPr>
      <xdr:spPr>
        <a:xfrm>
          <a:off x="10388600" y="10051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98203</xdr:rowOff>
    </xdr:from>
    <xdr:ext cx="599010" cy="259045"/>
    <xdr:sp macro="" textlink="">
      <xdr:nvSpPr>
        <xdr:cNvPr id="346" name="普通建設事業費最大値テキスト"/>
        <xdr:cNvSpPr txBox="1"/>
      </xdr:nvSpPr>
      <xdr:spPr>
        <a:xfrm>
          <a:off x="10528300" y="8499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151526</xdr:rowOff>
    </xdr:from>
    <xdr:to>
      <xdr:col>55</xdr:col>
      <xdr:colOff>88900</xdr:colOff>
      <xdr:row>50</xdr:row>
      <xdr:rowOff>151526</xdr:rowOff>
    </xdr:to>
    <xdr:cxnSp macro="">
      <xdr:nvCxnSpPr>
        <xdr:cNvPr id="347" name="直線コネクタ 346"/>
        <xdr:cNvCxnSpPr/>
      </xdr:nvCxnSpPr>
      <xdr:spPr>
        <a:xfrm>
          <a:off x="10388600" y="8724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44328</xdr:rowOff>
    </xdr:from>
    <xdr:to>
      <xdr:col>55</xdr:col>
      <xdr:colOff>0</xdr:colOff>
      <xdr:row>56</xdr:row>
      <xdr:rowOff>76580</xdr:rowOff>
    </xdr:to>
    <xdr:cxnSp macro="">
      <xdr:nvCxnSpPr>
        <xdr:cNvPr id="348" name="直線コネクタ 347"/>
        <xdr:cNvCxnSpPr/>
      </xdr:nvCxnSpPr>
      <xdr:spPr>
        <a:xfrm flipV="1">
          <a:off x="9639300" y="9645528"/>
          <a:ext cx="838200" cy="3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48883</xdr:rowOff>
    </xdr:from>
    <xdr:ext cx="599010" cy="259045"/>
    <xdr:sp macro="" textlink="">
      <xdr:nvSpPr>
        <xdr:cNvPr id="349" name="普通建設事業費平均値テキスト"/>
        <xdr:cNvSpPr txBox="1"/>
      </xdr:nvSpPr>
      <xdr:spPr>
        <a:xfrm>
          <a:off x="10528300" y="96500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70456</xdr:rowOff>
    </xdr:from>
    <xdr:to>
      <xdr:col>55</xdr:col>
      <xdr:colOff>50800</xdr:colOff>
      <xdr:row>57</xdr:row>
      <xdr:rowOff>606</xdr:rowOff>
    </xdr:to>
    <xdr:sp macro="" textlink="">
      <xdr:nvSpPr>
        <xdr:cNvPr id="350" name="フローチャート: 判断 349"/>
        <xdr:cNvSpPr/>
      </xdr:nvSpPr>
      <xdr:spPr>
        <a:xfrm>
          <a:off x="10426700" y="967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76580</xdr:rowOff>
    </xdr:from>
    <xdr:to>
      <xdr:col>50</xdr:col>
      <xdr:colOff>114300</xdr:colOff>
      <xdr:row>56</xdr:row>
      <xdr:rowOff>92684</xdr:rowOff>
    </xdr:to>
    <xdr:cxnSp macro="">
      <xdr:nvCxnSpPr>
        <xdr:cNvPr id="351" name="直線コネクタ 350"/>
        <xdr:cNvCxnSpPr/>
      </xdr:nvCxnSpPr>
      <xdr:spPr>
        <a:xfrm flipV="1">
          <a:off x="8750300" y="9677780"/>
          <a:ext cx="889000" cy="1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49650</xdr:rowOff>
    </xdr:from>
    <xdr:to>
      <xdr:col>50</xdr:col>
      <xdr:colOff>165100</xdr:colOff>
      <xdr:row>56</xdr:row>
      <xdr:rowOff>151250</xdr:rowOff>
    </xdr:to>
    <xdr:sp macro="" textlink="">
      <xdr:nvSpPr>
        <xdr:cNvPr id="352" name="フローチャート: 判断 351"/>
        <xdr:cNvSpPr/>
      </xdr:nvSpPr>
      <xdr:spPr>
        <a:xfrm>
          <a:off x="9588500" y="965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142377</xdr:rowOff>
    </xdr:from>
    <xdr:ext cx="599010" cy="259045"/>
    <xdr:sp macro="" textlink="">
      <xdr:nvSpPr>
        <xdr:cNvPr id="353" name="テキスト ボックス 352"/>
        <xdr:cNvSpPr txBox="1"/>
      </xdr:nvSpPr>
      <xdr:spPr>
        <a:xfrm>
          <a:off x="9339795" y="9743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92684</xdr:rowOff>
    </xdr:from>
    <xdr:to>
      <xdr:col>45</xdr:col>
      <xdr:colOff>177800</xdr:colOff>
      <xdr:row>56</xdr:row>
      <xdr:rowOff>115377</xdr:rowOff>
    </xdr:to>
    <xdr:cxnSp macro="">
      <xdr:nvCxnSpPr>
        <xdr:cNvPr id="354" name="直線コネクタ 353"/>
        <xdr:cNvCxnSpPr/>
      </xdr:nvCxnSpPr>
      <xdr:spPr>
        <a:xfrm flipV="1">
          <a:off x="7861300" y="9693884"/>
          <a:ext cx="889000" cy="2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57460</xdr:rowOff>
    </xdr:from>
    <xdr:to>
      <xdr:col>46</xdr:col>
      <xdr:colOff>38100</xdr:colOff>
      <xdr:row>56</xdr:row>
      <xdr:rowOff>159060</xdr:rowOff>
    </xdr:to>
    <xdr:sp macro="" textlink="">
      <xdr:nvSpPr>
        <xdr:cNvPr id="355" name="フローチャート: 判断 354"/>
        <xdr:cNvSpPr/>
      </xdr:nvSpPr>
      <xdr:spPr>
        <a:xfrm>
          <a:off x="8699500" y="965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150187</xdr:rowOff>
    </xdr:from>
    <xdr:ext cx="599010" cy="259045"/>
    <xdr:sp macro="" textlink="">
      <xdr:nvSpPr>
        <xdr:cNvPr id="356" name="テキスト ボックス 355"/>
        <xdr:cNvSpPr txBox="1"/>
      </xdr:nvSpPr>
      <xdr:spPr>
        <a:xfrm>
          <a:off x="8450795" y="9751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109128</xdr:rowOff>
    </xdr:from>
    <xdr:to>
      <xdr:col>41</xdr:col>
      <xdr:colOff>50800</xdr:colOff>
      <xdr:row>56</xdr:row>
      <xdr:rowOff>115377</xdr:rowOff>
    </xdr:to>
    <xdr:cxnSp macro="">
      <xdr:nvCxnSpPr>
        <xdr:cNvPr id="357" name="直線コネクタ 356"/>
        <xdr:cNvCxnSpPr/>
      </xdr:nvCxnSpPr>
      <xdr:spPr>
        <a:xfrm>
          <a:off x="6972300" y="9710328"/>
          <a:ext cx="889000" cy="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69659</xdr:rowOff>
    </xdr:from>
    <xdr:to>
      <xdr:col>41</xdr:col>
      <xdr:colOff>101600</xdr:colOff>
      <xdr:row>56</xdr:row>
      <xdr:rowOff>171259</xdr:rowOff>
    </xdr:to>
    <xdr:sp macro="" textlink="">
      <xdr:nvSpPr>
        <xdr:cNvPr id="358" name="フローチャート: 判断 357"/>
        <xdr:cNvSpPr/>
      </xdr:nvSpPr>
      <xdr:spPr>
        <a:xfrm>
          <a:off x="7810500" y="967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162386</xdr:rowOff>
    </xdr:from>
    <xdr:ext cx="599010" cy="259045"/>
    <xdr:sp macro="" textlink="">
      <xdr:nvSpPr>
        <xdr:cNvPr id="359" name="テキスト ボックス 358"/>
        <xdr:cNvSpPr txBox="1"/>
      </xdr:nvSpPr>
      <xdr:spPr>
        <a:xfrm>
          <a:off x="7561795" y="9763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73992</xdr:rowOff>
    </xdr:from>
    <xdr:to>
      <xdr:col>36</xdr:col>
      <xdr:colOff>165100</xdr:colOff>
      <xdr:row>57</xdr:row>
      <xdr:rowOff>4142</xdr:rowOff>
    </xdr:to>
    <xdr:sp macro="" textlink="">
      <xdr:nvSpPr>
        <xdr:cNvPr id="360" name="フローチャート: 判断 359"/>
        <xdr:cNvSpPr/>
      </xdr:nvSpPr>
      <xdr:spPr>
        <a:xfrm>
          <a:off x="6921500" y="967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166719</xdr:rowOff>
    </xdr:from>
    <xdr:ext cx="599010" cy="259045"/>
    <xdr:sp macro="" textlink="">
      <xdr:nvSpPr>
        <xdr:cNvPr id="361" name="テキスト ボックス 360"/>
        <xdr:cNvSpPr txBox="1"/>
      </xdr:nvSpPr>
      <xdr:spPr>
        <a:xfrm>
          <a:off x="6672795" y="9767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164978</xdr:rowOff>
    </xdr:from>
    <xdr:to>
      <xdr:col>55</xdr:col>
      <xdr:colOff>50800</xdr:colOff>
      <xdr:row>56</xdr:row>
      <xdr:rowOff>95128</xdr:rowOff>
    </xdr:to>
    <xdr:sp macro="" textlink="">
      <xdr:nvSpPr>
        <xdr:cNvPr id="367" name="楕円 366"/>
        <xdr:cNvSpPr/>
      </xdr:nvSpPr>
      <xdr:spPr>
        <a:xfrm>
          <a:off x="10426700" y="959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16405</xdr:rowOff>
    </xdr:from>
    <xdr:ext cx="599010" cy="259045"/>
    <xdr:sp macro="" textlink="">
      <xdr:nvSpPr>
        <xdr:cNvPr id="368" name="普通建設事業費該当値テキスト"/>
        <xdr:cNvSpPr txBox="1"/>
      </xdr:nvSpPr>
      <xdr:spPr>
        <a:xfrm>
          <a:off x="10528300" y="9446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25780</xdr:rowOff>
    </xdr:from>
    <xdr:to>
      <xdr:col>50</xdr:col>
      <xdr:colOff>165100</xdr:colOff>
      <xdr:row>56</xdr:row>
      <xdr:rowOff>127380</xdr:rowOff>
    </xdr:to>
    <xdr:sp macro="" textlink="">
      <xdr:nvSpPr>
        <xdr:cNvPr id="369" name="楕円 368"/>
        <xdr:cNvSpPr/>
      </xdr:nvSpPr>
      <xdr:spPr>
        <a:xfrm>
          <a:off x="9588500" y="96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143907</xdr:rowOff>
    </xdr:from>
    <xdr:ext cx="599010" cy="259045"/>
    <xdr:sp macro="" textlink="">
      <xdr:nvSpPr>
        <xdr:cNvPr id="370" name="テキスト ボックス 369"/>
        <xdr:cNvSpPr txBox="1"/>
      </xdr:nvSpPr>
      <xdr:spPr>
        <a:xfrm>
          <a:off x="9339795" y="940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41884</xdr:rowOff>
    </xdr:from>
    <xdr:to>
      <xdr:col>46</xdr:col>
      <xdr:colOff>38100</xdr:colOff>
      <xdr:row>56</xdr:row>
      <xdr:rowOff>143484</xdr:rowOff>
    </xdr:to>
    <xdr:sp macro="" textlink="">
      <xdr:nvSpPr>
        <xdr:cNvPr id="371" name="楕円 370"/>
        <xdr:cNvSpPr/>
      </xdr:nvSpPr>
      <xdr:spPr>
        <a:xfrm>
          <a:off x="8699500" y="964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160011</xdr:rowOff>
    </xdr:from>
    <xdr:ext cx="599010" cy="259045"/>
    <xdr:sp macro="" textlink="">
      <xdr:nvSpPr>
        <xdr:cNvPr id="372" name="テキスト ボックス 371"/>
        <xdr:cNvSpPr txBox="1"/>
      </xdr:nvSpPr>
      <xdr:spPr>
        <a:xfrm>
          <a:off x="8450795" y="9418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64577</xdr:rowOff>
    </xdr:from>
    <xdr:to>
      <xdr:col>41</xdr:col>
      <xdr:colOff>101600</xdr:colOff>
      <xdr:row>56</xdr:row>
      <xdr:rowOff>166177</xdr:rowOff>
    </xdr:to>
    <xdr:sp macro="" textlink="">
      <xdr:nvSpPr>
        <xdr:cNvPr id="373" name="楕円 372"/>
        <xdr:cNvSpPr/>
      </xdr:nvSpPr>
      <xdr:spPr>
        <a:xfrm>
          <a:off x="7810500" y="966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11254</xdr:rowOff>
    </xdr:from>
    <xdr:ext cx="599010" cy="259045"/>
    <xdr:sp macro="" textlink="">
      <xdr:nvSpPr>
        <xdr:cNvPr id="374" name="テキスト ボックス 373"/>
        <xdr:cNvSpPr txBox="1"/>
      </xdr:nvSpPr>
      <xdr:spPr>
        <a:xfrm>
          <a:off x="7561795" y="9441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58328</xdr:rowOff>
    </xdr:from>
    <xdr:to>
      <xdr:col>36</xdr:col>
      <xdr:colOff>165100</xdr:colOff>
      <xdr:row>56</xdr:row>
      <xdr:rowOff>159928</xdr:rowOff>
    </xdr:to>
    <xdr:sp macro="" textlink="">
      <xdr:nvSpPr>
        <xdr:cNvPr id="375" name="楕円 374"/>
        <xdr:cNvSpPr/>
      </xdr:nvSpPr>
      <xdr:spPr>
        <a:xfrm>
          <a:off x="6921500" y="965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5005</xdr:rowOff>
    </xdr:from>
    <xdr:ext cx="599010" cy="259045"/>
    <xdr:sp macro="" textlink="">
      <xdr:nvSpPr>
        <xdr:cNvPr id="376" name="テキスト ボックス 375"/>
        <xdr:cNvSpPr txBox="1"/>
      </xdr:nvSpPr>
      <xdr:spPr>
        <a:xfrm>
          <a:off x="6672795" y="9434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6" name="テキスト ボックス 395"/>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81004</xdr:rowOff>
    </xdr:from>
    <xdr:to>
      <xdr:col>54</xdr:col>
      <xdr:colOff>189865</xdr:colOff>
      <xdr:row>79</xdr:row>
      <xdr:rowOff>98879</xdr:rowOff>
    </xdr:to>
    <xdr:cxnSp macro="">
      <xdr:nvCxnSpPr>
        <xdr:cNvPr id="402" name="直線コネクタ 401"/>
        <xdr:cNvCxnSpPr/>
      </xdr:nvCxnSpPr>
      <xdr:spPr>
        <a:xfrm flipV="1">
          <a:off x="10475595" y="12082504"/>
          <a:ext cx="1270" cy="1560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3"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4" name="直線コネクタ 403"/>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27681</xdr:rowOff>
    </xdr:from>
    <xdr:ext cx="599010" cy="259045"/>
    <xdr:sp macro="" textlink="">
      <xdr:nvSpPr>
        <xdr:cNvPr id="405" name="普通建設事業費 （ うち新規整備　）最大値テキスト"/>
        <xdr:cNvSpPr txBox="1"/>
      </xdr:nvSpPr>
      <xdr:spPr>
        <a:xfrm>
          <a:off x="10528300" y="11857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81004</xdr:rowOff>
    </xdr:from>
    <xdr:to>
      <xdr:col>55</xdr:col>
      <xdr:colOff>88900</xdr:colOff>
      <xdr:row>70</xdr:row>
      <xdr:rowOff>81004</xdr:rowOff>
    </xdr:to>
    <xdr:cxnSp macro="">
      <xdr:nvCxnSpPr>
        <xdr:cNvPr id="406" name="直線コネクタ 405"/>
        <xdr:cNvCxnSpPr/>
      </xdr:nvCxnSpPr>
      <xdr:spPr>
        <a:xfrm>
          <a:off x="10388600" y="12082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8570</xdr:rowOff>
    </xdr:from>
    <xdr:to>
      <xdr:col>55</xdr:col>
      <xdr:colOff>0</xdr:colOff>
      <xdr:row>78</xdr:row>
      <xdr:rowOff>17889</xdr:rowOff>
    </xdr:to>
    <xdr:cxnSp macro="">
      <xdr:nvCxnSpPr>
        <xdr:cNvPr id="407" name="直線コネクタ 406"/>
        <xdr:cNvCxnSpPr/>
      </xdr:nvCxnSpPr>
      <xdr:spPr>
        <a:xfrm>
          <a:off x="9639300" y="13381670"/>
          <a:ext cx="838200" cy="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97984</xdr:rowOff>
    </xdr:from>
    <xdr:ext cx="534377" cy="259045"/>
    <xdr:sp macro="" textlink="">
      <xdr:nvSpPr>
        <xdr:cNvPr id="408" name="普通建設事業費 （ うち新規整備　）平均値テキスト"/>
        <xdr:cNvSpPr txBox="1"/>
      </xdr:nvSpPr>
      <xdr:spPr>
        <a:xfrm>
          <a:off x="10528300" y="13128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75107</xdr:rowOff>
    </xdr:from>
    <xdr:to>
      <xdr:col>55</xdr:col>
      <xdr:colOff>50800</xdr:colOff>
      <xdr:row>78</xdr:row>
      <xdr:rowOff>5257</xdr:rowOff>
    </xdr:to>
    <xdr:sp macro="" textlink="">
      <xdr:nvSpPr>
        <xdr:cNvPr id="409" name="フローチャート: 判断 408"/>
        <xdr:cNvSpPr/>
      </xdr:nvSpPr>
      <xdr:spPr>
        <a:xfrm>
          <a:off x="10426700" y="1327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8570</xdr:rowOff>
    </xdr:from>
    <xdr:to>
      <xdr:col>50</xdr:col>
      <xdr:colOff>114300</xdr:colOff>
      <xdr:row>78</xdr:row>
      <xdr:rowOff>163354</xdr:rowOff>
    </xdr:to>
    <xdr:cxnSp macro="">
      <xdr:nvCxnSpPr>
        <xdr:cNvPr id="410" name="直線コネクタ 409"/>
        <xdr:cNvCxnSpPr/>
      </xdr:nvCxnSpPr>
      <xdr:spPr>
        <a:xfrm flipV="1">
          <a:off x="8750300" y="13381670"/>
          <a:ext cx="889000" cy="15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104586</xdr:rowOff>
    </xdr:from>
    <xdr:to>
      <xdr:col>50</xdr:col>
      <xdr:colOff>165100</xdr:colOff>
      <xdr:row>78</xdr:row>
      <xdr:rowOff>34736</xdr:rowOff>
    </xdr:to>
    <xdr:sp macro="" textlink="">
      <xdr:nvSpPr>
        <xdr:cNvPr id="411" name="フローチャート: 判断 410"/>
        <xdr:cNvSpPr/>
      </xdr:nvSpPr>
      <xdr:spPr>
        <a:xfrm>
          <a:off x="9588500" y="133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51263</xdr:rowOff>
    </xdr:from>
    <xdr:ext cx="534377" cy="259045"/>
    <xdr:sp macro="" textlink="">
      <xdr:nvSpPr>
        <xdr:cNvPr id="412" name="テキスト ボックス 411"/>
        <xdr:cNvSpPr txBox="1"/>
      </xdr:nvSpPr>
      <xdr:spPr>
        <a:xfrm>
          <a:off x="9372111" y="1308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156823</xdr:rowOff>
    </xdr:from>
    <xdr:to>
      <xdr:col>45</xdr:col>
      <xdr:colOff>177800</xdr:colOff>
      <xdr:row>78</xdr:row>
      <xdr:rowOff>163354</xdr:rowOff>
    </xdr:to>
    <xdr:cxnSp macro="">
      <xdr:nvCxnSpPr>
        <xdr:cNvPr id="413" name="直線コネクタ 412"/>
        <xdr:cNvCxnSpPr/>
      </xdr:nvCxnSpPr>
      <xdr:spPr>
        <a:xfrm>
          <a:off x="7861300" y="1352992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140629</xdr:rowOff>
    </xdr:from>
    <xdr:to>
      <xdr:col>46</xdr:col>
      <xdr:colOff>38100</xdr:colOff>
      <xdr:row>78</xdr:row>
      <xdr:rowOff>70779</xdr:rowOff>
    </xdr:to>
    <xdr:sp macro="" textlink="">
      <xdr:nvSpPr>
        <xdr:cNvPr id="414" name="フローチャート: 判断 413"/>
        <xdr:cNvSpPr/>
      </xdr:nvSpPr>
      <xdr:spPr>
        <a:xfrm>
          <a:off x="8699500" y="1334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87306</xdr:rowOff>
    </xdr:from>
    <xdr:ext cx="534377" cy="259045"/>
    <xdr:sp macro="" textlink="">
      <xdr:nvSpPr>
        <xdr:cNvPr id="415" name="テキスト ボックス 414"/>
        <xdr:cNvSpPr txBox="1"/>
      </xdr:nvSpPr>
      <xdr:spPr>
        <a:xfrm>
          <a:off x="8483111" y="1311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95123</xdr:rowOff>
    </xdr:from>
    <xdr:to>
      <xdr:col>41</xdr:col>
      <xdr:colOff>50800</xdr:colOff>
      <xdr:row>78</xdr:row>
      <xdr:rowOff>156823</xdr:rowOff>
    </xdr:to>
    <xdr:cxnSp macro="">
      <xdr:nvCxnSpPr>
        <xdr:cNvPr id="416" name="直線コネクタ 415"/>
        <xdr:cNvCxnSpPr/>
      </xdr:nvCxnSpPr>
      <xdr:spPr>
        <a:xfrm>
          <a:off x="6972300" y="13468223"/>
          <a:ext cx="889000" cy="6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48285</xdr:rowOff>
    </xdr:from>
    <xdr:to>
      <xdr:col>41</xdr:col>
      <xdr:colOff>101600</xdr:colOff>
      <xdr:row>77</xdr:row>
      <xdr:rowOff>149885</xdr:rowOff>
    </xdr:to>
    <xdr:sp macro="" textlink="">
      <xdr:nvSpPr>
        <xdr:cNvPr id="417" name="フローチャート: 判断 416"/>
        <xdr:cNvSpPr/>
      </xdr:nvSpPr>
      <xdr:spPr>
        <a:xfrm>
          <a:off x="7810500" y="1324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166412</xdr:rowOff>
    </xdr:from>
    <xdr:ext cx="534377" cy="259045"/>
    <xdr:sp macro="" textlink="">
      <xdr:nvSpPr>
        <xdr:cNvPr id="418" name="テキスト ボックス 417"/>
        <xdr:cNvSpPr txBox="1"/>
      </xdr:nvSpPr>
      <xdr:spPr>
        <a:xfrm>
          <a:off x="7594111" y="1302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57626</xdr:rowOff>
    </xdr:from>
    <xdr:to>
      <xdr:col>36</xdr:col>
      <xdr:colOff>165100</xdr:colOff>
      <xdr:row>77</xdr:row>
      <xdr:rowOff>159226</xdr:rowOff>
    </xdr:to>
    <xdr:sp macro="" textlink="">
      <xdr:nvSpPr>
        <xdr:cNvPr id="419" name="フローチャート: 判断 418"/>
        <xdr:cNvSpPr/>
      </xdr:nvSpPr>
      <xdr:spPr>
        <a:xfrm>
          <a:off x="6921500" y="1325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4303</xdr:rowOff>
    </xdr:from>
    <xdr:ext cx="534377" cy="259045"/>
    <xdr:sp macro="" textlink="">
      <xdr:nvSpPr>
        <xdr:cNvPr id="420" name="テキスト ボックス 419"/>
        <xdr:cNvSpPr txBox="1"/>
      </xdr:nvSpPr>
      <xdr:spPr>
        <a:xfrm>
          <a:off x="6705111" y="1303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138539</xdr:rowOff>
    </xdr:from>
    <xdr:to>
      <xdr:col>55</xdr:col>
      <xdr:colOff>50800</xdr:colOff>
      <xdr:row>78</xdr:row>
      <xdr:rowOff>68689</xdr:rowOff>
    </xdr:to>
    <xdr:sp macro="" textlink="">
      <xdr:nvSpPr>
        <xdr:cNvPr id="426" name="楕円 425"/>
        <xdr:cNvSpPr/>
      </xdr:nvSpPr>
      <xdr:spPr>
        <a:xfrm>
          <a:off x="10426700" y="1334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116966</xdr:rowOff>
    </xdr:from>
    <xdr:ext cx="534377" cy="259045"/>
    <xdr:sp macro="" textlink="">
      <xdr:nvSpPr>
        <xdr:cNvPr id="427" name="普通建設事業費 （ うち新規整備　）該当値テキスト"/>
        <xdr:cNvSpPr txBox="1"/>
      </xdr:nvSpPr>
      <xdr:spPr>
        <a:xfrm>
          <a:off x="10528300" y="1331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129220</xdr:rowOff>
    </xdr:from>
    <xdr:to>
      <xdr:col>50</xdr:col>
      <xdr:colOff>165100</xdr:colOff>
      <xdr:row>78</xdr:row>
      <xdr:rowOff>59370</xdr:rowOff>
    </xdr:to>
    <xdr:sp macro="" textlink="">
      <xdr:nvSpPr>
        <xdr:cNvPr id="428" name="楕円 427"/>
        <xdr:cNvSpPr/>
      </xdr:nvSpPr>
      <xdr:spPr>
        <a:xfrm>
          <a:off x="9588500" y="1333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50497</xdr:rowOff>
    </xdr:from>
    <xdr:ext cx="534377" cy="259045"/>
    <xdr:sp macro="" textlink="">
      <xdr:nvSpPr>
        <xdr:cNvPr id="429" name="テキスト ボックス 428"/>
        <xdr:cNvSpPr txBox="1"/>
      </xdr:nvSpPr>
      <xdr:spPr>
        <a:xfrm>
          <a:off x="9372111" y="1342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112554</xdr:rowOff>
    </xdr:from>
    <xdr:to>
      <xdr:col>46</xdr:col>
      <xdr:colOff>38100</xdr:colOff>
      <xdr:row>79</xdr:row>
      <xdr:rowOff>42704</xdr:rowOff>
    </xdr:to>
    <xdr:sp macro="" textlink="">
      <xdr:nvSpPr>
        <xdr:cNvPr id="430" name="楕円 429"/>
        <xdr:cNvSpPr/>
      </xdr:nvSpPr>
      <xdr:spPr>
        <a:xfrm>
          <a:off x="8699500" y="1348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33831</xdr:rowOff>
    </xdr:from>
    <xdr:ext cx="469744" cy="259045"/>
    <xdr:sp macro="" textlink="">
      <xdr:nvSpPr>
        <xdr:cNvPr id="431" name="テキスト ボックス 430"/>
        <xdr:cNvSpPr txBox="1"/>
      </xdr:nvSpPr>
      <xdr:spPr>
        <a:xfrm>
          <a:off x="8515428" y="1357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106023</xdr:rowOff>
    </xdr:from>
    <xdr:to>
      <xdr:col>41</xdr:col>
      <xdr:colOff>101600</xdr:colOff>
      <xdr:row>79</xdr:row>
      <xdr:rowOff>36173</xdr:rowOff>
    </xdr:to>
    <xdr:sp macro="" textlink="">
      <xdr:nvSpPr>
        <xdr:cNvPr id="432" name="楕円 431"/>
        <xdr:cNvSpPr/>
      </xdr:nvSpPr>
      <xdr:spPr>
        <a:xfrm>
          <a:off x="7810500" y="1347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27300</xdr:rowOff>
    </xdr:from>
    <xdr:ext cx="534377" cy="259045"/>
    <xdr:sp macro="" textlink="">
      <xdr:nvSpPr>
        <xdr:cNvPr id="433" name="テキスト ボックス 432"/>
        <xdr:cNvSpPr txBox="1"/>
      </xdr:nvSpPr>
      <xdr:spPr>
        <a:xfrm>
          <a:off x="7594111" y="1357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44323</xdr:rowOff>
    </xdr:from>
    <xdr:to>
      <xdr:col>36</xdr:col>
      <xdr:colOff>165100</xdr:colOff>
      <xdr:row>78</xdr:row>
      <xdr:rowOff>145923</xdr:rowOff>
    </xdr:to>
    <xdr:sp macro="" textlink="">
      <xdr:nvSpPr>
        <xdr:cNvPr id="434" name="楕円 433"/>
        <xdr:cNvSpPr/>
      </xdr:nvSpPr>
      <xdr:spPr>
        <a:xfrm>
          <a:off x="6921500" y="1341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137050</xdr:rowOff>
    </xdr:from>
    <xdr:ext cx="534377" cy="259045"/>
    <xdr:sp macro="" textlink="">
      <xdr:nvSpPr>
        <xdr:cNvPr id="435" name="テキスト ボックス 434"/>
        <xdr:cNvSpPr txBox="1"/>
      </xdr:nvSpPr>
      <xdr:spPr>
        <a:xfrm>
          <a:off x="6705111" y="1351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143923</xdr:rowOff>
    </xdr:from>
    <xdr:to>
      <xdr:col>54</xdr:col>
      <xdr:colOff>189865</xdr:colOff>
      <xdr:row>98</xdr:row>
      <xdr:rowOff>140320</xdr:rowOff>
    </xdr:to>
    <xdr:cxnSp macro="">
      <xdr:nvCxnSpPr>
        <xdr:cNvPr id="461" name="直線コネクタ 460"/>
        <xdr:cNvCxnSpPr/>
      </xdr:nvCxnSpPr>
      <xdr:spPr>
        <a:xfrm flipV="1">
          <a:off x="10475595" y="15574423"/>
          <a:ext cx="1270" cy="1367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144147</xdr:rowOff>
    </xdr:from>
    <xdr:ext cx="534377" cy="259045"/>
    <xdr:sp macro="" textlink="">
      <xdr:nvSpPr>
        <xdr:cNvPr id="462" name="普通建設事業費 （ うち更新整備　）最小値テキスト"/>
        <xdr:cNvSpPr txBox="1"/>
      </xdr:nvSpPr>
      <xdr:spPr>
        <a:xfrm>
          <a:off x="10528300" y="1694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140320</xdr:rowOff>
    </xdr:from>
    <xdr:to>
      <xdr:col>55</xdr:col>
      <xdr:colOff>88900</xdr:colOff>
      <xdr:row>98</xdr:row>
      <xdr:rowOff>140320</xdr:rowOff>
    </xdr:to>
    <xdr:cxnSp macro="">
      <xdr:nvCxnSpPr>
        <xdr:cNvPr id="463" name="直線コネクタ 462"/>
        <xdr:cNvCxnSpPr/>
      </xdr:nvCxnSpPr>
      <xdr:spPr>
        <a:xfrm>
          <a:off x="10388600" y="1694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90600</xdr:rowOff>
    </xdr:from>
    <xdr:ext cx="599010" cy="259045"/>
    <xdr:sp macro="" textlink="">
      <xdr:nvSpPr>
        <xdr:cNvPr id="464" name="普通建設事業費 （ うち更新整備　）最大値テキスト"/>
        <xdr:cNvSpPr txBox="1"/>
      </xdr:nvSpPr>
      <xdr:spPr>
        <a:xfrm>
          <a:off x="10528300" y="15349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143923</xdr:rowOff>
    </xdr:from>
    <xdr:to>
      <xdr:col>55</xdr:col>
      <xdr:colOff>88900</xdr:colOff>
      <xdr:row>90</xdr:row>
      <xdr:rowOff>143923</xdr:rowOff>
    </xdr:to>
    <xdr:cxnSp macro="">
      <xdr:nvCxnSpPr>
        <xdr:cNvPr id="465" name="直線コネクタ 464"/>
        <xdr:cNvCxnSpPr/>
      </xdr:nvCxnSpPr>
      <xdr:spPr>
        <a:xfrm>
          <a:off x="10388600" y="1557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51634</xdr:rowOff>
    </xdr:from>
    <xdr:to>
      <xdr:col>55</xdr:col>
      <xdr:colOff>0</xdr:colOff>
      <xdr:row>94</xdr:row>
      <xdr:rowOff>74189</xdr:rowOff>
    </xdr:to>
    <xdr:cxnSp macro="">
      <xdr:nvCxnSpPr>
        <xdr:cNvPr id="466" name="直線コネクタ 465"/>
        <xdr:cNvCxnSpPr/>
      </xdr:nvCxnSpPr>
      <xdr:spPr>
        <a:xfrm>
          <a:off x="9639300" y="16167934"/>
          <a:ext cx="838200" cy="2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8315</xdr:rowOff>
    </xdr:from>
    <xdr:ext cx="534377" cy="259045"/>
    <xdr:sp macro="" textlink="">
      <xdr:nvSpPr>
        <xdr:cNvPr id="467" name="普通建設事業費 （ うち更新整備　）平均値テキスト"/>
        <xdr:cNvSpPr txBox="1"/>
      </xdr:nvSpPr>
      <xdr:spPr>
        <a:xfrm>
          <a:off x="10528300" y="16296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29888</xdr:rowOff>
    </xdr:from>
    <xdr:to>
      <xdr:col>55</xdr:col>
      <xdr:colOff>50800</xdr:colOff>
      <xdr:row>95</xdr:row>
      <xdr:rowOff>131488</xdr:rowOff>
    </xdr:to>
    <xdr:sp macro="" textlink="">
      <xdr:nvSpPr>
        <xdr:cNvPr id="468" name="フローチャート: 判断 467"/>
        <xdr:cNvSpPr/>
      </xdr:nvSpPr>
      <xdr:spPr>
        <a:xfrm>
          <a:off x="10426700" y="1631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51634</xdr:rowOff>
    </xdr:from>
    <xdr:to>
      <xdr:col>50</xdr:col>
      <xdr:colOff>114300</xdr:colOff>
      <xdr:row>95</xdr:row>
      <xdr:rowOff>67343</xdr:rowOff>
    </xdr:to>
    <xdr:cxnSp macro="">
      <xdr:nvCxnSpPr>
        <xdr:cNvPr id="469" name="直線コネクタ 468"/>
        <xdr:cNvCxnSpPr/>
      </xdr:nvCxnSpPr>
      <xdr:spPr>
        <a:xfrm flipV="1">
          <a:off x="8750300" y="16167934"/>
          <a:ext cx="889000" cy="18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117366</xdr:rowOff>
    </xdr:from>
    <xdr:to>
      <xdr:col>50</xdr:col>
      <xdr:colOff>165100</xdr:colOff>
      <xdr:row>95</xdr:row>
      <xdr:rowOff>47516</xdr:rowOff>
    </xdr:to>
    <xdr:sp macro="" textlink="">
      <xdr:nvSpPr>
        <xdr:cNvPr id="470" name="フローチャート: 判断 469"/>
        <xdr:cNvSpPr/>
      </xdr:nvSpPr>
      <xdr:spPr>
        <a:xfrm>
          <a:off x="9588500" y="1623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38643</xdr:rowOff>
    </xdr:from>
    <xdr:ext cx="534377" cy="259045"/>
    <xdr:sp macro="" textlink="">
      <xdr:nvSpPr>
        <xdr:cNvPr id="471" name="テキスト ボックス 470"/>
        <xdr:cNvSpPr txBox="1"/>
      </xdr:nvSpPr>
      <xdr:spPr>
        <a:xfrm>
          <a:off x="9372111" y="1632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55607</xdr:rowOff>
    </xdr:from>
    <xdr:to>
      <xdr:col>45</xdr:col>
      <xdr:colOff>177800</xdr:colOff>
      <xdr:row>95</xdr:row>
      <xdr:rowOff>67343</xdr:rowOff>
    </xdr:to>
    <xdr:cxnSp macro="">
      <xdr:nvCxnSpPr>
        <xdr:cNvPr id="472" name="直線コネクタ 471"/>
        <xdr:cNvCxnSpPr/>
      </xdr:nvCxnSpPr>
      <xdr:spPr>
        <a:xfrm>
          <a:off x="7861300" y="16343357"/>
          <a:ext cx="889000" cy="1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123211</xdr:rowOff>
    </xdr:from>
    <xdr:to>
      <xdr:col>46</xdr:col>
      <xdr:colOff>38100</xdr:colOff>
      <xdr:row>95</xdr:row>
      <xdr:rowOff>53361</xdr:rowOff>
    </xdr:to>
    <xdr:sp macro="" textlink="">
      <xdr:nvSpPr>
        <xdr:cNvPr id="473" name="フローチャート: 判断 472"/>
        <xdr:cNvSpPr/>
      </xdr:nvSpPr>
      <xdr:spPr>
        <a:xfrm>
          <a:off x="8699500" y="1623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69888</xdr:rowOff>
    </xdr:from>
    <xdr:ext cx="534377" cy="259045"/>
    <xdr:sp macro="" textlink="">
      <xdr:nvSpPr>
        <xdr:cNvPr id="474" name="テキスト ボックス 473"/>
        <xdr:cNvSpPr txBox="1"/>
      </xdr:nvSpPr>
      <xdr:spPr>
        <a:xfrm>
          <a:off x="8483111" y="1601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69509</xdr:rowOff>
    </xdr:from>
    <xdr:to>
      <xdr:col>41</xdr:col>
      <xdr:colOff>50800</xdr:colOff>
      <xdr:row>95</xdr:row>
      <xdr:rowOff>55607</xdr:rowOff>
    </xdr:to>
    <xdr:cxnSp macro="">
      <xdr:nvCxnSpPr>
        <xdr:cNvPr id="475" name="直線コネクタ 474"/>
        <xdr:cNvCxnSpPr/>
      </xdr:nvCxnSpPr>
      <xdr:spPr>
        <a:xfrm>
          <a:off x="6972300" y="16185809"/>
          <a:ext cx="889000" cy="15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30183</xdr:rowOff>
    </xdr:from>
    <xdr:to>
      <xdr:col>41</xdr:col>
      <xdr:colOff>101600</xdr:colOff>
      <xdr:row>95</xdr:row>
      <xdr:rowOff>131783</xdr:rowOff>
    </xdr:to>
    <xdr:sp macro="" textlink="">
      <xdr:nvSpPr>
        <xdr:cNvPr id="476" name="フローチャート: 判断 475"/>
        <xdr:cNvSpPr/>
      </xdr:nvSpPr>
      <xdr:spPr>
        <a:xfrm>
          <a:off x="7810500" y="1631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122910</xdr:rowOff>
    </xdr:from>
    <xdr:ext cx="534377" cy="259045"/>
    <xdr:sp macro="" textlink="">
      <xdr:nvSpPr>
        <xdr:cNvPr id="477" name="テキスト ボックス 476"/>
        <xdr:cNvSpPr txBox="1"/>
      </xdr:nvSpPr>
      <xdr:spPr>
        <a:xfrm>
          <a:off x="7594111" y="1641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79169</xdr:rowOff>
    </xdr:from>
    <xdr:to>
      <xdr:col>36</xdr:col>
      <xdr:colOff>165100</xdr:colOff>
      <xdr:row>96</xdr:row>
      <xdr:rowOff>9319</xdr:rowOff>
    </xdr:to>
    <xdr:sp macro="" textlink="">
      <xdr:nvSpPr>
        <xdr:cNvPr id="478" name="フローチャート: 判断 477"/>
        <xdr:cNvSpPr/>
      </xdr:nvSpPr>
      <xdr:spPr>
        <a:xfrm>
          <a:off x="6921500" y="1636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446</xdr:rowOff>
    </xdr:from>
    <xdr:ext cx="534377" cy="259045"/>
    <xdr:sp macro="" textlink="">
      <xdr:nvSpPr>
        <xdr:cNvPr id="479" name="テキスト ボックス 478"/>
        <xdr:cNvSpPr txBox="1"/>
      </xdr:nvSpPr>
      <xdr:spPr>
        <a:xfrm>
          <a:off x="6705111" y="1645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23389</xdr:rowOff>
    </xdr:from>
    <xdr:to>
      <xdr:col>55</xdr:col>
      <xdr:colOff>50800</xdr:colOff>
      <xdr:row>94</xdr:row>
      <xdr:rowOff>124989</xdr:rowOff>
    </xdr:to>
    <xdr:sp macro="" textlink="">
      <xdr:nvSpPr>
        <xdr:cNvPr id="485" name="楕円 484"/>
        <xdr:cNvSpPr/>
      </xdr:nvSpPr>
      <xdr:spPr>
        <a:xfrm>
          <a:off x="10426700" y="1613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46266</xdr:rowOff>
    </xdr:from>
    <xdr:ext cx="534377" cy="259045"/>
    <xdr:sp macro="" textlink="">
      <xdr:nvSpPr>
        <xdr:cNvPr id="486" name="普通建設事業費 （ うち更新整備　）該当値テキスト"/>
        <xdr:cNvSpPr txBox="1"/>
      </xdr:nvSpPr>
      <xdr:spPr>
        <a:xfrm>
          <a:off x="10528300" y="1599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834</xdr:rowOff>
    </xdr:from>
    <xdr:to>
      <xdr:col>50</xdr:col>
      <xdr:colOff>165100</xdr:colOff>
      <xdr:row>94</xdr:row>
      <xdr:rowOff>102434</xdr:rowOff>
    </xdr:to>
    <xdr:sp macro="" textlink="">
      <xdr:nvSpPr>
        <xdr:cNvPr id="487" name="楕円 486"/>
        <xdr:cNvSpPr/>
      </xdr:nvSpPr>
      <xdr:spPr>
        <a:xfrm>
          <a:off x="9588500" y="1611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118961</xdr:rowOff>
    </xdr:from>
    <xdr:ext cx="534377" cy="259045"/>
    <xdr:sp macro="" textlink="">
      <xdr:nvSpPr>
        <xdr:cNvPr id="488" name="テキスト ボックス 487"/>
        <xdr:cNvSpPr txBox="1"/>
      </xdr:nvSpPr>
      <xdr:spPr>
        <a:xfrm>
          <a:off x="9372111" y="158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16543</xdr:rowOff>
    </xdr:from>
    <xdr:to>
      <xdr:col>46</xdr:col>
      <xdr:colOff>38100</xdr:colOff>
      <xdr:row>95</xdr:row>
      <xdr:rowOff>118143</xdr:rowOff>
    </xdr:to>
    <xdr:sp macro="" textlink="">
      <xdr:nvSpPr>
        <xdr:cNvPr id="489" name="楕円 488"/>
        <xdr:cNvSpPr/>
      </xdr:nvSpPr>
      <xdr:spPr>
        <a:xfrm>
          <a:off x="8699500" y="1630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109270</xdr:rowOff>
    </xdr:from>
    <xdr:ext cx="534377" cy="259045"/>
    <xdr:sp macro="" textlink="">
      <xdr:nvSpPr>
        <xdr:cNvPr id="490" name="テキスト ボックス 489"/>
        <xdr:cNvSpPr txBox="1"/>
      </xdr:nvSpPr>
      <xdr:spPr>
        <a:xfrm>
          <a:off x="8483111" y="16397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4807</xdr:rowOff>
    </xdr:from>
    <xdr:to>
      <xdr:col>41</xdr:col>
      <xdr:colOff>101600</xdr:colOff>
      <xdr:row>95</xdr:row>
      <xdr:rowOff>106407</xdr:rowOff>
    </xdr:to>
    <xdr:sp macro="" textlink="">
      <xdr:nvSpPr>
        <xdr:cNvPr id="491" name="楕円 490"/>
        <xdr:cNvSpPr/>
      </xdr:nvSpPr>
      <xdr:spPr>
        <a:xfrm>
          <a:off x="7810500" y="1629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122934</xdr:rowOff>
    </xdr:from>
    <xdr:ext cx="534377" cy="259045"/>
    <xdr:sp macro="" textlink="">
      <xdr:nvSpPr>
        <xdr:cNvPr id="492" name="テキスト ボックス 491"/>
        <xdr:cNvSpPr txBox="1"/>
      </xdr:nvSpPr>
      <xdr:spPr>
        <a:xfrm>
          <a:off x="7594111" y="1606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18709</xdr:rowOff>
    </xdr:from>
    <xdr:to>
      <xdr:col>36</xdr:col>
      <xdr:colOff>165100</xdr:colOff>
      <xdr:row>94</xdr:row>
      <xdr:rowOff>120309</xdr:rowOff>
    </xdr:to>
    <xdr:sp macro="" textlink="">
      <xdr:nvSpPr>
        <xdr:cNvPr id="493" name="楕円 492"/>
        <xdr:cNvSpPr/>
      </xdr:nvSpPr>
      <xdr:spPr>
        <a:xfrm>
          <a:off x="6921500" y="1613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136836</xdr:rowOff>
    </xdr:from>
    <xdr:ext cx="534377" cy="259045"/>
    <xdr:sp macro="" textlink="">
      <xdr:nvSpPr>
        <xdr:cNvPr id="494" name="テキスト ボックス 493"/>
        <xdr:cNvSpPr txBox="1"/>
      </xdr:nvSpPr>
      <xdr:spPr>
        <a:xfrm>
          <a:off x="6705111" y="1591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8" name="テキスト ボックス 507"/>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0" name="テキスト ボックス 50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2" name="テキスト ボックス 51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87618</xdr:rowOff>
    </xdr:from>
    <xdr:to>
      <xdr:col>85</xdr:col>
      <xdr:colOff>126364</xdr:colOff>
      <xdr:row>38</xdr:row>
      <xdr:rowOff>139700</xdr:rowOff>
    </xdr:to>
    <xdr:cxnSp macro="">
      <xdr:nvCxnSpPr>
        <xdr:cNvPr id="516" name="直線コネクタ 515"/>
        <xdr:cNvCxnSpPr/>
      </xdr:nvCxnSpPr>
      <xdr:spPr>
        <a:xfrm flipV="1">
          <a:off x="16317595" y="5402568"/>
          <a:ext cx="1269" cy="1252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164394</xdr:rowOff>
    </xdr:from>
    <xdr:ext cx="249299" cy="259045"/>
    <xdr:sp macro="" textlink="">
      <xdr:nvSpPr>
        <xdr:cNvPr id="517" name="災害復旧事業費最小値テキスト"/>
        <xdr:cNvSpPr txBox="1"/>
      </xdr:nvSpPr>
      <xdr:spPr>
        <a:xfrm>
          <a:off x="16370300" y="6679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34295</xdr:rowOff>
    </xdr:from>
    <xdr:ext cx="599010" cy="259045"/>
    <xdr:sp macro="" textlink="">
      <xdr:nvSpPr>
        <xdr:cNvPr id="519" name="災害復旧事業費最大値テキスト"/>
        <xdr:cNvSpPr txBox="1"/>
      </xdr:nvSpPr>
      <xdr:spPr>
        <a:xfrm>
          <a:off x="16370300" y="5177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87618</xdr:rowOff>
    </xdr:from>
    <xdr:to>
      <xdr:col>86</xdr:col>
      <xdr:colOff>25400</xdr:colOff>
      <xdr:row>31</xdr:row>
      <xdr:rowOff>87618</xdr:rowOff>
    </xdr:to>
    <xdr:cxnSp macro="">
      <xdr:nvCxnSpPr>
        <xdr:cNvPr id="520" name="直線コネクタ 519"/>
        <xdr:cNvCxnSpPr/>
      </xdr:nvCxnSpPr>
      <xdr:spPr>
        <a:xfrm>
          <a:off x="16230600" y="5402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135468</xdr:rowOff>
    </xdr:from>
    <xdr:to>
      <xdr:col>85</xdr:col>
      <xdr:colOff>127000</xdr:colOff>
      <xdr:row>38</xdr:row>
      <xdr:rowOff>139444</xdr:rowOff>
    </xdr:to>
    <xdr:cxnSp macro="">
      <xdr:nvCxnSpPr>
        <xdr:cNvPr id="521" name="直線コネクタ 520"/>
        <xdr:cNvCxnSpPr/>
      </xdr:nvCxnSpPr>
      <xdr:spPr>
        <a:xfrm flipV="1">
          <a:off x="15481300" y="6650568"/>
          <a:ext cx="838200" cy="3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81844</xdr:rowOff>
    </xdr:from>
    <xdr:ext cx="534377" cy="259045"/>
    <xdr:sp macro="" textlink="">
      <xdr:nvSpPr>
        <xdr:cNvPr id="522" name="災害復旧事業費平均値テキスト"/>
        <xdr:cNvSpPr txBox="1"/>
      </xdr:nvSpPr>
      <xdr:spPr>
        <a:xfrm>
          <a:off x="16370300" y="6425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58967</xdr:rowOff>
    </xdr:from>
    <xdr:to>
      <xdr:col>85</xdr:col>
      <xdr:colOff>177800</xdr:colOff>
      <xdr:row>38</xdr:row>
      <xdr:rowOff>160567</xdr:rowOff>
    </xdr:to>
    <xdr:sp macro="" textlink="">
      <xdr:nvSpPr>
        <xdr:cNvPr id="523" name="フローチャート: 判断 522"/>
        <xdr:cNvSpPr/>
      </xdr:nvSpPr>
      <xdr:spPr>
        <a:xfrm>
          <a:off x="16268700" y="657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129351</xdr:rowOff>
    </xdr:from>
    <xdr:to>
      <xdr:col>81</xdr:col>
      <xdr:colOff>50800</xdr:colOff>
      <xdr:row>38</xdr:row>
      <xdr:rowOff>139444</xdr:rowOff>
    </xdr:to>
    <xdr:cxnSp macro="">
      <xdr:nvCxnSpPr>
        <xdr:cNvPr id="524" name="直線コネクタ 523"/>
        <xdr:cNvCxnSpPr/>
      </xdr:nvCxnSpPr>
      <xdr:spPr>
        <a:xfrm>
          <a:off x="14592300" y="6644451"/>
          <a:ext cx="889000" cy="10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57131</xdr:rowOff>
    </xdr:from>
    <xdr:to>
      <xdr:col>81</xdr:col>
      <xdr:colOff>101600</xdr:colOff>
      <xdr:row>38</xdr:row>
      <xdr:rowOff>158731</xdr:rowOff>
    </xdr:to>
    <xdr:sp macro="" textlink="">
      <xdr:nvSpPr>
        <xdr:cNvPr id="525" name="フローチャート: 判断 524"/>
        <xdr:cNvSpPr/>
      </xdr:nvSpPr>
      <xdr:spPr>
        <a:xfrm>
          <a:off x="15430500" y="657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3808</xdr:rowOff>
    </xdr:from>
    <xdr:ext cx="534377" cy="259045"/>
    <xdr:sp macro="" textlink="">
      <xdr:nvSpPr>
        <xdr:cNvPr id="526" name="テキスト ボックス 525"/>
        <xdr:cNvSpPr txBox="1"/>
      </xdr:nvSpPr>
      <xdr:spPr>
        <a:xfrm>
          <a:off x="15214111" y="634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114829</xdr:rowOff>
    </xdr:from>
    <xdr:to>
      <xdr:col>76</xdr:col>
      <xdr:colOff>114300</xdr:colOff>
      <xdr:row>38</xdr:row>
      <xdr:rowOff>129351</xdr:rowOff>
    </xdr:to>
    <xdr:cxnSp macro="">
      <xdr:nvCxnSpPr>
        <xdr:cNvPr id="527" name="直線コネクタ 526"/>
        <xdr:cNvCxnSpPr/>
      </xdr:nvCxnSpPr>
      <xdr:spPr>
        <a:xfrm>
          <a:off x="13703300" y="6629929"/>
          <a:ext cx="889000" cy="14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51457</xdr:rowOff>
    </xdr:from>
    <xdr:to>
      <xdr:col>76</xdr:col>
      <xdr:colOff>165100</xdr:colOff>
      <xdr:row>38</xdr:row>
      <xdr:rowOff>153057</xdr:rowOff>
    </xdr:to>
    <xdr:sp macro="" textlink="">
      <xdr:nvSpPr>
        <xdr:cNvPr id="528" name="フローチャート: 判断 527"/>
        <xdr:cNvSpPr/>
      </xdr:nvSpPr>
      <xdr:spPr>
        <a:xfrm>
          <a:off x="14541500" y="656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169585</xdr:rowOff>
    </xdr:from>
    <xdr:ext cx="534377" cy="259045"/>
    <xdr:sp macro="" textlink="">
      <xdr:nvSpPr>
        <xdr:cNvPr id="529" name="テキスト ボックス 528"/>
        <xdr:cNvSpPr txBox="1"/>
      </xdr:nvSpPr>
      <xdr:spPr>
        <a:xfrm>
          <a:off x="14325111" y="634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114829</xdr:rowOff>
    </xdr:from>
    <xdr:to>
      <xdr:col>71</xdr:col>
      <xdr:colOff>177800</xdr:colOff>
      <xdr:row>38</xdr:row>
      <xdr:rowOff>139584</xdr:rowOff>
    </xdr:to>
    <xdr:cxnSp macro="">
      <xdr:nvCxnSpPr>
        <xdr:cNvPr id="530" name="直線コネクタ 529"/>
        <xdr:cNvCxnSpPr/>
      </xdr:nvCxnSpPr>
      <xdr:spPr>
        <a:xfrm flipV="1">
          <a:off x="12814300" y="6629929"/>
          <a:ext cx="889000" cy="2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65871</xdr:rowOff>
    </xdr:from>
    <xdr:to>
      <xdr:col>72</xdr:col>
      <xdr:colOff>38100</xdr:colOff>
      <xdr:row>38</xdr:row>
      <xdr:rowOff>167471</xdr:rowOff>
    </xdr:to>
    <xdr:sp macro="" textlink="">
      <xdr:nvSpPr>
        <xdr:cNvPr id="531" name="フローチャート: 判断 530"/>
        <xdr:cNvSpPr/>
      </xdr:nvSpPr>
      <xdr:spPr>
        <a:xfrm>
          <a:off x="13652500" y="658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158598</xdr:rowOff>
    </xdr:from>
    <xdr:ext cx="534377" cy="259045"/>
    <xdr:sp macro="" textlink="">
      <xdr:nvSpPr>
        <xdr:cNvPr id="532" name="テキスト ボックス 531"/>
        <xdr:cNvSpPr txBox="1"/>
      </xdr:nvSpPr>
      <xdr:spPr>
        <a:xfrm>
          <a:off x="13436111" y="667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53687</xdr:rowOff>
    </xdr:from>
    <xdr:to>
      <xdr:col>67</xdr:col>
      <xdr:colOff>101600</xdr:colOff>
      <xdr:row>38</xdr:row>
      <xdr:rowOff>155287</xdr:rowOff>
    </xdr:to>
    <xdr:sp macro="" textlink="">
      <xdr:nvSpPr>
        <xdr:cNvPr id="533" name="フローチャート: 判断 532"/>
        <xdr:cNvSpPr/>
      </xdr:nvSpPr>
      <xdr:spPr>
        <a:xfrm>
          <a:off x="12763500" y="65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364</xdr:rowOff>
    </xdr:from>
    <xdr:ext cx="534377" cy="259045"/>
    <xdr:sp macro="" textlink="">
      <xdr:nvSpPr>
        <xdr:cNvPr id="534" name="テキスト ボックス 533"/>
        <xdr:cNvSpPr txBox="1"/>
      </xdr:nvSpPr>
      <xdr:spPr>
        <a:xfrm>
          <a:off x="12547111" y="634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84668</xdr:rowOff>
    </xdr:from>
    <xdr:to>
      <xdr:col>85</xdr:col>
      <xdr:colOff>177800</xdr:colOff>
      <xdr:row>39</xdr:row>
      <xdr:rowOff>14818</xdr:rowOff>
    </xdr:to>
    <xdr:sp macro="" textlink="">
      <xdr:nvSpPr>
        <xdr:cNvPr id="540" name="楕円 539"/>
        <xdr:cNvSpPr/>
      </xdr:nvSpPr>
      <xdr:spPr>
        <a:xfrm>
          <a:off x="16268700" y="659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37394</xdr:rowOff>
    </xdr:from>
    <xdr:ext cx="469744" cy="259045"/>
    <xdr:sp macro="" textlink="">
      <xdr:nvSpPr>
        <xdr:cNvPr id="541" name="災害復旧事業費該当値テキスト"/>
        <xdr:cNvSpPr txBox="1"/>
      </xdr:nvSpPr>
      <xdr:spPr>
        <a:xfrm>
          <a:off x="16370300" y="655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88644</xdr:rowOff>
    </xdr:from>
    <xdr:to>
      <xdr:col>81</xdr:col>
      <xdr:colOff>101600</xdr:colOff>
      <xdr:row>39</xdr:row>
      <xdr:rowOff>18794</xdr:rowOff>
    </xdr:to>
    <xdr:sp macro="" textlink="">
      <xdr:nvSpPr>
        <xdr:cNvPr id="542" name="楕円 541"/>
        <xdr:cNvSpPr/>
      </xdr:nvSpPr>
      <xdr:spPr>
        <a:xfrm>
          <a:off x="15430500" y="660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9921</xdr:rowOff>
    </xdr:from>
    <xdr:ext cx="378565" cy="259045"/>
    <xdr:sp macro="" textlink="">
      <xdr:nvSpPr>
        <xdr:cNvPr id="543" name="テキスト ボックス 542"/>
        <xdr:cNvSpPr txBox="1"/>
      </xdr:nvSpPr>
      <xdr:spPr>
        <a:xfrm>
          <a:off x="15292017" y="6696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78551</xdr:rowOff>
    </xdr:from>
    <xdr:to>
      <xdr:col>76</xdr:col>
      <xdr:colOff>165100</xdr:colOff>
      <xdr:row>39</xdr:row>
      <xdr:rowOff>8701</xdr:rowOff>
    </xdr:to>
    <xdr:sp macro="" textlink="">
      <xdr:nvSpPr>
        <xdr:cNvPr id="544" name="楕円 543"/>
        <xdr:cNvSpPr/>
      </xdr:nvSpPr>
      <xdr:spPr>
        <a:xfrm>
          <a:off x="14541500" y="659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171278</xdr:rowOff>
    </xdr:from>
    <xdr:ext cx="469744" cy="259045"/>
    <xdr:sp macro="" textlink="">
      <xdr:nvSpPr>
        <xdr:cNvPr id="545" name="テキスト ボックス 544"/>
        <xdr:cNvSpPr txBox="1"/>
      </xdr:nvSpPr>
      <xdr:spPr>
        <a:xfrm>
          <a:off x="14357428" y="6686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64029</xdr:rowOff>
    </xdr:from>
    <xdr:to>
      <xdr:col>72</xdr:col>
      <xdr:colOff>38100</xdr:colOff>
      <xdr:row>38</xdr:row>
      <xdr:rowOff>165629</xdr:rowOff>
    </xdr:to>
    <xdr:sp macro="" textlink="">
      <xdr:nvSpPr>
        <xdr:cNvPr id="546" name="楕円 545"/>
        <xdr:cNvSpPr/>
      </xdr:nvSpPr>
      <xdr:spPr>
        <a:xfrm>
          <a:off x="13652500" y="657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10705</xdr:rowOff>
    </xdr:from>
    <xdr:ext cx="534377" cy="259045"/>
    <xdr:sp macro="" textlink="">
      <xdr:nvSpPr>
        <xdr:cNvPr id="547" name="テキスト ボックス 546"/>
        <xdr:cNvSpPr txBox="1"/>
      </xdr:nvSpPr>
      <xdr:spPr>
        <a:xfrm>
          <a:off x="13436111" y="635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88784</xdr:rowOff>
    </xdr:from>
    <xdr:to>
      <xdr:col>67</xdr:col>
      <xdr:colOff>101600</xdr:colOff>
      <xdr:row>39</xdr:row>
      <xdr:rowOff>18934</xdr:rowOff>
    </xdr:to>
    <xdr:sp macro="" textlink="">
      <xdr:nvSpPr>
        <xdr:cNvPr id="548" name="楕円 547"/>
        <xdr:cNvSpPr/>
      </xdr:nvSpPr>
      <xdr:spPr>
        <a:xfrm>
          <a:off x="12763500" y="660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10061</xdr:rowOff>
    </xdr:from>
    <xdr:ext cx="313932" cy="259045"/>
    <xdr:sp macro="" textlink="">
      <xdr:nvSpPr>
        <xdr:cNvPr id="549" name="テキスト ボックス 548"/>
        <xdr:cNvSpPr txBox="1"/>
      </xdr:nvSpPr>
      <xdr:spPr>
        <a:xfrm>
          <a:off x="12657333" y="66966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9" name="テキスト ボックス 60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1" name="テキスト ボックス 610"/>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139370</xdr:rowOff>
    </xdr:from>
    <xdr:to>
      <xdr:col>85</xdr:col>
      <xdr:colOff>126364</xdr:colOff>
      <xdr:row>79</xdr:row>
      <xdr:rowOff>91211</xdr:rowOff>
    </xdr:to>
    <xdr:cxnSp macro="">
      <xdr:nvCxnSpPr>
        <xdr:cNvPr id="623" name="直線コネクタ 622"/>
        <xdr:cNvCxnSpPr/>
      </xdr:nvCxnSpPr>
      <xdr:spPr>
        <a:xfrm flipV="1">
          <a:off x="16317595" y="11969420"/>
          <a:ext cx="1269" cy="1666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95038</xdr:rowOff>
    </xdr:from>
    <xdr:ext cx="534377" cy="259045"/>
    <xdr:sp macro="" textlink="">
      <xdr:nvSpPr>
        <xdr:cNvPr id="624" name="公債費最小値テキスト"/>
        <xdr:cNvSpPr txBox="1"/>
      </xdr:nvSpPr>
      <xdr:spPr>
        <a:xfrm>
          <a:off x="16370300" y="1363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91211</xdr:rowOff>
    </xdr:from>
    <xdr:to>
      <xdr:col>86</xdr:col>
      <xdr:colOff>25400</xdr:colOff>
      <xdr:row>79</xdr:row>
      <xdr:rowOff>91211</xdr:rowOff>
    </xdr:to>
    <xdr:cxnSp macro="">
      <xdr:nvCxnSpPr>
        <xdr:cNvPr id="625" name="直線コネクタ 624"/>
        <xdr:cNvCxnSpPr/>
      </xdr:nvCxnSpPr>
      <xdr:spPr>
        <a:xfrm>
          <a:off x="16230600" y="13635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86047</xdr:rowOff>
    </xdr:from>
    <xdr:ext cx="599010" cy="259045"/>
    <xdr:sp macro="" textlink="">
      <xdr:nvSpPr>
        <xdr:cNvPr id="626" name="公債費最大値テキスト"/>
        <xdr:cNvSpPr txBox="1"/>
      </xdr:nvSpPr>
      <xdr:spPr>
        <a:xfrm>
          <a:off x="16370300" y="1174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139370</xdr:rowOff>
    </xdr:from>
    <xdr:to>
      <xdr:col>86</xdr:col>
      <xdr:colOff>25400</xdr:colOff>
      <xdr:row>69</xdr:row>
      <xdr:rowOff>139370</xdr:rowOff>
    </xdr:to>
    <xdr:cxnSp macro="">
      <xdr:nvCxnSpPr>
        <xdr:cNvPr id="627" name="直線コネクタ 626"/>
        <xdr:cNvCxnSpPr/>
      </xdr:nvCxnSpPr>
      <xdr:spPr>
        <a:xfrm>
          <a:off x="16230600" y="1196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98006</xdr:rowOff>
    </xdr:from>
    <xdr:to>
      <xdr:col>85</xdr:col>
      <xdr:colOff>127000</xdr:colOff>
      <xdr:row>74</xdr:row>
      <xdr:rowOff>34151</xdr:rowOff>
    </xdr:to>
    <xdr:cxnSp macro="">
      <xdr:nvCxnSpPr>
        <xdr:cNvPr id="628" name="直線コネクタ 627"/>
        <xdr:cNvCxnSpPr/>
      </xdr:nvCxnSpPr>
      <xdr:spPr>
        <a:xfrm>
          <a:off x="15481300" y="12613856"/>
          <a:ext cx="838200" cy="10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154753</xdr:rowOff>
    </xdr:from>
    <xdr:ext cx="534377" cy="259045"/>
    <xdr:sp macro="" textlink="">
      <xdr:nvSpPr>
        <xdr:cNvPr id="629" name="公債費平均値テキスト"/>
        <xdr:cNvSpPr txBox="1"/>
      </xdr:nvSpPr>
      <xdr:spPr>
        <a:xfrm>
          <a:off x="16370300" y="12842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4876</xdr:rowOff>
    </xdr:from>
    <xdr:to>
      <xdr:col>85</xdr:col>
      <xdr:colOff>177800</xdr:colOff>
      <xdr:row>75</xdr:row>
      <xdr:rowOff>106476</xdr:rowOff>
    </xdr:to>
    <xdr:sp macro="" textlink="">
      <xdr:nvSpPr>
        <xdr:cNvPr id="630" name="フローチャート: 判断 629"/>
        <xdr:cNvSpPr/>
      </xdr:nvSpPr>
      <xdr:spPr>
        <a:xfrm>
          <a:off x="16268700" y="1286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98006</xdr:rowOff>
    </xdr:from>
    <xdr:to>
      <xdr:col>81</xdr:col>
      <xdr:colOff>50800</xdr:colOff>
      <xdr:row>73</xdr:row>
      <xdr:rowOff>119862</xdr:rowOff>
    </xdr:to>
    <xdr:cxnSp macro="">
      <xdr:nvCxnSpPr>
        <xdr:cNvPr id="631" name="直線コネクタ 630"/>
        <xdr:cNvCxnSpPr/>
      </xdr:nvCxnSpPr>
      <xdr:spPr>
        <a:xfrm flipV="1">
          <a:off x="14592300" y="12613856"/>
          <a:ext cx="889000" cy="2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37414</xdr:rowOff>
    </xdr:from>
    <xdr:to>
      <xdr:col>81</xdr:col>
      <xdr:colOff>101600</xdr:colOff>
      <xdr:row>75</xdr:row>
      <xdr:rowOff>139014</xdr:rowOff>
    </xdr:to>
    <xdr:sp macro="" textlink="">
      <xdr:nvSpPr>
        <xdr:cNvPr id="632" name="フローチャート: 判断 631"/>
        <xdr:cNvSpPr/>
      </xdr:nvSpPr>
      <xdr:spPr>
        <a:xfrm>
          <a:off x="15430500" y="1289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130142</xdr:rowOff>
    </xdr:from>
    <xdr:ext cx="534377" cy="259045"/>
    <xdr:sp macro="" textlink="">
      <xdr:nvSpPr>
        <xdr:cNvPr id="633" name="テキスト ボックス 632"/>
        <xdr:cNvSpPr txBox="1"/>
      </xdr:nvSpPr>
      <xdr:spPr>
        <a:xfrm>
          <a:off x="15214111" y="1298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119862</xdr:rowOff>
    </xdr:from>
    <xdr:to>
      <xdr:col>76</xdr:col>
      <xdr:colOff>114300</xdr:colOff>
      <xdr:row>74</xdr:row>
      <xdr:rowOff>30417</xdr:rowOff>
    </xdr:to>
    <xdr:cxnSp macro="">
      <xdr:nvCxnSpPr>
        <xdr:cNvPr id="634" name="直線コネクタ 633"/>
        <xdr:cNvCxnSpPr/>
      </xdr:nvCxnSpPr>
      <xdr:spPr>
        <a:xfrm flipV="1">
          <a:off x="13703300" y="12635712"/>
          <a:ext cx="889000" cy="8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141021</xdr:rowOff>
    </xdr:from>
    <xdr:to>
      <xdr:col>76</xdr:col>
      <xdr:colOff>165100</xdr:colOff>
      <xdr:row>75</xdr:row>
      <xdr:rowOff>71171</xdr:rowOff>
    </xdr:to>
    <xdr:sp macro="" textlink="">
      <xdr:nvSpPr>
        <xdr:cNvPr id="635" name="フローチャート: 判断 634"/>
        <xdr:cNvSpPr/>
      </xdr:nvSpPr>
      <xdr:spPr>
        <a:xfrm>
          <a:off x="14541500" y="12828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62298</xdr:rowOff>
    </xdr:from>
    <xdr:ext cx="534377" cy="259045"/>
    <xdr:sp macro="" textlink="">
      <xdr:nvSpPr>
        <xdr:cNvPr id="636" name="テキスト ボックス 635"/>
        <xdr:cNvSpPr txBox="1"/>
      </xdr:nvSpPr>
      <xdr:spPr>
        <a:xfrm>
          <a:off x="14325111" y="1292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30417</xdr:rowOff>
    </xdr:from>
    <xdr:to>
      <xdr:col>71</xdr:col>
      <xdr:colOff>177800</xdr:colOff>
      <xdr:row>74</xdr:row>
      <xdr:rowOff>118491</xdr:rowOff>
    </xdr:to>
    <xdr:cxnSp macro="">
      <xdr:nvCxnSpPr>
        <xdr:cNvPr id="637" name="直線コネクタ 636"/>
        <xdr:cNvCxnSpPr/>
      </xdr:nvCxnSpPr>
      <xdr:spPr>
        <a:xfrm flipV="1">
          <a:off x="12814300" y="12717717"/>
          <a:ext cx="889000" cy="88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18656</xdr:rowOff>
    </xdr:from>
    <xdr:to>
      <xdr:col>72</xdr:col>
      <xdr:colOff>38100</xdr:colOff>
      <xdr:row>75</xdr:row>
      <xdr:rowOff>120256</xdr:rowOff>
    </xdr:to>
    <xdr:sp macro="" textlink="">
      <xdr:nvSpPr>
        <xdr:cNvPr id="638" name="フローチャート: 判断 637"/>
        <xdr:cNvSpPr/>
      </xdr:nvSpPr>
      <xdr:spPr>
        <a:xfrm>
          <a:off x="13652500" y="1287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111383</xdr:rowOff>
    </xdr:from>
    <xdr:ext cx="534377" cy="259045"/>
    <xdr:sp macro="" textlink="">
      <xdr:nvSpPr>
        <xdr:cNvPr id="639" name="テキスト ボックス 638"/>
        <xdr:cNvSpPr txBox="1"/>
      </xdr:nvSpPr>
      <xdr:spPr>
        <a:xfrm>
          <a:off x="13436111" y="1297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158712</xdr:rowOff>
    </xdr:from>
    <xdr:to>
      <xdr:col>67</xdr:col>
      <xdr:colOff>101600</xdr:colOff>
      <xdr:row>75</xdr:row>
      <xdr:rowOff>88862</xdr:rowOff>
    </xdr:to>
    <xdr:sp macro="" textlink="">
      <xdr:nvSpPr>
        <xdr:cNvPr id="640" name="フローチャート: 判断 639"/>
        <xdr:cNvSpPr/>
      </xdr:nvSpPr>
      <xdr:spPr>
        <a:xfrm>
          <a:off x="12763500" y="1284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79989</xdr:rowOff>
    </xdr:from>
    <xdr:ext cx="534377" cy="259045"/>
    <xdr:sp macro="" textlink="">
      <xdr:nvSpPr>
        <xdr:cNvPr id="641" name="テキスト ボックス 640"/>
        <xdr:cNvSpPr txBox="1"/>
      </xdr:nvSpPr>
      <xdr:spPr>
        <a:xfrm>
          <a:off x="12547111" y="1293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154801</xdr:rowOff>
    </xdr:from>
    <xdr:to>
      <xdr:col>85</xdr:col>
      <xdr:colOff>177800</xdr:colOff>
      <xdr:row>74</xdr:row>
      <xdr:rowOff>84951</xdr:rowOff>
    </xdr:to>
    <xdr:sp macro="" textlink="">
      <xdr:nvSpPr>
        <xdr:cNvPr id="647" name="楕円 646"/>
        <xdr:cNvSpPr/>
      </xdr:nvSpPr>
      <xdr:spPr>
        <a:xfrm>
          <a:off x="16268700" y="1267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6228</xdr:rowOff>
    </xdr:from>
    <xdr:ext cx="534377" cy="259045"/>
    <xdr:sp macro="" textlink="">
      <xdr:nvSpPr>
        <xdr:cNvPr id="648" name="公債費該当値テキスト"/>
        <xdr:cNvSpPr txBox="1"/>
      </xdr:nvSpPr>
      <xdr:spPr>
        <a:xfrm>
          <a:off x="16370300" y="1252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47206</xdr:rowOff>
    </xdr:from>
    <xdr:to>
      <xdr:col>81</xdr:col>
      <xdr:colOff>101600</xdr:colOff>
      <xdr:row>73</xdr:row>
      <xdr:rowOff>148806</xdr:rowOff>
    </xdr:to>
    <xdr:sp macro="" textlink="">
      <xdr:nvSpPr>
        <xdr:cNvPr id="649" name="楕円 648"/>
        <xdr:cNvSpPr/>
      </xdr:nvSpPr>
      <xdr:spPr>
        <a:xfrm>
          <a:off x="15430500" y="1256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71</xdr:row>
      <xdr:rowOff>165333</xdr:rowOff>
    </xdr:from>
    <xdr:ext cx="599010" cy="259045"/>
    <xdr:sp macro="" textlink="">
      <xdr:nvSpPr>
        <xdr:cNvPr id="650" name="テキスト ボックス 649"/>
        <xdr:cNvSpPr txBox="1"/>
      </xdr:nvSpPr>
      <xdr:spPr>
        <a:xfrm>
          <a:off x="15181795" y="12338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69062</xdr:rowOff>
    </xdr:from>
    <xdr:to>
      <xdr:col>76</xdr:col>
      <xdr:colOff>165100</xdr:colOff>
      <xdr:row>73</xdr:row>
      <xdr:rowOff>170662</xdr:rowOff>
    </xdr:to>
    <xdr:sp macro="" textlink="">
      <xdr:nvSpPr>
        <xdr:cNvPr id="651" name="楕円 650"/>
        <xdr:cNvSpPr/>
      </xdr:nvSpPr>
      <xdr:spPr>
        <a:xfrm>
          <a:off x="14541500" y="1258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15739</xdr:rowOff>
    </xdr:from>
    <xdr:ext cx="599010" cy="259045"/>
    <xdr:sp macro="" textlink="">
      <xdr:nvSpPr>
        <xdr:cNvPr id="652" name="テキスト ボックス 651"/>
        <xdr:cNvSpPr txBox="1"/>
      </xdr:nvSpPr>
      <xdr:spPr>
        <a:xfrm>
          <a:off x="14292795" y="12360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151067</xdr:rowOff>
    </xdr:from>
    <xdr:to>
      <xdr:col>72</xdr:col>
      <xdr:colOff>38100</xdr:colOff>
      <xdr:row>74</xdr:row>
      <xdr:rowOff>81217</xdr:rowOff>
    </xdr:to>
    <xdr:sp macro="" textlink="">
      <xdr:nvSpPr>
        <xdr:cNvPr id="653" name="楕円 652"/>
        <xdr:cNvSpPr/>
      </xdr:nvSpPr>
      <xdr:spPr>
        <a:xfrm>
          <a:off x="13652500" y="1266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97744</xdr:rowOff>
    </xdr:from>
    <xdr:ext cx="534377" cy="259045"/>
    <xdr:sp macro="" textlink="">
      <xdr:nvSpPr>
        <xdr:cNvPr id="654" name="テキスト ボックス 653"/>
        <xdr:cNvSpPr txBox="1"/>
      </xdr:nvSpPr>
      <xdr:spPr>
        <a:xfrm>
          <a:off x="13436111" y="1244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67691</xdr:rowOff>
    </xdr:from>
    <xdr:to>
      <xdr:col>67</xdr:col>
      <xdr:colOff>101600</xdr:colOff>
      <xdr:row>74</xdr:row>
      <xdr:rowOff>169291</xdr:rowOff>
    </xdr:to>
    <xdr:sp macro="" textlink="">
      <xdr:nvSpPr>
        <xdr:cNvPr id="655" name="楕円 654"/>
        <xdr:cNvSpPr/>
      </xdr:nvSpPr>
      <xdr:spPr>
        <a:xfrm>
          <a:off x="12763500" y="1275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14368</xdr:rowOff>
    </xdr:from>
    <xdr:ext cx="534377" cy="259045"/>
    <xdr:sp macro="" textlink="">
      <xdr:nvSpPr>
        <xdr:cNvPr id="656" name="テキスト ボックス 655"/>
        <xdr:cNvSpPr txBox="1"/>
      </xdr:nvSpPr>
      <xdr:spPr>
        <a:xfrm>
          <a:off x="12547111" y="1253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45921</xdr:rowOff>
    </xdr:from>
    <xdr:to>
      <xdr:col>85</xdr:col>
      <xdr:colOff>126364</xdr:colOff>
      <xdr:row>98</xdr:row>
      <xdr:rowOff>126098</xdr:rowOff>
    </xdr:to>
    <xdr:cxnSp macro="">
      <xdr:nvCxnSpPr>
        <xdr:cNvPr id="680" name="直線コネクタ 679"/>
        <xdr:cNvCxnSpPr/>
      </xdr:nvCxnSpPr>
      <xdr:spPr>
        <a:xfrm flipV="1">
          <a:off x="16317595" y="15647871"/>
          <a:ext cx="1269" cy="1280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129925</xdr:rowOff>
    </xdr:from>
    <xdr:ext cx="534377" cy="259045"/>
    <xdr:sp macro="" textlink="">
      <xdr:nvSpPr>
        <xdr:cNvPr id="681" name="積立金最小値テキスト"/>
        <xdr:cNvSpPr txBox="1"/>
      </xdr:nvSpPr>
      <xdr:spPr>
        <a:xfrm>
          <a:off x="16370300" y="1693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126098</xdr:rowOff>
    </xdr:from>
    <xdr:to>
      <xdr:col>86</xdr:col>
      <xdr:colOff>25400</xdr:colOff>
      <xdr:row>98</xdr:row>
      <xdr:rowOff>126098</xdr:rowOff>
    </xdr:to>
    <xdr:cxnSp macro="">
      <xdr:nvCxnSpPr>
        <xdr:cNvPr id="682" name="直線コネクタ 681"/>
        <xdr:cNvCxnSpPr/>
      </xdr:nvCxnSpPr>
      <xdr:spPr>
        <a:xfrm>
          <a:off x="16230600" y="16928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164048</xdr:rowOff>
    </xdr:from>
    <xdr:ext cx="599010" cy="259045"/>
    <xdr:sp macro="" textlink="">
      <xdr:nvSpPr>
        <xdr:cNvPr id="683" name="積立金最大値テキスト"/>
        <xdr:cNvSpPr txBox="1"/>
      </xdr:nvSpPr>
      <xdr:spPr>
        <a:xfrm>
          <a:off x="16370300" y="1542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45921</xdr:rowOff>
    </xdr:from>
    <xdr:to>
      <xdr:col>86</xdr:col>
      <xdr:colOff>25400</xdr:colOff>
      <xdr:row>91</xdr:row>
      <xdr:rowOff>45921</xdr:rowOff>
    </xdr:to>
    <xdr:cxnSp macro="">
      <xdr:nvCxnSpPr>
        <xdr:cNvPr id="684" name="直線コネクタ 683"/>
        <xdr:cNvCxnSpPr/>
      </xdr:nvCxnSpPr>
      <xdr:spPr>
        <a:xfrm>
          <a:off x="16230600" y="1564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91024</xdr:rowOff>
    </xdr:from>
    <xdr:to>
      <xdr:col>85</xdr:col>
      <xdr:colOff>127000</xdr:colOff>
      <xdr:row>97</xdr:row>
      <xdr:rowOff>162240</xdr:rowOff>
    </xdr:to>
    <xdr:cxnSp macro="">
      <xdr:nvCxnSpPr>
        <xdr:cNvPr id="685" name="直線コネクタ 684"/>
        <xdr:cNvCxnSpPr/>
      </xdr:nvCxnSpPr>
      <xdr:spPr>
        <a:xfrm flipV="1">
          <a:off x="15481300" y="16550224"/>
          <a:ext cx="838200" cy="24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69057</xdr:rowOff>
    </xdr:from>
    <xdr:ext cx="534377" cy="259045"/>
    <xdr:sp macro="" textlink="">
      <xdr:nvSpPr>
        <xdr:cNvPr id="686" name="積立金平均値テキスト"/>
        <xdr:cNvSpPr txBox="1"/>
      </xdr:nvSpPr>
      <xdr:spPr>
        <a:xfrm>
          <a:off x="16370300" y="16528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90630</xdr:rowOff>
    </xdr:from>
    <xdr:to>
      <xdr:col>85</xdr:col>
      <xdr:colOff>177800</xdr:colOff>
      <xdr:row>97</xdr:row>
      <xdr:rowOff>20780</xdr:rowOff>
    </xdr:to>
    <xdr:sp macro="" textlink="">
      <xdr:nvSpPr>
        <xdr:cNvPr id="687" name="フローチャート: 判断 686"/>
        <xdr:cNvSpPr/>
      </xdr:nvSpPr>
      <xdr:spPr>
        <a:xfrm>
          <a:off x="16268700" y="1654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162240</xdr:rowOff>
    </xdr:from>
    <xdr:to>
      <xdr:col>81</xdr:col>
      <xdr:colOff>50800</xdr:colOff>
      <xdr:row>98</xdr:row>
      <xdr:rowOff>104115</xdr:rowOff>
    </xdr:to>
    <xdr:cxnSp macro="">
      <xdr:nvCxnSpPr>
        <xdr:cNvPr id="688" name="直線コネクタ 687"/>
        <xdr:cNvCxnSpPr/>
      </xdr:nvCxnSpPr>
      <xdr:spPr>
        <a:xfrm flipV="1">
          <a:off x="14592300" y="16792890"/>
          <a:ext cx="889000" cy="11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75656</xdr:rowOff>
    </xdr:from>
    <xdr:to>
      <xdr:col>81</xdr:col>
      <xdr:colOff>101600</xdr:colOff>
      <xdr:row>98</xdr:row>
      <xdr:rowOff>5806</xdr:rowOff>
    </xdr:to>
    <xdr:sp macro="" textlink="">
      <xdr:nvSpPr>
        <xdr:cNvPr id="689" name="フローチャート: 判断 688"/>
        <xdr:cNvSpPr/>
      </xdr:nvSpPr>
      <xdr:spPr>
        <a:xfrm>
          <a:off x="15430500" y="1670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22333</xdr:rowOff>
    </xdr:from>
    <xdr:ext cx="534377" cy="259045"/>
    <xdr:sp macro="" textlink="">
      <xdr:nvSpPr>
        <xdr:cNvPr id="690" name="テキスト ボックス 689"/>
        <xdr:cNvSpPr txBox="1"/>
      </xdr:nvSpPr>
      <xdr:spPr>
        <a:xfrm>
          <a:off x="15214111" y="1648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104115</xdr:rowOff>
    </xdr:from>
    <xdr:to>
      <xdr:col>76</xdr:col>
      <xdr:colOff>114300</xdr:colOff>
      <xdr:row>98</xdr:row>
      <xdr:rowOff>150292</xdr:rowOff>
    </xdr:to>
    <xdr:cxnSp macro="">
      <xdr:nvCxnSpPr>
        <xdr:cNvPr id="691" name="直線コネクタ 690"/>
        <xdr:cNvCxnSpPr/>
      </xdr:nvCxnSpPr>
      <xdr:spPr>
        <a:xfrm flipV="1">
          <a:off x="13703300" y="16906215"/>
          <a:ext cx="8890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35195</xdr:rowOff>
    </xdr:from>
    <xdr:to>
      <xdr:col>76</xdr:col>
      <xdr:colOff>165100</xdr:colOff>
      <xdr:row>97</xdr:row>
      <xdr:rowOff>136795</xdr:rowOff>
    </xdr:to>
    <xdr:sp macro="" textlink="">
      <xdr:nvSpPr>
        <xdr:cNvPr id="692" name="フローチャート: 判断 691"/>
        <xdr:cNvSpPr/>
      </xdr:nvSpPr>
      <xdr:spPr>
        <a:xfrm>
          <a:off x="14541500" y="1666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153322</xdr:rowOff>
    </xdr:from>
    <xdr:ext cx="534377" cy="259045"/>
    <xdr:sp macro="" textlink="">
      <xdr:nvSpPr>
        <xdr:cNvPr id="693" name="テキスト ボックス 692"/>
        <xdr:cNvSpPr txBox="1"/>
      </xdr:nvSpPr>
      <xdr:spPr>
        <a:xfrm>
          <a:off x="14325111" y="16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92783</xdr:rowOff>
    </xdr:from>
    <xdr:to>
      <xdr:col>71</xdr:col>
      <xdr:colOff>177800</xdr:colOff>
      <xdr:row>98</xdr:row>
      <xdr:rowOff>150292</xdr:rowOff>
    </xdr:to>
    <xdr:cxnSp macro="">
      <xdr:nvCxnSpPr>
        <xdr:cNvPr id="694" name="直線コネクタ 693"/>
        <xdr:cNvCxnSpPr/>
      </xdr:nvCxnSpPr>
      <xdr:spPr>
        <a:xfrm>
          <a:off x="12814300" y="16894883"/>
          <a:ext cx="889000" cy="5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163592</xdr:rowOff>
    </xdr:from>
    <xdr:to>
      <xdr:col>72</xdr:col>
      <xdr:colOff>38100</xdr:colOff>
      <xdr:row>97</xdr:row>
      <xdr:rowOff>93742</xdr:rowOff>
    </xdr:to>
    <xdr:sp macro="" textlink="">
      <xdr:nvSpPr>
        <xdr:cNvPr id="695" name="フローチャート: 判断 694"/>
        <xdr:cNvSpPr/>
      </xdr:nvSpPr>
      <xdr:spPr>
        <a:xfrm>
          <a:off x="13652500" y="1662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110269</xdr:rowOff>
    </xdr:from>
    <xdr:ext cx="534377" cy="259045"/>
    <xdr:sp macro="" textlink="">
      <xdr:nvSpPr>
        <xdr:cNvPr id="696" name="テキスト ボックス 695"/>
        <xdr:cNvSpPr txBox="1"/>
      </xdr:nvSpPr>
      <xdr:spPr>
        <a:xfrm>
          <a:off x="13436111" y="1639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152054</xdr:rowOff>
    </xdr:from>
    <xdr:to>
      <xdr:col>67</xdr:col>
      <xdr:colOff>101600</xdr:colOff>
      <xdr:row>97</xdr:row>
      <xdr:rowOff>82204</xdr:rowOff>
    </xdr:to>
    <xdr:sp macro="" textlink="">
      <xdr:nvSpPr>
        <xdr:cNvPr id="697" name="フローチャート: 判断 696"/>
        <xdr:cNvSpPr/>
      </xdr:nvSpPr>
      <xdr:spPr>
        <a:xfrm>
          <a:off x="12763500" y="1661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98731</xdr:rowOff>
    </xdr:from>
    <xdr:ext cx="534377" cy="259045"/>
    <xdr:sp macro="" textlink="">
      <xdr:nvSpPr>
        <xdr:cNvPr id="698" name="テキスト ボックス 697"/>
        <xdr:cNvSpPr txBox="1"/>
      </xdr:nvSpPr>
      <xdr:spPr>
        <a:xfrm>
          <a:off x="12547111" y="1638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40224</xdr:rowOff>
    </xdr:from>
    <xdr:to>
      <xdr:col>85</xdr:col>
      <xdr:colOff>177800</xdr:colOff>
      <xdr:row>96</xdr:row>
      <xdr:rowOff>141824</xdr:rowOff>
    </xdr:to>
    <xdr:sp macro="" textlink="">
      <xdr:nvSpPr>
        <xdr:cNvPr id="704" name="楕円 703"/>
        <xdr:cNvSpPr/>
      </xdr:nvSpPr>
      <xdr:spPr>
        <a:xfrm>
          <a:off x="16268700" y="1649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63101</xdr:rowOff>
    </xdr:from>
    <xdr:ext cx="534377" cy="259045"/>
    <xdr:sp macro="" textlink="">
      <xdr:nvSpPr>
        <xdr:cNvPr id="705" name="積立金該当値テキスト"/>
        <xdr:cNvSpPr txBox="1"/>
      </xdr:nvSpPr>
      <xdr:spPr>
        <a:xfrm>
          <a:off x="16370300" y="1635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111440</xdr:rowOff>
    </xdr:from>
    <xdr:to>
      <xdr:col>81</xdr:col>
      <xdr:colOff>101600</xdr:colOff>
      <xdr:row>98</xdr:row>
      <xdr:rowOff>41590</xdr:rowOff>
    </xdr:to>
    <xdr:sp macro="" textlink="">
      <xdr:nvSpPr>
        <xdr:cNvPr id="706" name="楕円 705"/>
        <xdr:cNvSpPr/>
      </xdr:nvSpPr>
      <xdr:spPr>
        <a:xfrm>
          <a:off x="15430500" y="1674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32717</xdr:rowOff>
    </xdr:from>
    <xdr:ext cx="534377" cy="259045"/>
    <xdr:sp macro="" textlink="">
      <xdr:nvSpPr>
        <xdr:cNvPr id="707" name="テキスト ボックス 706"/>
        <xdr:cNvSpPr txBox="1"/>
      </xdr:nvSpPr>
      <xdr:spPr>
        <a:xfrm>
          <a:off x="15214111" y="1683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53315</xdr:rowOff>
    </xdr:from>
    <xdr:to>
      <xdr:col>76</xdr:col>
      <xdr:colOff>165100</xdr:colOff>
      <xdr:row>98</xdr:row>
      <xdr:rowOff>154915</xdr:rowOff>
    </xdr:to>
    <xdr:sp macro="" textlink="">
      <xdr:nvSpPr>
        <xdr:cNvPr id="708" name="楕円 707"/>
        <xdr:cNvSpPr/>
      </xdr:nvSpPr>
      <xdr:spPr>
        <a:xfrm>
          <a:off x="14541500" y="1685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146042</xdr:rowOff>
    </xdr:from>
    <xdr:ext cx="534377" cy="259045"/>
    <xdr:sp macro="" textlink="">
      <xdr:nvSpPr>
        <xdr:cNvPr id="709" name="テキスト ボックス 708"/>
        <xdr:cNvSpPr txBox="1"/>
      </xdr:nvSpPr>
      <xdr:spPr>
        <a:xfrm>
          <a:off x="14325111" y="1694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99492</xdr:rowOff>
    </xdr:from>
    <xdr:to>
      <xdr:col>72</xdr:col>
      <xdr:colOff>38100</xdr:colOff>
      <xdr:row>99</xdr:row>
      <xdr:rowOff>29642</xdr:rowOff>
    </xdr:to>
    <xdr:sp macro="" textlink="">
      <xdr:nvSpPr>
        <xdr:cNvPr id="710" name="楕円 709"/>
        <xdr:cNvSpPr/>
      </xdr:nvSpPr>
      <xdr:spPr>
        <a:xfrm>
          <a:off x="13652500" y="1690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20769</xdr:rowOff>
    </xdr:from>
    <xdr:ext cx="469744" cy="259045"/>
    <xdr:sp macro="" textlink="">
      <xdr:nvSpPr>
        <xdr:cNvPr id="711" name="テキスト ボックス 710"/>
        <xdr:cNvSpPr txBox="1"/>
      </xdr:nvSpPr>
      <xdr:spPr>
        <a:xfrm>
          <a:off x="13468428" y="16994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41983</xdr:rowOff>
    </xdr:from>
    <xdr:to>
      <xdr:col>67</xdr:col>
      <xdr:colOff>101600</xdr:colOff>
      <xdr:row>98</xdr:row>
      <xdr:rowOff>143583</xdr:rowOff>
    </xdr:to>
    <xdr:sp macro="" textlink="">
      <xdr:nvSpPr>
        <xdr:cNvPr id="712" name="楕円 711"/>
        <xdr:cNvSpPr/>
      </xdr:nvSpPr>
      <xdr:spPr>
        <a:xfrm>
          <a:off x="12763500" y="1684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134710</xdr:rowOff>
    </xdr:from>
    <xdr:ext cx="534377" cy="259045"/>
    <xdr:sp macro="" textlink="">
      <xdr:nvSpPr>
        <xdr:cNvPr id="713" name="テキスト ボックス 712"/>
        <xdr:cNvSpPr txBox="1"/>
      </xdr:nvSpPr>
      <xdr:spPr>
        <a:xfrm>
          <a:off x="12547111" y="1693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7" name="テキスト ボックス 726"/>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9" name="テキスト ボックス 728"/>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1" name="テキスト ボックス 730"/>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3" name="テキスト ボックス 732"/>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5" name="テキスト ボックス 73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34968</xdr:rowOff>
    </xdr:from>
    <xdr:to>
      <xdr:col>116</xdr:col>
      <xdr:colOff>62864</xdr:colOff>
      <xdr:row>39</xdr:row>
      <xdr:rowOff>98878</xdr:rowOff>
    </xdr:to>
    <xdr:cxnSp macro="">
      <xdr:nvCxnSpPr>
        <xdr:cNvPr id="739" name="直線コネクタ 738"/>
        <xdr:cNvCxnSpPr/>
      </xdr:nvCxnSpPr>
      <xdr:spPr>
        <a:xfrm flipV="1">
          <a:off x="22159595" y="5349918"/>
          <a:ext cx="1269" cy="1435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0"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153095</xdr:rowOff>
    </xdr:from>
    <xdr:ext cx="534377" cy="259045"/>
    <xdr:sp macro="" textlink="">
      <xdr:nvSpPr>
        <xdr:cNvPr id="742" name="投資及び出資金最大値テキスト"/>
        <xdr:cNvSpPr txBox="1"/>
      </xdr:nvSpPr>
      <xdr:spPr>
        <a:xfrm>
          <a:off x="22212300" y="512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34968</xdr:rowOff>
    </xdr:from>
    <xdr:to>
      <xdr:col>116</xdr:col>
      <xdr:colOff>152400</xdr:colOff>
      <xdr:row>31</xdr:row>
      <xdr:rowOff>34968</xdr:rowOff>
    </xdr:to>
    <xdr:cxnSp macro="">
      <xdr:nvCxnSpPr>
        <xdr:cNvPr id="743" name="直線コネクタ 742"/>
        <xdr:cNvCxnSpPr/>
      </xdr:nvCxnSpPr>
      <xdr:spPr>
        <a:xfrm>
          <a:off x="22072600" y="5349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134671</xdr:rowOff>
    </xdr:from>
    <xdr:to>
      <xdr:col>116</xdr:col>
      <xdr:colOff>63500</xdr:colOff>
      <xdr:row>38</xdr:row>
      <xdr:rowOff>144533</xdr:rowOff>
    </xdr:to>
    <xdr:cxnSp macro="">
      <xdr:nvCxnSpPr>
        <xdr:cNvPr id="744" name="直線コネクタ 743"/>
        <xdr:cNvCxnSpPr/>
      </xdr:nvCxnSpPr>
      <xdr:spPr>
        <a:xfrm>
          <a:off x="21323300" y="6649771"/>
          <a:ext cx="838200" cy="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94890</xdr:rowOff>
    </xdr:from>
    <xdr:ext cx="469744" cy="259045"/>
    <xdr:sp macro="" textlink="">
      <xdr:nvSpPr>
        <xdr:cNvPr id="745" name="投資及び出資金平均値テキスト"/>
        <xdr:cNvSpPr txBox="1"/>
      </xdr:nvSpPr>
      <xdr:spPr>
        <a:xfrm>
          <a:off x="22212300" y="6609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116463</xdr:rowOff>
    </xdr:from>
    <xdr:to>
      <xdr:col>116</xdr:col>
      <xdr:colOff>114300</xdr:colOff>
      <xdr:row>39</xdr:row>
      <xdr:rowOff>46613</xdr:rowOff>
    </xdr:to>
    <xdr:sp macro="" textlink="">
      <xdr:nvSpPr>
        <xdr:cNvPr id="746" name="フローチャート: 判断 745"/>
        <xdr:cNvSpPr/>
      </xdr:nvSpPr>
      <xdr:spPr>
        <a:xfrm>
          <a:off x="22110700" y="663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107859</xdr:rowOff>
    </xdr:from>
    <xdr:to>
      <xdr:col>111</xdr:col>
      <xdr:colOff>177800</xdr:colOff>
      <xdr:row>38</xdr:row>
      <xdr:rowOff>134671</xdr:rowOff>
    </xdr:to>
    <xdr:cxnSp macro="">
      <xdr:nvCxnSpPr>
        <xdr:cNvPr id="747" name="直線コネクタ 746"/>
        <xdr:cNvCxnSpPr/>
      </xdr:nvCxnSpPr>
      <xdr:spPr>
        <a:xfrm>
          <a:off x="20434300" y="6622959"/>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122994</xdr:rowOff>
    </xdr:from>
    <xdr:to>
      <xdr:col>112</xdr:col>
      <xdr:colOff>38100</xdr:colOff>
      <xdr:row>39</xdr:row>
      <xdr:rowOff>53144</xdr:rowOff>
    </xdr:to>
    <xdr:sp macro="" textlink="">
      <xdr:nvSpPr>
        <xdr:cNvPr id="748" name="フローチャート: 判断 747"/>
        <xdr:cNvSpPr/>
      </xdr:nvSpPr>
      <xdr:spPr>
        <a:xfrm>
          <a:off x="21272500" y="6638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44271</xdr:rowOff>
    </xdr:from>
    <xdr:ext cx="469744" cy="259045"/>
    <xdr:sp macro="" textlink="">
      <xdr:nvSpPr>
        <xdr:cNvPr id="749" name="テキスト ボックス 748"/>
        <xdr:cNvSpPr txBox="1"/>
      </xdr:nvSpPr>
      <xdr:spPr>
        <a:xfrm>
          <a:off x="21088428" y="6730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82517</xdr:rowOff>
    </xdr:from>
    <xdr:to>
      <xdr:col>107</xdr:col>
      <xdr:colOff>50800</xdr:colOff>
      <xdr:row>38</xdr:row>
      <xdr:rowOff>107859</xdr:rowOff>
    </xdr:to>
    <xdr:cxnSp macro="">
      <xdr:nvCxnSpPr>
        <xdr:cNvPr id="750" name="直線コネクタ 749"/>
        <xdr:cNvCxnSpPr/>
      </xdr:nvCxnSpPr>
      <xdr:spPr>
        <a:xfrm>
          <a:off x="19545300" y="6597617"/>
          <a:ext cx="889000" cy="2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162640</xdr:rowOff>
    </xdr:from>
    <xdr:to>
      <xdr:col>107</xdr:col>
      <xdr:colOff>101600</xdr:colOff>
      <xdr:row>39</xdr:row>
      <xdr:rowOff>92790</xdr:rowOff>
    </xdr:to>
    <xdr:sp macro="" textlink="">
      <xdr:nvSpPr>
        <xdr:cNvPr id="751" name="フローチャート: 判断 750"/>
        <xdr:cNvSpPr/>
      </xdr:nvSpPr>
      <xdr:spPr>
        <a:xfrm>
          <a:off x="20383500" y="667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83917</xdr:rowOff>
    </xdr:from>
    <xdr:ext cx="469744" cy="259045"/>
    <xdr:sp macro="" textlink="">
      <xdr:nvSpPr>
        <xdr:cNvPr id="752" name="テキスト ボックス 751"/>
        <xdr:cNvSpPr txBox="1"/>
      </xdr:nvSpPr>
      <xdr:spPr>
        <a:xfrm>
          <a:off x="20199428" y="677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72589</xdr:rowOff>
    </xdr:from>
    <xdr:to>
      <xdr:col>102</xdr:col>
      <xdr:colOff>114300</xdr:colOff>
      <xdr:row>38</xdr:row>
      <xdr:rowOff>82517</xdr:rowOff>
    </xdr:to>
    <xdr:cxnSp macro="">
      <xdr:nvCxnSpPr>
        <xdr:cNvPr id="753" name="直線コネクタ 752"/>
        <xdr:cNvCxnSpPr/>
      </xdr:nvCxnSpPr>
      <xdr:spPr>
        <a:xfrm>
          <a:off x="18656300" y="6587689"/>
          <a:ext cx="889000" cy="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111792</xdr:rowOff>
    </xdr:from>
    <xdr:to>
      <xdr:col>102</xdr:col>
      <xdr:colOff>165100</xdr:colOff>
      <xdr:row>39</xdr:row>
      <xdr:rowOff>41942</xdr:rowOff>
    </xdr:to>
    <xdr:sp macro="" textlink="">
      <xdr:nvSpPr>
        <xdr:cNvPr id="754" name="フローチャート: 判断 753"/>
        <xdr:cNvSpPr/>
      </xdr:nvSpPr>
      <xdr:spPr>
        <a:xfrm>
          <a:off x="19494500" y="662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33069</xdr:rowOff>
    </xdr:from>
    <xdr:ext cx="469744" cy="259045"/>
    <xdr:sp macro="" textlink="">
      <xdr:nvSpPr>
        <xdr:cNvPr id="755" name="テキスト ボックス 754"/>
        <xdr:cNvSpPr txBox="1"/>
      </xdr:nvSpPr>
      <xdr:spPr>
        <a:xfrm>
          <a:off x="19310428" y="6719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13233</xdr:rowOff>
    </xdr:from>
    <xdr:to>
      <xdr:col>98</xdr:col>
      <xdr:colOff>38100</xdr:colOff>
      <xdr:row>39</xdr:row>
      <xdr:rowOff>114833</xdr:rowOff>
    </xdr:to>
    <xdr:sp macro="" textlink="">
      <xdr:nvSpPr>
        <xdr:cNvPr id="756" name="フローチャート: 判断 755"/>
        <xdr:cNvSpPr/>
      </xdr:nvSpPr>
      <xdr:spPr>
        <a:xfrm>
          <a:off x="18605500" y="6699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105960</xdr:rowOff>
    </xdr:from>
    <xdr:ext cx="469744" cy="259045"/>
    <xdr:sp macro="" textlink="">
      <xdr:nvSpPr>
        <xdr:cNvPr id="757" name="テキスト ボックス 756"/>
        <xdr:cNvSpPr txBox="1"/>
      </xdr:nvSpPr>
      <xdr:spPr>
        <a:xfrm>
          <a:off x="18421428" y="6792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93733</xdr:rowOff>
    </xdr:from>
    <xdr:to>
      <xdr:col>116</xdr:col>
      <xdr:colOff>114300</xdr:colOff>
      <xdr:row>39</xdr:row>
      <xdr:rowOff>23883</xdr:rowOff>
    </xdr:to>
    <xdr:sp macro="" textlink="">
      <xdr:nvSpPr>
        <xdr:cNvPr id="763" name="楕円 762"/>
        <xdr:cNvSpPr/>
      </xdr:nvSpPr>
      <xdr:spPr>
        <a:xfrm>
          <a:off x="22110700" y="660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53110</xdr:rowOff>
    </xdr:from>
    <xdr:ext cx="469744" cy="259045"/>
    <xdr:sp macro="" textlink="">
      <xdr:nvSpPr>
        <xdr:cNvPr id="764" name="投資及び出資金該当値テキスト"/>
        <xdr:cNvSpPr txBox="1"/>
      </xdr:nvSpPr>
      <xdr:spPr>
        <a:xfrm>
          <a:off x="22212300" y="6396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83871</xdr:rowOff>
    </xdr:from>
    <xdr:to>
      <xdr:col>112</xdr:col>
      <xdr:colOff>38100</xdr:colOff>
      <xdr:row>39</xdr:row>
      <xdr:rowOff>14021</xdr:rowOff>
    </xdr:to>
    <xdr:sp macro="" textlink="">
      <xdr:nvSpPr>
        <xdr:cNvPr id="765" name="楕円 764"/>
        <xdr:cNvSpPr/>
      </xdr:nvSpPr>
      <xdr:spPr>
        <a:xfrm>
          <a:off x="21272500" y="659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30548</xdr:rowOff>
    </xdr:from>
    <xdr:ext cx="469744" cy="259045"/>
    <xdr:sp macro="" textlink="">
      <xdr:nvSpPr>
        <xdr:cNvPr id="766" name="テキスト ボックス 765"/>
        <xdr:cNvSpPr txBox="1"/>
      </xdr:nvSpPr>
      <xdr:spPr>
        <a:xfrm>
          <a:off x="21088428" y="6374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57059</xdr:rowOff>
    </xdr:from>
    <xdr:to>
      <xdr:col>107</xdr:col>
      <xdr:colOff>101600</xdr:colOff>
      <xdr:row>38</xdr:row>
      <xdr:rowOff>158659</xdr:rowOff>
    </xdr:to>
    <xdr:sp macro="" textlink="">
      <xdr:nvSpPr>
        <xdr:cNvPr id="767" name="楕円 766"/>
        <xdr:cNvSpPr/>
      </xdr:nvSpPr>
      <xdr:spPr>
        <a:xfrm>
          <a:off x="20383500" y="657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3736</xdr:rowOff>
    </xdr:from>
    <xdr:ext cx="469744" cy="259045"/>
    <xdr:sp macro="" textlink="">
      <xdr:nvSpPr>
        <xdr:cNvPr id="768" name="テキスト ボックス 767"/>
        <xdr:cNvSpPr txBox="1"/>
      </xdr:nvSpPr>
      <xdr:spPr>
        <a:xfrm>
          <a:off x="20199428" y="6347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31717</xdr:rowOff>
    </xdr:from>
    <xdr:to>
      <xdr:col>102</xdr:col>
      <xdr:colOff>165100</xdr:colOff>
      <xdr:row>38</xdr:row>
      <xdr:rowOff>133317</xdr:rowOff>
    </xdr:to>
    <xdr:sp macro="" textlink="">
      <xdr:nvSpPr>
        <xdr:cNvPr id="769" name="楕円 768"/>
        <xdr:cNvSpPr/>
      </xdr:nvSpPr>
      <xdr:spPr>
        <a:xfrm>
          <a:off x="19494500" y="654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149844</xdr:rowOff>
    </xdr:from>
    <xdr:ext cx="469744" cy="259045"/>
    <xdr:sp macro="" textlink="">
      <xdr:nvSpPr>
        <xdr:cNvPr id="770" name="テキスト ボックス 769"/>
        <xdr:cNvSpPr txBox="1"/>
      </xdr:nvSpPr>
      <xdr:spPr>
        <a:xfrm>
          <a:off x="19310428" y="632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21789</xdr:rowOff>
    </xdr:from>
    <xdr:to>
      <xdr:col>98</xdr:col>
      <xdr:colOff>38100</xdr:colOff>
      <xdr:row>38</xdr:row>
      <xdr:rowOff>123389</xdr:rowOff>
    </xdr:to>
    <xdr:sp macro="" textlink="">
      <xdr:nvSpPr>
        <xdr:cNvPr id="771" name="楕円 770"/>
        <xdr:cNvSpPr/>
      </xdr:nvSpPr>
      <xdr:spPr>
        <a:xfrm>
          <a:off x="18605500" y="653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139917</xdr:rowOff>
    </xdr:from>
    <xdr:ext cx="469744" cy="259045"/>
    <xdr:sp macro="" textlink="">
      <xdr:nvSpPr>
        <xdr:cNvPr id="772" name="テキスト ボックス 771"/>
        <xdr:cNvSpPr txBox="1"/>
      </xdr:nvSpPr>
      <xdr:spPr>
        <a:xfrm>
          <a:off x="18421428" y="6312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133848</xdr:rowOff>
    </xdr:from>
    <xdr:to>
      <xdr:col>116</xdr:col>
      <xdr:colOff>62864</xdr:colOff>
      <xdr:row>58</xdr:row>
      <xdr:rowOff>139700</xdr:rowOff>
    </xdr:to>
    <xdr:cxnSp macro="">
      <xdr:nvCxnSpPr>
        <xdr:cNvPr id="794" name="直線コネクタ 793"/>
        <xdr:cNvCxnSpPr/>
      </xdr:nvCxnSpPr>
      <xdr:spPr>
        <a:xfrm flipV="1">
          <a:off x="22159595" y="8877798"/>
          <a:ext cx="1269" cy="1206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80525</xdr:rowOff>
    </xdr:from>
    <xdr:ext cx="534377" cy="259045"/>
    <xdr:sp macro="" textlink="">
      <xdr:nvSpPr>
        <xdr:cNvPr id="797" name="貸付金最大値テキスト"/>
        <xdr:cNvSpPr txBox="1"/>
      </xdr:nvSpPr>
      <xdr:spPr>
        <a:xfrm>
          <a:off x="22212300" y="865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133848</xdr:rowOff>
    </xdr:from>
    <xdr:to>
      <xdr:col>116</xdr:col>
      <xdr:colOff>152400</xdr:colOff>
      <xdr:row>51</xdr:row>
      <xdr:rowOff>133848</xdr:rowOff>
    </xdr:to>
    <xdr:cxnSp macro="">
      <xdr:nvCxnSpPr>
        <xdr:cNvPr id="798" name="直線コネクタ 797"/>
        <xdr:cNvCxnSpPr/>
      </xdr:nvCxnSpPr>
      <xdr:spPr>
        <a:xfrm>
          <a:off x="22072600" y="887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78298</xdr:rowOff>
    </xdr:from>
    <xdr:to>
      <xdr:col>116</xdr:col>
      <xdr:colOff>63500</xdr:colOff>
      <xdr:row>56</xdr:row>
      <xdr:rowOff>84150</xdr:rowOff>
    </xdr:to>
    <xdr:cxnSp macro="">
      <xdr:nvCxnSpPr>
        <xdr:cNvPr id="799" name="直線コネクタ 798"/>
        <xdr:cNvCxnSpPr/>
      </xdr:nvCxnSpPr>
      <xdr:spPr>
        <a:xfrm flipV="1">
          <a:off x="21323300" y="9679498"/>
          <a:ext cx="838200" cy="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129323</xdr:rowOff>
    </xdr:from>
    <xdr:ext cx="469744" cy="259045"/>
    <xdr:sp macro="" textlink="">
      <xdr:nvSpPr>
        <xdr:cNvPr id="800" name="貸付金平均値テキスト"/>
        <xdr:cNvSpPr txBox="1"/>
      </xdr:nvSpPr>
      <xdr:spPr>
        <a:xfrm>
          <a:off x="22212300" y="99019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150896</xdr:rowOff>
    </xdr:from>
    <xdr:to>
      <xdr:col>116</xdr:col>
      <xdr:colOff>114300</xdr:colOff>
      <xdr:row>58</xdr:row>
      <xdr:rowOff>81046</xdr:rowOff>
    </xdr:to>
    <xdr:sp macro="" textlink="">
      <xdr:nvSpPr>
        <xdr:cNvPr id="801" name="フローチャート: 判断 800"/>
        <xdr:cNvSpPr/>
      </xdr:nvSpPr>
      <xdr:spPr>
        <a:xfrm>
          <a:off x="22110700" y="9923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84150</xdr:rowOff>
    </xdr:from>
    <xdr:to>
      <xdr:col>111</xdr:col>
      <xdr:colOff>177800</xdr:colOff>
      <xdr:row>56</xdr:row>
      <xdr:rowOff>89728</xdr:rowOff>
    </xdr:to>
    <xdr:cxnSp macro="">
      <xdr:nvCxnSpPr>
        <xdr:cNvPr id="802" name="直線コネクタ 801"/>
        <xdr:cNvCxnSpPr/>
      </xdr:nvCxnSpPr>
      <xdr:spPr>
        <a:xfrm flipV="1">
          <a:off x="20434300" y="9685350"/>
          <a:ext cx="8890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42357</xdr:rowOff>
    </xdr:from>
    <xdr:to>
      <xdr:col>112</xdr:col>
      <xdr:colOff>38100</xdr:colOff>
      <xdr:row>57</xdr:row>
      <xdr:rowOff>143957</xdr:rowOff>
    </xdr:to>
    <xdr:sp macro="" textlink="">
      <xdr:nvSpPr>
        <xdr:cNvPr id="803" name="フローチャート: 判断 802"/>
        <xdr:cNvSpPr/>
      </xdr:nvSpPr>
      <xdr:spPr>
        <a:xfrm>
          <a:off x="21272500" y="981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135084</xdr:rowOff>
    </xdr:from>
    <xdr:ext cx="469744" cy="259045"/>
    <xdr:sp macro="" textlink="">
      <xdr:nvSpPr>
        <xdr:cNvPr id="804" name="テキスト ボックス 803"/>
        <xdr:cNvSpPr txBox="1"/>
      </xdr:nvSpPr>
      <xdr:spPr>
        <a:xfrm>
          <a:off x="21088428" y="99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89728</xdr:rowOff>
    </xdr:from>
    <xdr:to>
      <xdr:col>107</xdr:col>
      <xdr:colOff>50800</xdr:colOff>
      <xdr:row>56</xdr:row>
      <xdr:rowOff>95900</xdr:rowOff>
    </xdr:to>
    <xdr:cxnSp macro="">
      <xdr:nvCxnSpPr>
        <xdr:cNvPr id="805" name="直線コネクタ 804"/>
        <xdr:cNvCxnSpPr/>
      </xdr:nvCxnSpPr>
      <xdr:spPr>
        <a:xfrm flipV="1">
          <a:off x="19545300" y="9690928"/>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141204</xdr:rowOff>
    </xdr:from>
    <xdr:to>
      <xdr:col>107</xdr:col>
      <xdr:colOff>101600</xdr:colOff>
      <xdr:row>57</xdr:row>
      <xdr:rowOff>71354</xdr:rowOff>
    </xdr:to>
    <xdr:sp macro="" textlink="">
      <xdr:nvSpPr>
        <xdr:cNvPr id="806" name="フローチャート: 判断 805"/>
        <xdr:cNvSpPr/>
      </xdr:nvSpPr>
      <xdr:spPr>
        <a:xfrm>
          <a:off x="20383500" y="974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62481</xdr:rowOff>
    </xdr:from>
    <xdr:ext cx="469744" cy="259045"/>
    <xdr:sp macro="" textlink="">
      <xdr:nvSpPr>
        <xdr:cNvPr id="807" name="テキスト ボックス 806"/>
        <xdr:cNvSpPr txBox="1"/>
      </xdr:nvSpPr>
      <xdr:spPr>
        <a:xfrm>
          <a:off x="20199428" y="9835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95900</xdr:rowOff>
    </xdr:from>
    <xdr:to>
      <xdr:col>102</xdr:col>
      <xdr:colOff>114300</xdr:colOff>
      <xdr:row>56</xdr:row>
      <xdr:rowOff>103261</xdr:rowOff>
    </xdr:to>
    <xdr:cxnSp macro="">
      <xdr:nvCxnSpPr>
        <xdr:cNvPr id="808" name="直線コネクタ 807"/>
        <xdr:cNvCxnSpPr/>
      </xdr:nvCxnSpPr>
      <xdr:spPr>
        <a:xfrm flipV="1">
          <a:off x="18656300" y="9697100"/>
          <a:ext cx="889000" cy="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58268</xdr:rowOff>
    </xdr:from>
    <xdr:to>
      <xdr:col>102</xdr:col>
      <xdr:colOff>165100</xdr:colOff>
      <xdr:row>57</xdr:row>
      <xdr:rowOff>159868</xdr:rowOff>
    </xdr:to>
    <xdr:sp macro="" textlink="">
      <xdr:nvSpPr>
        <xdr:cNvPr id="809" name="フローチャート: 判断 808"/>
        <xdr:cNvSpPr/>
      </xdr:nvSpPr>
      <xdr:spPr>
        <a:xfrm>
          <a:off x="19494500" y="9830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150995</xdr:rowOff>
    </xdr:from>
    <xdr:ext cx="469744" cy="259045"/>
    <xdr:sp macro="" textlink="">
      <xdr:nvSpPr>
        <xdr:cNvPr id="810" name="テキスト ボックス 809"/>
        <xdr:cNvSpPr txBox="1"/>
      </xdr:nvSpPr>
      <xdr:spPr>
        <a:xfrm>
          <a:off x="19310428" y="9923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40894</xdr:rowOff>
    </xdr:from>
    <xdr:to>
      <xdr:col>98</xdr:col>
      <xdr:colOff>38100</xdr:colOff>
      <xdr:row>57</xdr:row>
      <xdr:rowOff>142494</xdr:rowOff>
    </xdr:to>
    <xdr:sp macro="" textlink="">
      <xdr:nvSpPr>
        <xdr:cNvPr id="811" name="フローチャート: 判断 810"/>
        <xdr:cNvSpPr/>
      </xdr:nvSpPr>
      <xdr:spPr>
        <a:xfrm>
          <a:off x="18605500" y="9813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133621</xdr:rowOff>
    </xdr:from>
    <xdr:ext cx="469744" cy="259045"/>
    <xdr:sp macro="" textlink="">
      <xdr:nvSpPr>
        <xdr:cNvPr id="812" name="テキスト ボックス 811"/>
        <xdr:cNvSpPr txBox="1"/>
      </xdr:nvSpPr>
      <xdr:spPr>
        <a:xfrm>
          <a:off x="18421428" y="990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27498</xdr:rowOff>
    </xdr:from>
    <xdr:to>
      <xdr:col>116</xdr:col>
      <xdr:colOff>114300</xdr:colOff>
      <xdr:row>56</xdr:row>
      <xdr:rowOff>129098</xdr:rowOff>
    </xdr:to>
    <xdr:sp macro="" textlink="">
      <xdr:nvSpPr>
        <xdr:cNvPr id="818" name="楕円 817"/>
        <xdr:cNvSpPr/>
      </xdr:nvSpPr>
      <xdr:spPr>
        <a:xfrm>
          <a:off x="22110700" y="962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50375</xdr:rowOff>
    </xdr:from>
    <xdr:ext cx="469744" cy="259045"/>
    <xdr:sp macro="" textlink="">
      <xdr:nvSpPr>
        <xdr:cNvPr id="819" name="貸付金該当値テキスト"/>
        <xdr:cNvSpPr txBox="1"/>
      </xdr:nvSpPr>
      <xdr:spPr>
        <a:xfrm>
          <a:off x="22212300" y="948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33350</xdr:rowOff>
    </xdr:from>
    <xdr:to>
      <xdr:col>112</xdr:col>
      <xdr:colOff>38100</xdr:colOff>
      <xdr:row>56</xdr:row>
      <xdr:rowOff>134950</xdr:rowOff>
    </xdr:to>
    <xdr:sp macro="" textlink="">
      <xdr:nvSpPr>
        <xdr:cNvPr id="820" name="楕円 819"/>
        <xdr:cNvSpPr/>
      </xdr:nvSpPr>
      <xdr:spPr>
        <a:xfrm>
          <a:off x="21272500" y="96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151477</xdr:rowOff>
    </xdr:from>
    <xdr:ext cx="469744" cy="259045"/>
    <xdr:sp macro="" textlink="">
      <xdr:nvSpPr>
        <xdr:cNvPr id="821" name="テキスト ボックス 820"/>
        <xdr:cNvSpPr txBox="1"/>
      </xdr:nvSpPr>
      <xdr:spPr>
        <a:xfrm>
          <a:off x="21088428" y="940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38928</xdr:rowOff>
    </xdr:from>
    <xdr:to>
      <xdr:col>107</xdr:col>
      <xdr:colOff>101600</xdr:colOff>
      <xdr:row>56</xdr:row>
      <xdr:rowOff>140528</xdr:rowOff>
    </xdr:to>
    <xdr:sp macro="" textlink="">
      <xdr:nvSpPr>
        <xdr:cNvPr id="822" name="楕円 821"/>
        <xdr:cNvSpPr/>
      </xdr:nvSpPr>
      <xdr:spPr>
        <a:xfrm>
          <a:off x="20383500" y="964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157055</xdr:rowOff>
    </xdr:from>
    <xdr:ext cx="469744" cy="259045"/>
    <xdr:sp macro="" textlink="">
      <xdr:nvSpPr>
        <xdr:cNvPr id="823" name="テキスト ボックス 822"/>
        <xdr:cNvSpPr txBox="1"/>
      </xdr:nvSpPr>
      <xdr:spPr>
        <a:xfrm>
          <a:off x="20199428" y="941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45100</xdr:rowOff>
    </xdr:from>
    <xdr:to>
      <xdr:col>102</xdr:col>
      <xdr:colOff>165100</xdr:colOff>
      <xdr:row>56</xdr:row>
      <xdr:rowOff>146700</xdr:rowOff>
    </xdr:to>
    <xdr:sp macro="" textlink="">
      <xdr:nvSpPr>
        <xdr:cNvPr id="824" name="楕円 823"/>
        <xdr:cNvSpPr/>
      </xdr:nvSpPr>
      <xdr:spPr>
        <a:xfrm>
          <a:off x="19494500" y="964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163227</xdr:rowOff>
    </xdr:from>
    <xdr:ext cx="469744" cy="259045"/>
    <xdr:sp macro="" textlink="">
      <xdr:nvSpPr>
        <xdr:cNvPr id="825" name="テキスト ボックス 824"/>
        <xdr:cNvSpPr txBox="1"/>
      </xdr:nvSpPr>
      <xdr:spPr>
        <a:xfrm>
          <a:off x="19310428" y="942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52461</xdr:rowOff>
    </xdr:from>
    <xdr:to>
      <xdr:col>98</xdr:col>
      <xdr:colOff>38100</xdr:colOff>
      <xdr:row>56</xdr:row>
      <xdr:rowOff>154061</xdr:rowOff>
    </xdr:to>
    <xdr:sp macro="" textlink="">
      <xdr:nvSpPr>
        <xdr:cNvPr id="826" name="楕円 825"/>
        <xdr:cNvSpPr/>
      </xdr:nvSpPr>
      <xdr:spPr>
        <a:xfrm>
          <a:off x="18605500" y="965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170588</xdr:rowOff>
    </xdr:from>
    <xdr:ext cx="469744" cy="259045"/>
    <xdr:sp macro="" textlink="">
      <xdr:nvSpPr>
        <xdr:cNvPr id="827" name="テキスト ボックス 826"/>
        <xdr:cNvSpPr txBox="1"/>
      </xdr:nvSpPr>
      <xdr:spPr>
        <a:xfrm>
          <a:off x="18421428" y="942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6" name="テキスト ボックス 845"/>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8" name="テキスト ボックス 847"/>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0" name="テキスト ボックス 849"/>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26967</xdr:rowOff>
    </xdr:from>
    <xdr:to>
      <xdr:col>116</xdr:col>
      <xdr:colOff>62864</xdr:colOff>
      <xdr:row>79</xdr:row>
      <xdr:rowOff>66875</xdr:rowOff>
    </xdr:to>
    <xdr:cxnSp macro="">
      <xdr:nvCxnSpPr>
        <xdr:cNvPr id="854" name="直線コネクタ 853"/>
        <xdr:cNvCxnSpPr/>
      </xdr:nvCxnSpPr>
      <xdr:spPr>
        <a:xfrm flipV="1">
          <a:off x="22159595" y="12199917"/>
          <a:ext cx="1269" cy="141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70702</xdr:rowOff>
    </xdr:from>
    <xdr:ext cx="534377" cy="259045"/>
    <xdr:sp macro="" textlink="">
      <xdr:nvSpPr>
        <xdr:cNvPr id="855" name="繰出金最小値テキスト"/>
        <xdr:cNvSpPr txBox="1"/>
      </xdr:nvSpPr>
      <xdr:spPr>
        <a:xfrm>
          <a:off x="22212300" y="1361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66875</xdr:rowOff>
    </xdr:from>
    <xdr:to>
      <xdr:col>116</xdr:col>
      <xdr:colOff>152400</xdr:colOff>
      <xdr:row>79</xdr:row>
      <xdr:rowOff>66875</xdr:rowOff>
    </xdr:to>
    <xdr:cxnSp macro="">
      <xdr:nvCxnSpPr>
        <xdr:cNvPr id="856" name="直線コネクタ 855"/>
        <xdr:cNvCxnSpPr/>
      </xdr:nvCxnSpPr>
      <xdr:spPr>
        <a:xfrm>
          <a:off x="22072600" y="1361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145094</xdr:rowOff>
    </xdr:from>
    <xdr:ext cx="599010" cy="259045"/>
    <xdr:sp macro="" textlink="">
      <xdr:nvSpPr>
        <xdr:cNvPr id="857" name="繰出金最大値テキスト"/>
        <xdr:cNvSpPr txBox="1"/>
      </xdr:nvSpPr>
      <xdr:spPr>
        <a:xfrm>
          <a:off x="22212300" y="11975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26967</xdr:rowOff>
    </xdr:from>
    <xdr:to>
      <xdr:col>116</xdr:col>
      <xdr:colOff>152400</xdr:colOff>
      <xdr:row>71</xdr:row>
      <xdr:rowOff>26967</xdr:rowOff>
    </xdr:to>
    <xdr:cxnSp macro="">
      <xdr:nvCxnSpPr>
        <xdr:cNvPr id="858" name="直線コネクタ 857"/>
        <xdr:cNvCxnSpPr/>
      </xdr:nvCxnSpPr>
      <xdr:spPr>
        <a:xfrm>
          <a:off x="22072600" y="12199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78615</xdr:rowOff>
    </xdr:from>
    <xdr:to>
      <xdr:col>116</xdr:col>
      <xdr:colOff>63500</xdr:colOff>
      <xdr:row>77</xdr:row>
      <xdr:rowOff>133626</xdr:rowOff>
    </xdr:to>
    <xdr:cxnSp macro="">
      <xdr:nvCxnSpPr>
        <xdr:cNvPr id="859" name="直線コネクタ 858"/>
        <xdr:cNvCxnSpPr/>
      </xdr:nvCxnSpPr>
      <xdr:spPr>
        <a:xfrm flipV="1">
          <a:off x="21323300" y="13280265"/>
          <a:ext cx="838200" cy="5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89995</xdr:rowOff>
    </xdr:from>
    <xdr:ext cx="534377" cy="259045"/>
    <xdr:sp macro="" textlink="">
      <xdr:nvSpPr>
        <xdr:cNvPr id="860" name="繰出金平均値テキスト"/>
        <xdr:cNvSpPr txBox="1"/>
      </xdr:nvSpPr>
      <xdr:spPr>
        <a:xfrm>
          <a:off x="22212300" y="12948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67118</xdr:rowOff>
    </xdr:from>
    <xdr:to>
      <xdr:col>116</xdr:col>
      <xdr:colOff>114300</xdr:colOff>
      <xdr:row>76</xdr:row>
      <xdr:rowOff>168718</xdr:rowOff>
    </xdr:to>
    <xdr:sp macro="" textlink="">
      <xdr:nvSpPr>
        <xdr:cNvPr id="861" name="フローチャート: 判断 860"/>
        <xdr:cNvSpPr/>
      </xdr:nvSpPr>
      <xdr:spPr>
        <a:xfrm>
          <a:off x="22110700" y="1309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133626</xdr:rowOff>
    </xdr:from>
    <xdr:to>
      <xdr:col>111</xdr:col>
      <xdr:colOff>177800</xdr:colOff>
      <xdr:row>77</xdr:row>
      <xdr:rowOff>157025</xdr:rowOff>
    </xdr:to>
    <xdr:cxnSp macro="">
      <xdr:nvCxnSpPr>
        <xdr:cNvPr id="862" name="直線コネクタ 861"/>
        <xdr:cNvCxnSpPr/>
      </xdr:nvCxnSpPr>
      <xdr:spPr>
        <a:xfrm flipV="1">
          <a:off x="20434300" y="13335276"/>
          <a:ext cx="889000" cy="2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69028</xdr:rowOff>
    </xdr:from>
    <xdr:to>
      <xdr:col>112</xdr:col>
      <xdr:colOff>38100</xdr:colOff>
      <xdr:row>76</xdr:row>
      <xdr:rowOff>170628</xdr:rowOff>
    </xdr:to>
    <xdr:sp macro="" textlink="">
      <xdr:nvSpPr>
        <xdr:cNvPr id="863" name="フローチャート: 判断 862"/>
        <xdr:cNvSpPr/>
      </xdr:nvSpPr>
      <xdr:spPr>
        <a:xfrm>
          <a:off x="21272500" y="1309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15705</xdr:rowOff>
    </xdr:from>
    <xdr:ext cx="534377" cy="259045"/>
    <xdr:sp macro="" textlink="">
      <xdr:nvSpPr>
        <xdr:cNvPr id="864" name="テキスト ボックス 863"/>
        <xdr:cNvSpPr txBox="1"/>
      </xdr:nvSpPr>
      <xdr:spPr>
        <a:xfrm>
          <a:off x="21056111" y="1287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157025</xdr:rowOff>
    </xdr:from>
    <xdr:to>
      <xdr:col>107</xdr:col>
      <xdr:colOff>50800</xdr:colOff>
      <xdr:row>78</xdr:row>
      <xdr:rowOff>52848</xdr:rowOff>
    </xdr:to>
    <xdr:cxnSp macro="">
      <xdr:nvCxnSpPr>
        <xdr:cNvPr id="865" name="直線コネクタ 864"/>
        <xdr:cNvCxnSpPr/>
      </xdr:nvCxnSpPr>
      <xdr:spPr>
        <a:xfrm flipV="1">
          <a:off x="19545300" y="13358675"/>
          <a:ext cx="889000" cy="67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58365</xdr:rowOff>
    </xdr:from>
    <xdr:to>
      <xdr:col>107</xdr:col>
      <xdr:colOff>101600</xdr:colOff>
      <xdr:row>76</xdr:row>
      <xdr:rowOff>159965</xdr:rowOff>
    </xdr:to>
    <xdr:sp macro="" textlink="">
      <xdr:nvSpPr>
        <xdr:cNvPr id="866" name="フローチャート: 判断 865"/>
        <xdr:cNvSpPr/>
      </xdr:nvSpPr>
      <xdr:spPr>
        <a:xfrm>
          <a:off x="20383500" y="1308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5042</xdr:rowOff>
    </xdr:from>
    <xdr:ext cx="534377" cy="259045"/>
    <xdr:sp macro="" textlink="">
      <xdr:nvSpPr>
        <xdr:cNvPr id="867" name="テキスト ボックス 866"/>
        <xdr:cNvSpPr txBox="1"/>
      </xdr:nvSpPr>
      <xdr:spPr>
        <a:xfrm>
          <a:off x="20167111" y="1286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52848</xdr:rowOff>
    </xdr:from>
    <xdr:to>
      <xdr:col>102</xdr:col>
      <xdr:colOff>114300</xdr:colOff>
      <xdr:row>78</xdr:row>
      <xdr:rowOff>54008</xdr:rowOff>
    </xdr:to>
    <xdr:cxnSp macro="">
      <xdr:nvCxnSpPr>
        <xdr:cNvPr id="868" name="直線コネクタ 867"/>
        <xdr:cNvCxnSpPr/>
      </xdr:nvCxnSpPr>
      <xdr:spPr>
        <a:xfrm flipV="1">
          <a:off x="18656300" y="13425948"/>
          <a:ext cx="889000" cy="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13151</xdr:rowOff>
    </xdr:from>
    <xdr:to>
      <xdr:col>102</xdr:col>
      <xdr:colOff>165100</xdr:colOff>
      <xdr:row>76</xdr:row>
      <xdr:rowOff>114751</xdr:rowOff>
    </xdr:to>
    <xdr:sp macro="" textlink="">
      <xdr:nvSpPr>
        <xdr:cNvPr id="869" name="フローチャート: 判断 868"/>
        <xdr:cNvSpPr/>
      </xdr:nvSpPr>
      <xdr:spPr>
        <a:xfrm>
          <a:off x="19494500" y="1304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131279</xdr:rowOff>
    </xdr:from>
    <xdr:ext cx="534377" cy="259045"/>
    <xdr:sp macro="" textlink="">
      <xdr:nvSpPr>
        <xdr:cNvPr id="870" name="テキスト ボックス 869"/>
        <xdr:cNvSpPr txBox="1"/>
      </xdr:nvSpPr>
      <xdr:spPr>
        <a:xfrm>
          <a:off x="19278111" y="1281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21561</xdr:rowOff>
    </xdr:from>
    <xdr:to>
      <xdr:col>98</xdr:col>
      <xdr:colOff>38100</xdr:colOff>
      <xdr:row>76</xdr:row>
      <xdr:rowOff>123161</xdr:rowOff>
    </xdr:to>
    <xdr:sp macro="" textlink="">
      <xdr:nvSpPr>
        <xdr:cNvPr id="871" name="フローチャート: 判断 870"/>
        <xdr:cNvSpPr/>
      </xdr:nvSpPr>
      <xdr:spPr>
        <a:xfrm>
          <a:off x="18605500" y="1305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139688</xdr:rowOff>
    </xdr:from>
    <xdr:ext cx="534377" cy="259045"/>
    <xdr:sp macro="" textlink="">
      <xdr:nvSpPr>
        <xdr:cNvPr id="872" name="テキスト ボックス 871"/>
        <xdr:cNvSpPr txBox="1"/>
      </xdr:nvSpPr>
      <xdr:spPr>
        <a:xfrm>
          <a:off x="18389111" y="1282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27815</xdr:rowOff>
    </xdr:from>
    <xdr:to>
      <xdr:col>116</xdr:col>
      <xdr:colOff>114300</xdr:colOff>
      <xdr:row>77</xdr:row>
      <xdr:rowOff>129415</xdr:rowOff>
    </xdr:to>
    <xdr:sp macro="" textlink="">
      <xdr:nvSpPr>
        <xdr:cNvPr id="878" name="楕円 877"/>
        <xdr:cNvSpPr/>
      </xdr:nvSpPr>
      <xdr:spPr>
        <a:xfrm>
          <a:off x="22110700" y="1322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6242</xdr:rowOff>
    </xdr:from>
    <xdr:ext cx="534377" cy="259045"/>
    <xdr:sp macro="" textlink="">
      <xdr:nvSpPr>
        <xdr:cNvPr id="879" name="繰出金該当値テキスト"/>
        <xdr:cNvSpPr txBox="1"/>
      </xdr:nvSpPr>
      <xdr:spPr>
        <a:xfrm>
          <a:off x="22212300" y="1320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82826</xdr:rowOff>
    </xdr:from>
    <xdr:to>
      <xdr:col>112</xdr:col>
      <xdr:colOff>38100</xdr:colOff>
      <xdr:row>78</xdr:row>
      <xdr:rowOff>12976</xdr:rowOff>
    </xdr:to>
    <xdr:sp macro="" textlink="">
      <xdr:nvSpPr>
        <xdr:cNvPr id="880" name="楕円 879"/>
        <xdr:cNvSpPr/>
      </xdr:nvSpPr>
      <xdr:spPr>
        <a:xfrm>
          <a:off x="21272500" y="1328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4103</xdr:rowOff>
    </xdr:from>
    <xdr:ext cx="534377" cy="259045"/>
    <xdr:sp macro="" textlink="">
      <xdr:nvSpPr>
        <xdr:cNvPr id="881" name="テキスト ボックス 880"/>
        <xdr:cNvSpPr txBox="1"/>
      </xdr:nvSpPr>
      <xdr:spPr>
        <a:xfrm>
          <a:off x="21056111" y="1337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106225</xdr:rowOff>
    </xdr:from>
    <xdr:to>
      <xdr:col>107</xdr:col>
      <xdr:colOff>101600</xdr:colOff>
      <xdr:row>78</xdr:row>
      <xdr:rowOff>36375</xdr:rowOff>
    </xdr:to>
    <xdr:sp macro="" textlink="">
      <xdr:nvSpPr>
        <xdr:cNvPr id="882" name="楕円 881"/>
        <xdr:cNvSpPr/>
      </xdr:nvSpPr>
      <xdr:spPr>
        <a:xfrm>
          <a:off x="20383500" y="1330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27502</xdr:rowOff>
    </xdr:from>
    <xdr:ext cx="534377" cy="259045"/>
    <xdr:sp macro="" textlink="">
      <xdr:nvSpPr>
        <xdr:cNvPr id="883" name="テキスト ボックス 882"/>
        <xdr:cNvSpPr txBox="1"/>
      </xdr:nvSpPr>
      <xdr:spPr>
        <a:xfrm>
          <a:off x="20167111" y="1340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2048</xdr:rowOff>
    </xdr:from>
    <xdr:to>
      <xdr:col>102</xdr:col>
      <xdr:colOff>165100</xdr:colOff>
      <xdr:row>78</xdr:row>
      <xdr:rowOff>103648</xdr:rowOff>
    </xdr:to>
    <xdr:sp macro="" textlink="">
      <xdr:nvSpPr>
        <xdr:cNvPr id="884" name="楕円 883"/>
        <xdr:cNvSpPr/>
      </xdr:nvSpPr>
      <xdr:spPr>
        <a:xfrm>
          <a:off x="19494500" y="1337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94775</xdr:rowOff>
    </xdr:from>
    <xdr:ext cx="534377" cy="259045"/>
    <xdr:sp macro="" textlink="">
      <xdr:nvSpPr>
        <xdr:cNvPr id="885" name="テキスト ボックス 884"/>
        <xdr:cNvSpPr txBox="1"/>
      </xdr:nvSpPr>
      <xdr:spPr>
        <a:xfrm>
          <a:off x="19278111" y="1346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3208</xdr:rowOff>
    </xdr:from>
    <xdr:to>
      <xdr:col>98</xdr:col>
      <xdr:colOff>38100</xdr:colOff>
      <xdr:row>78</xdr:row>
      <xdr:rowOff>104808</xdr:rowOff>
    </xdr:to>
    <xdr:sp macro="" textlink="">
      <xdr:nvSpPr>
        <xdr:cNvPr id="886" name="楕円 885"/>
        <xdr:cNvSpPr/>
      </xdr:nvSpPr>
      <xdr:spPr>
        <a:xfrm>
          <a:off x="18605500" y="1337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95935</xdr:rowOff>
    </xdr:from>
    <xdr:ext cx="534377" cy="259045"/>
    <xdr:sp macro="" textlink="">
      <xdr:nvSpPr>
        <xdr:cNvPr id="887" name="テキスト ボックス 886"/>
        <xdr:cNvSpPr txBox="1"/>
      </xdr:nvSpPr>
      <xdr:spPr>
        <a:xfrm>
          <a:off x="18389111" y="1346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住民一人当たりの歳出決算額は９３４，７５１円となっており、昨年度と比較すると７，３２９円増となっている。主な要因は、障がい者自立支援給付事業の扶助費が増加したためである。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北海道栗山町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11,308
11,266
203.93
10,881,842
10,570,162
311,305
5,150,425
10,559,147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33.2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74549</xdr:rowOff>
    </xdr:from>
    <xdr:to>
      <xdr:col>24</xdr:col>
      <xdr:colOff>62865</xdr:colOff>
      <xdr:row>37</xdr:row>
      <xdr:rowOff>116840</xdr:rowOff>
    </xdr:to>
    <xdr:cxnSp macro="">
      <xdr:nvCxnSpPr>
        <xdr:cNvPr id="56" name="直線コネクタ 55"/>
        <xdr:cNvCxnSpPr/>
      </xdr:nvCxnSpPr>
      <xdr:spPr>
        <a:xfrm flipV="1">
          <a:off x="4633595" y="5389499"/>
          <a:ext cx="1270" cy="107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120667</xdr:rowOff>
    </xdr:from>
    <xdr:ext cx="469744" cy="259045"/>
    <xdr:sp macro="" textlink="">
      <xdr:nvSpPr>
        <xdr:cNvPr id="57" name="議会費最小値テキスト"/>
        <xdr:cNvSpPr txBox="1"/>
      </xdr:nvSpPr>
      <xdr:spPr>
        <a:xfrm>
          <a:off x="4686300"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116840</xdr:rowOff>
    </xdr:from>
    <xdr:to>
      <xdr:col>24</xdr:col>
      <xdr:colOff>152400</xdr:colOff>
      <xdr:row>37</xdr:row>
      <xdr:rowOff>116840</xdr:rowOff>
    </xdr:to>
    <xdr:cxnSp macro="">
      <xdr:nvCxnSpPr>
        <xdr:cNvPr id="58" name="直線コネクタ 57"/>
        <xdr:cNvCxnSpPr/>
      </xdr:nvCxnSpPr>
      <xdr:spPr>
        <a:xfrm>
          <a:off x="4546600" y="646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21226</xdr:rowOff>
    </xdr:from>
    <xdr:ext cx="469744" cy="259045"/>
    <xdr:sp macro="" textlink="">
      <xdr:nvSpPr>
        <xdr:cNvPr id="59" name="議会費最大値テキスト"/>
        <xdr:cNvSpPr txBox="1"/>
      </xdr:nvSpPr>
      <xdr:spPr>
        <a:xfrm>
          <a:off x="4686300" y="516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74549</xdr:rowOff>
    </xdr:from>
    <xdr:to>
      <xdr:col>24</xdr:col>
      <xdr:colOff>152400</xdr:colOff>
      <xdr:row>31</xdr:row>
      <xdr:rowOff>74549</xdr:rowOff>
    </xdr:to>
    <xdr:cxnSp macro="">
      <xdr:nvCxnSpPr>
        <xdr:cNvPr id="60" name="直線コネクタ 59"/>
        <xdr:cNvCxnSpPr/>
      </xdr:nvCxnSpPr>
      <xdr:spPr>
        <a:xfrm>
          <a:off x="4546600" y="5389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85598</xdr:rowOff>
    </xdr:from>
    <xdr:to>
      <xdr:col>24</xdr:col>
      <xdr:colOff>63500</xdr:colOff>
      <xdr:row>33</xdr:row>
      <xdr:rowOff>169037</xdr:rowOff>
    </xdr:to>
    <xdr:cxnSp macro="">
      <xdr:nvCxnSpPr>
        <xdr:cNvPr id="61" name="直線コネクタ 60"/>
        <xdr:cNvCxnSpPr/>
      </xdr:nvCxnSpPr>
      <xdr:spPr>
        <a:xfrm flipV="1">
          <a:off x="3797300" y="5743448"/>
          <a:ext cx="838200" cy="8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105808</xdr:rowOff>
    </xdr:from>
    <xdr:ext cx="469744" cy="259045"/>
    <xdr:sp macro="" textlink="">
      <xdr:nvSpPr>
        <xdr:cNvPr id="62" name="議会費平均値テキスト"/>
        <xdr:cNvSpPr txBox="1"/>
      </xdr:nvSpPr>
      <xdr:spPr>
        <a:xfrm>
          <a:off x="4686300" y="59351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127381</xdr:rowOff>
    </xdr:from>
    <xdr:to>
      <xdr:col>24</xdr:col>
      <xdr:colOff>114300</xdr:colOff>
      <xdr:row>35</xdr:row>
      <xdr:rowOff>57531</xdr:rowOff>
    </xdr:to>
    <xdr:sp macro="" textlink="">
      <xdr:nvSpPr>
        <xdr:cNvPr id="63" name="フローチャート: 判断 62"/>
        <xdr:cNvSpPr/>
      </xdr:nvSpPr>
      <xdr:spPr>
        <a:xfrm>
          <a:off x="4584700" y="595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158369</xdr:rowOff>
    </xdr:from>
    <xdr:to>
      <xdr:col>19</xdr:col>
      <xdr:colOff>177800</xdr:colOff>
      <xdr:row>33</xdr:row>
      <xdr:rowOff>169037</xdr:rowOff>
    </xdr:to>
    <xdr:cxnSp macro="">
      <xdr:nvCxnSpPr>
        <xdr:cNvPr id="64" name="直線コネクタ 63"/>
        <xdr:cNvCxnSpPr/>
      </xdr:nvCxnSpPr>
      <xdr:spPr>
        <a:xfrm>
          <a:off x="2908300" y="5816219"/>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140716</xdr:rowOff>
    </xdr:from>
    <xdr:to>
      <xdr:col>20</xdr:col>
      <xdr:colOff>38100</xdr:colOff>
      <xdr:row>35</xdr:row>
      <xdr:rowOff>70866</xdr:rowOff>
    </xdr:to>
    <xdr:sp macro="" textlink="">
      <xdr:nvSpPr>
        <xdr:cNvPr id="65" name="フローチャート: 判断 64"/>
        <xdr:cNvSpPr/>
      </xdr:nvSpPr>
      <xdr:spPr>
        <a:xfrm>
          <a:off x="3746500" y="597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61993</xdr:rowOff>
    </xdr:from>
    <xdr:ext cx="469744" cy="259045"/>
    <xdr:sp macro="" textlink="">
      <xdr:nvSpPr>
        <xdr:cNvPr id="66" name="テキスト ボックス 65"/>
        <xdr:cNvSpPr txBox="1"/>
      </xdr:nvSpPr>
      <xdr:spPr>
        <a:xfrm>
          <a:off x="3562428" y="606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104648</xdr:rowOff>
    </xdr:from>
    <xdr:to>
      <xdr:col>15</xdr:col>
      <xdr:colOff>50800</xdr:colOff>
      <xdr:row>33</xdr:row>
      <xdr:rowOff>158369</xdr:rowOff>
    </xdr:to>
    <xdr:cxnSp macro="">
      <xdr:nvCxnSpPr>
        <xdr:cNvPr id="67" name="直線コネクタ 66"/>
        <xdr:cNvCxnSpPr/>
      </xdr:nvCxnSpPr>
      <xdr:spPr>
        <a:xfrm>
          <a:off x="2019300" y="5762498"/>
          <a:ext cx="8890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124714</xdr:rowOff>
    </xdr:from>
    <xdr:to>
      <xdr:col>15</xdr:col>
      <xdr:colOff>101600</xdr:colOff>
      <xdr:row>34</xdr:row>
      <xdr:rowOff>54864</xdr:rowOff>
    </xdr:to>
    <xdr:sp macro="" textlink="">
      <xdr:nvSpPr>
        <xdr:cNvPr id="68" name="フローチャート: 判断 67"/>
        <xdr:cNvSpPr/>
      </xdr:nvSpPr>
      <xdr:spPr>
        <a:xfrm>
          <a:off x="2857500" y="578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45991</xdr:rowOff>
    </xdr:from>
    <xdr:ext cx="469744" cy="259045"/>
    <xdr:sp macro="" textlink="">
      <xdr:nvSpPr>
        <xdr:cNvPr id="69" name="テキスト ボックス 68"/>
        <xdr:cNvSpPr txBox="1"/>
      </xdr:nvSpPr>
      <xdr:spPr>
        <a:xfrm>
          <a:off x="2673428" y="587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104648</xdr:rowOff>
    </xdr:from>
    <xdr:to>
      <xdr:col>10</xdr:col>
      <xdr:colOff>114300</xdr:colOff>
      <xdr:row>34</xdr:row>
      <xdr:rowOff>52451</xdr:rowOff>
    </xdr:to>
    <xdr:cxnSp macro="">
      <xdr:nvCxnSpPr>
        <xdr:cNvPr id="70" name="直線コネクタ 69"/>
        <xdr:cNvCxnSpPr/>
      </xdr:nvCxnSpPr>
      <xdr:spPr>
        <a:xfrm flipV="1">
          <a:off x="1130300" y="5762498"/>
          <a:ext cx="889000" cy="11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143383</xdr:rowOff>
    </xdr:from>
    <xdr:to>
      <xdr:col>10</xdr:col>
      <xdr:colOff>165100</xdr:colOff>
      <xdr:row>34</xdr:row>
      <xdr:rowOff>73533</xdr:rowOff>
    </xdr:to>
    <xdr:sp macro="" textlink="">
      <xdr:nvSpPr>
        <xdr:cNvPr id="71" name="フローチャート: 判断 70"/>
        <xdr:cNvSpPr/>
      </xdr:nvSpPr>
      <xdr:spPr>
        <a:xfrm>
          <a:off x="1968500" y="580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64660</xdr:rowOff>
    </xdr:from>
    <xdr:ext cx="469744" cy="259045"/>
    <xdr:sp macro="" textlink="">
      <xdr:nvSpPr>
        <xdr:cNvPr id="72" name="テキスト ボックス 71"/>
        <xdr:cNvSpPr txBox="1"/>
      </xdr:nvSpPr>
      <xdr:spPr>
        <a:xfrm>
          <a:off x="1784428" y="589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4318</xdr:rowOff>
    </xdr:from>
    <xdr:to>
      <xdr:col>6</xdr:col>
      <xdr:colOff>38100</xdr:colOff>
      <xdr:row>34</xdr:row>
      <xdr:rowOff>105918</xdr:rowOff>
    </xdr:to>
    <xdr:sp macro="" textlink="">
      <xdr:nvSpPr>
        <xdr:cNvPr id="73" name="フローチャート: 判断 72"/>
        <xdr:cNvSpPr/>
      </xdr:nvSpPr>
      <xdr:spPr>
        <a:xfrm>
          <a:off x="1079500" y="583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97045</xdr:rowOff>
    </xdr:from>
    <xdr:ext cx="469744" cy="259045"/>
    <xdr:sp macro="" textlink="">
      <xdr:nvSpPr>
        <xdr:cNvPr id="74" name="テキスト ボックス 73"/>
        <xdr:cNvSpPr txBox="1"/>
      </xdr:nvSpPr>
      <xdr:spPr>
        <a:xfrm>
          <a:off x="895428" y="5926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34798</xdr:rowOff>
    </xdr:from>
    <xdr:to>
      <xdr:col>24</xdr:col>
      <xdr:colOff>114300</xdr:colOff>
      <xdr:row>33</xdr:row>
      <xdr:rowOff>136398</xdr:rowOff>
    </xdr:to>
    <xdr:sp macro="" textlink="">
      <xdr:nvSpPr>
        <xdr:cNvPr id="80" name="楕円 79"/>
        <xdr:cNvSpPr/>
      </xdr:nvSpPr>
      <xdr:spPr>
        <a:xfrm>
          <a:off x="4584700" y="569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57675</xdr:rowOff>
    </xdr:from>
    <xdr:ext cx="469744" cy="259045"/>
    <xdr:sp macro="" textlink="">
      <xdr:nvSpPr>
        <xdr:cNvPr id="81" name="議会費該当値テキスト"/>
        <xdr:cNvSpPr txBox="1"/>
      </xdr:nvSpPr>
      <xdr:spPr>
        <a:xfrm>
          <a:off x="4686300" y="554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118237</xdr:rowOff>
    </xdr:from>
    <xdr:to>
      <xdr:col>20</xdr:col>
      <xdr:colOff>38100</xdr:colOff>
      <xdr:row>34</xdr:row>
      <xdr:rowOff>48387</xdr:rowOff>
    </xdr:to>
    <xdr:sp macro="" textlink="">
      <xdr:nvSpPr>
        <xdr:cNvPr id="82" name="楕円 81"/>
        <xdr:cNvSpPr/>
      </xdr:nvSpPr>
      <xdr:spPr>
        <a:xfrm>
          <a:off x="3746500" y="577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64914</xdr:rowOff>
    </xdr:from>
    <xdr:ext cx="469744" cy="259045"/>
    <xdr:sp macro="" textlink="">
      <xdr:nvSpPr>
        <xdr:cNvPr id="83" name="テキスト ボックス 82"/>
        <xdr:cNvSpPr txBox="1"/>
      </xdr:nvSpPr>
      <xdr:spPr>
        <a:xfrm>
          <a:off x="3562428" y="5551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107569</xdr:rowOff>
    </xdr:from>
    <xdr:to>
      <xdr:col>15</xdr:col>
      <xdr:colOff>101600</xdr:colOff>
      <xdr:row>34</xdr:row>
      <xdr:rowOff>37719</xdr:rowOff>
    </xdr:to>
    <xdr:sp macro="" textlink="">
      <xdr:nvSpPr>
        <xdr:cNvPr id="84" name="楕円 83"/>
        <xdr:cNvSpPr/>
      </xdr:nvSpPr>
      <xdr:spPr>
        <a:xfrm>
          <a:off x="2857500" y="576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54246</xdr:rowOff>
    </xdr:from>
    <xdr:ext cx="469744" cy="259045"/>
    <xdr:sp macro="" textlink="">
      <xdr:nvSpPr>
        <xdr:cNvPr id="85" name="テキスト ボックス 84"/>
        <xdr:cNvSpPr txBox="1"/>
      </xdr:nvSpPr>
      <xdr:spPr>
        <a:xfrm>
          <a:off x="2673428" y="554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53848</xdr:rowOff>
    </xdr:from>
    <xdr:to>
      <xdr:col>10</xdr:col>
      <xdr:colOff>165100</xdr:colOff>
      <xdr:row>33</xdr:row>
      <xdr:rowOff>155448</xdr:rowOff>
    </xdr:to>
    <xdr:sp macro="" textlink="">
      <xdr:nvSpPr>
        <xdr:cNvPr id="86" name="楕円 85"/>
        <xdr:cNvSpPr/>
      </xdr:nvSpPr>
      <xdr:spPr>
        <a:xfrm>
          <a:off x="1968500" y="571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525</xdr:rowOff>
    </xdr:from>
    <xdr:ext cx="469744" cy="259045"/>
    <xdr:sp macro="" textlink="">
      <xdr:nvSpPr>
        <xdr:cNvPr id="87" name="テキスト ボックス 86"/>
        <xdr:cNvSpPr txBox="1"/>
      </xdr:nvSpPr>
      <xdr:spPr>
        <a:xfrm>
          <a:off x="1784428" y="5486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1651</xdr:rowOff>
    </xdr:from>
    <xdr:to>
      <xdr:col>6</xdr:col>
      <xdr:colOff>38100</xdr:colOff>
      <xdr:row>34</xdr:row>
      <xdr:rowOff>103251</xdr:rowOff>
    </xdr:to>
    <xdr:sp macro="" textlink="">
      <xdr:nvSpPr>
        <xdr:cNvPr id="88" name="楕円 87"/>
        <xdr:cNvSpPr/>
      </xdr:nvSpPr>
      <xdr:spPr>
        <a:xfrm>
          <a:off x="1079500" y="583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119778</xdr:rowOff>
    </xdr:from>
    <xdr:ext cx="469744" cy="259045"/>
    <xdr:sp macro="" textlink="">
      <xdr:nvSpPr>
        <xdr:cNvPr id="89" name="テキスト ボックス 88"/>
        <xdr:cNvSpPr txBox="1"/>
      </xdr:nvSpPr>
      <xdr:spPr>
        <a:xfrm>
          <a:off x="895428" y="560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1" name="直線コネクタ 100"/>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2" name="テキスト ボックス 101"/>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5" name="直線コネクタ 104"/>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06" name="テキスト ボックス 105"/>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154370</xdr:rowOff>
    </xdr:from>
    <xdr:to>
      <xdr:col>24</xdr:col>
      <xdr:colOff>62865</xdr:colOff>
      <xdr:row>58</xdr:row>
      <xdr:rowOff>168138</xdr:rowOff>
    </xdr:to>
    <xdr:cxnSp macro="">
      <xdr:nvCxnSpPr>
        <xdr:cNvPr id="110" name="直線コネクタ 109"/>
        <xdr:cNvCxnSpPr/>
      </xdr:nvCxnSpPr>
      <xdr:spPr>
        <a:xfrm flipV="1">
          <a:off x="4633595" y="8726870"/>
          <a:ext cx="1270" cy="1385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515</xdr:rowOff>
    </xdr:from>
    <xdr:ext cx="534377" cy="259045"/>
    <xdr:sp macro="" textlink="">
      <xdr:nvSpPr>
        <xdr:cNvPr id="111" name="総務費最小値テキスト"/>
        <xdr:cNvSpPr txBox="1"/>
      </xdr:nvSpPr>
      <xdr:spPr>
        <a:xfrm>
          <a:off x="4686300" y="1011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168138</xdr:rowOff>
    </xdr:from>
    <xdr:to>
      <xdr:col>24</xdr:col>
      <xdr:colOff>152400</xdr:colOff>
      <xdr:row>58</xdr:row>
      <xdr:rowOff>168138</xdr:rowOff>
    </xdr:to>
    <xdr:cxnSp macro="">
      <xdr:nvCxnSpPr>
        <xdr:cNvPr id="112" name="直線コネクタ 111"/>
        <xdr:cNvCxnSpPr/>
      </xdr:nvCxnSpPr>
      <xdr:spPr>
        <a:xfrm>
          <a:off x="4546600" y="1011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101047</xdr:rowOff>
    </xdr:from>
    <xdr:ext cx="599010" cy="259045"/>
    <xdr:sp macro="" textlink="">
      <xdr:nvSpPr>
        <xdr:cNvPr id="113" name="総務費最大値テキスト"/>
        <xdr:cNvSpPr txBox="1"/>
      </xdr:nvSpPr>
      <xdr:spPr>
        <a:xfrm>
          <a:off x="4686300" y="8502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317,433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154370</xdr:rowOff>
    </xdr:from>
    <xdr:to>
      <xdr:col>24</xdr:col>
      <xdr:colOff>152400</xdr:colOff>
      <xdr:row>50</xdr:row>
      <xdr:rowOff>154370</xdr:rowOff>
    </xdr:to>
    <xdr:cxnSp macro="">
      <xdr:nvCxnSpPr>
        <xdr:cNvPr id="114" name="直線コネクタ 113"/>
        <xdr:cNvCxnSpPr/>
      </xdr:nvCxnSpPr>
      <xdr:spPr>
        <a:xfrm>
          <a:off x="4546600" y="8726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848</xdr:rowOff>
    </xdr:from>
    <xdr:to>
      <xdr:col>24</xdr:col>
      <xdr:colOff>63500</xdr:colOff>
      <xdr:row>56</xdr:row>
      <xdr:rowOff>12827</xdr:rowOff>
    </xdr:to>
    <xdr:cxnSp macro="">
      <xdr:nvCxnSpPr>
        <xdr:cNvPr id="115" name="直線コネクタ 114"/>
        <xdr:cNvCxnSpPr/>
      </xdr:nvCxnSpPr>
      <xdr:spPr>
        <a:xfrm>
          <a:off x="3797300" y="9087698"/>
          <a:ext cx="838200" cy="52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27557</xdr:rowOff>
    </xdr:from>
    <xdr:ext cx="599010" cy="259045"/>
    <xdr:sp macro="" textlink="">
      <xdr:nvSpPr>
        <xdr:cNvPr id="116" name="総務費平均値テキスト"/>
        <xdr:cNvSpPr txBox="1"/>
      </xdr:nvSpPr>
      <xdr:spPr>
        <a:xfrm>
          <a:off x="4686300" y="9628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49130</xdr:rowOff>
    </xdr:from>
    <xdr:to>
      <xdr:col>24</xdr:col>
      <xdr:colOff>114300</xdr:colOff>
      <xdr:row>56</xdr:row>
      <xdr:rowOff>150730</xdr:rowOff>
    </xdr:to>
    <xdr:sp macro="" textlink="">
      <xdr:nvSpPr>
        <xdr:cNvPr id="117" name="フローチャート: 判断 116"/>
        <xdr:cNvSpPr/>
      </xdr:nvSpPr>
      <xdr:spPr>
        <a:xfrm>
          <a:off x="4584700" y="96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848</xdr:rowOff>
    </xdr:from>
    <xdr:to>
      <xdr:col>19</xdr:col>
      <xdr:colOff>177800</xdr:colOff>
      <xdr:row>58</xdr:row>
      <xdr:rowOff>15787</xdr:rowOff>
    </xdr:to>
    <xdr:cxnSp macro="">
      <xdr:nvCxnSpPr>
        <xdr:cNvPr id="118" name="直線コネクタ 117"/>
        <xdr:cNvCxnSpPr/>
      </xdr:nvCxnSpPr>
      <xdr:spPr>
        <a:xfrm flipV="1">
          <a:off x="2908300" y="9087698"/>
          <a:ext cx="889000" cy="87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124939</xdr:rowOff>
    </xdr:from>
    <xdr:to>
      <xdr:col>20</xdr:col>
      <xdr:colOff>38100</xdr:colOff>
      <xdr:row>54</xdr:row>
      <xdr:rowOff>55089</xdr:rowOff>
    </xdr:to>
    <xdr:sp macro="" textlink="">
      <xdr:nvSpPr>
        <xdr:cNvPr id="119" name="フローチャート: 判断 118"/>
        <xdr:cNvSpPr/>
      </xdr:nvSpPr>
      <xdr:spPr>
        <a:xfrm>
          <a:off x="3746500" y="921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46216</xdr:rowOff>
    </xdr:from>
    <xdr:ext cx="599010" cy="259045"/>
    <xdr:sp macro="" textlink="">
      <xdr:nvSpPr>
        <xdr:cNvPr id="120" name="テキスト ボックス 119"/>
        <xdr:cNvSpPr txBox="1"/>
      </xdr:nvSpPr>
      <xdr:spPr>
        <a:xfrm>
          <a:off x="3497795" y="9304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15787</xdr:rowOff>
    </xdr:from>
    <xdr:to>
      <xdr:col>15</xdr:col>
      <xdr:colOff>50800</xdr:colOff>
      <xdr:row>58</xdr:row>
      <xdr:rowOff>60267</xdr:rowOff>
    </xdr:to>
    <xdr:cxnSp macro="">
      <xdr:nvCxnSpPr>
        <xdr:cNvPr id="121" name="直線コネクタ 120"/>
        <xdr:cNvCxnSpPr/>
      </xdr:nvCxnSpPr>
      <xdr:spPr>
        <a:xfrm flipV="1">
          <a:off x="2019300" y="9959887"/>
          <a:ext cx="889000" cy="4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111783</xdr:rowOff>
    </xdr:from>
    <xdr:to>
      <xdr:col>15</xdr:col>
      <xdr:colOff>101600</xdr:colOff>
      <xdr:row>57</xdr:row>
      <xdr:rowOff>41933</xdr:rowOff>
    </xdr:to>
    <xdr:sp macro="" textlink="">
      <xdr:nvSpPr>
        <xdr:cNvPr id="122" name="フローチャート: 判断 121"/>
        <xdr:cNvSpPr/>
      </xdr:nvSpPr>
      <xdr:spPr>
        <a:xfrm>
          <a:off x="2857500" y="971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58460</xdr:rowOff>
    </xdr:from>
    <xdr:ext cx="599010" cy="259045"/>
    <xdr:sp macro="" textlink="">
      <xdr:nvSpPr>
        <xdr:cNvPr id="123" name="テキスト ボックス 122"/>
        <xdr:cNvSpPr txBox="1"/>
      </xdr:nvSpPr>
      <xdr:spPr>
        <a:xfrm>
          <a:off x="2608795" y="9488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34430</xdr:rowOff>
    </xdr:from>
    <xdr:to>
      <xdr:col>10</xdr:col>
      <xdr:colOff>114300</xdr:colOff>
      <xdr:row>58</xdr:row>
      <xdr:rowOff>60267</xdr:rowOff>
    </xdr:to>
    <xdr:cxnSp macro="">
      <xdr:nvCxnSpPr>
        <xdr:cNvPr id="124" name="直線コネクタ 123"/>
        <xdr:cNvCxnSpPr/>
      </xdr:nvCxnSpPr>
      <xdr:spPr>
        <a:xfrm>
          <a:off x="1130300" y="9978530"/>
          <a:ext cx="889000" cy="2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39888</xdr:rowOff>
    </xdr:from>
    <xdr:to>
      <xdr:col>10</xdr:col>
      <xdr:colOff>165100</xdr:colOff>
      <xdr:row>56</xdr:row>
      <xdr:rowOff>141488</xdr:rowOff>
    </xdr:to>
    <xdr:sp macro="" textlink="">
      <xdr:nvSpPr>
        <xdr:cNvPr id="125" name="フローチャート: 判断 124"/>
        <xdr:cNvSpPr/>
      </xdr:nvSpPr>
      <xdr:spPr>
        <a:xfrm>
          <a:off x="1968500" y="964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158015</xdr:rowOff>
    </xdr:from>
    <xdr:ext cx="599010" cy="259045"/>
    <xdr:sp macro="" textlink="">
      <xdr:nvSpPr>
        <xdr:cNvPr id="126" name="テキスト ボックス 125"/>
        <xdr:cNvSpPr txBox="1"/>
      </xdr:nvSpPr>
      <xdr:spPr>
        <a:xfrm>
          <a:off x="1719795" y="9416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79128</xdr:rowOff>
    </xdr:from>
    <xdr:to>
      <xdr:col>6</xdr:col>
      <xdr:colOff>38100</xdr:colOff>
      <xdr:row>57</xdr:row>
      <xdr:rowOff>9278</xdr:rowOff>
    </xdr:to>
    <xdr:sp macro="" textlink="">
      <xdr:nvSpPr>
        <xdr:cNvPr id="127" name="フローチャート: 判断 126"/>
        <xdr:cNvSpPr/>
      </xdr:nvSpPr>
      <xdr:spPr>
        <a:xfrm>
          <a:off x="1079500" y="968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25805</xdr:rowOff>
    </xdr:from>
    <xdr:ext cx="599010" cy="259045"/>
    <xdr:sp macro="" textlink="">
      <xdr:nvSpPr>
        <xdr:cNvPr id="128" name="テキスト ボックス 127"/>
        <xdr:cNvSpPr txBox="1"/>
      </xdr:nvSpPr>
      <xdr:spPr>
        <a:xfrm>
          <a:off x="830795" y="9455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133477</xdr:rowOff>
    </xdr:from>
    <xdr:to>
      <xdr:col>24</xdr:col>
      <xdr:colOff>114300</xdr:colOff>
      <xdr:row>56</xdr:row>
      <xdr:rowOff>63627</xdr:rowOff>
    </xdr:to>
    <xdr:sp macro="" textlink="">
      <xdr:nvSpPr>
        <xdr:cNvPr id="134" name="楕円 133"/>
        <xdr:cNvSpPr/>
      </xdr:nvSpPr>
      <xdr:spPr>
        <a:xfrm>
          <a:off x="4584700" y="956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156354</xdr:rowOff>
    </xdr:from>
    <xdr:ext cx="599010" cy="259045"/>
    <xdr:sp macro="" textlink="">
      <xdr:nvSpPr>
        <xdr:cNvPr id="135" name="総務費該当値テキスト"/>
        <xdr:cNvSpPr txBox="1"/>
      </xdr:nvSpPr>
      <xdr:spPr>
        <a:xfrm>
          <a:off x="4686300" y="9414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121498</xdr:rowOff>
    </xdr:from>
    <xdr:to>
      <xdr:col>20</xdr:col>
      <xdr:colOff>38100</xdr:colOff>
      <xdr:row>53</xdr:row>
      <xdr:rowOff>51648</xdr:rowOff>
    </xdr:to>
    <xdr:sp macro="" textlink="">
      <xdr:nvSpPr>
        <xdr:cNvPr id="136" name="楕円 135"/>
        <xdr:cNvSpPr/>
      </xdr:nvSpPr>
      <xdr:spPr>
        <a:xfrm>
          <a:off x="3746500" y="903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68175</xdr:rowOff>
    </xdr:from>
    <xdr:ext cx="599010" cy="259045"/>
    <xdr:sp macro="" textlink="">
      <xdr:nvSpPr>
        <xdr:cNvPr id="137" name="テキスト ボックス 136"/>
        <xdr:cNvSpPr txBox="1"/>
      </xdr:nvSpPr>
      <xdr:spPr>
        <a:xfrm>
          <a:off x="3497795" y="8812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136437</xdr:rowOff>
    </xdr:from>
    <xdr:to>
      <xdr:col>15</xdr:col>
      <xdr:colOff>101600</xdr:colOff>
      <xdr:row>58</xdr:row>
      <xdr:rowOff>66587</xdr:rowOff>
    </xdr:to>
    <xdr:sp macro="" textlink="">
      <xdr:nvSpPr>
        <xdr:cNvPr id="138" name="楕円 137"/>
        <xdr:cNvSpPr/>
      </xdr:nvSpPr>
      <xdr:spPr>
        <a:xfrm>
          <a:off x="2857500" y="990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57714</xdr:rowOff>
    </xdr:from>
    <xdr:ext cx="599010" cy="259045"/>
    <xdr:sp macro="" textlink="">
      <xdr:nvSpPr>
        <xdr:cNvPr id="139" name="テキスト ボックス 138"/>
        <xdr:cNvSpPr txBox="1"/>
      </xdr:nvSpPr>
      <xdr:spPr>
        <a:xfrm>
          <a:off x="2608795" y="10001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9467</xdr:rowOff>
    </xdr:from>
    <xdr:to>
      <xdr:col>10</xdr:col>
      <xdr:colOff>165100</xdr:colOff>
      <xdr:row>58</xdr:row>
      <xdr:rowOff>111067</xdr:rowOff>
    </xdr:to>
    <xdr:sp macro="" textlink="">
      <xdr:nvSpPr>
        <xdr:cNvPr id="140" name="楕円 139"/>
        <xdr:cNvSpPr/>
      </xdr:nvSpPr>
      <xdr:spPr>
        <a:xfrm>
          <a:off x="1968500" y="995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102194</xdr:rowOff>
    </xdr:from>
    <xdr:ext cx="534377" cy="259045"/>
    <xdr:sp macro="" textlink="">
      <xdr:nvSpPr>
        <xdr:cNvPr id="141" name="テキスト ボックス 140"/>
        <xdr:cNvSpPr txBox="1"/>
      </xdr:nvSpPr>
      <xdr:spPr>
        <a:xfrm>
          <a:off x="1752111" y="1004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155080</xdr:rowOff>
    </xdr:from>
    <xdr:to>
      <xdr:col>6</xdr:col>
      <xdr:colOff>38100</xdr:colOff>
      <xdr:row>58</xdr:row>
      <xdr:rowOff>85230</xdr:rowOff>
    </xdr:to>
    <xdr:sp macro="" textlink="">
      <xdr:nvSpPr>
        <xdr:cNvPr id="142" name="楕円 141"/>
        <xdr:cNvSpPr/>
      </xdr:nvSpPr>
      <xdr:spPr>
        <a:xfrm>
          <a:off x="1079500" y="992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76357</xdr:rowOff>
    </xdr:from>
    <xdr:ext cx="534377" cy="259045"/>
    <xdr:sp macro="" textlink="">
      <xdr:nvSpPr>
        <xdr:cNvPr id="143" name="テキスト ボックス 142"/>
        <xdr:cNvSpPr txBox="1"/>
      </xdr:nvSpPr>
      <xdr:spPr>
        <a:xfrm>
          <a:off x="863111" y="1002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4" name="テキスト ボックス 153"/>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6" name="テキスト ボックス 155"/>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142106</xdr:rowOff>
    </xdr:from>
    <xdr:to>
      <xdr:col>24</xdr:col>
      <xdr:colOff>62865</xdr:colOff>
      <xdr:row>78</xdr:row>
      <xdr:rowOff>63925</xdr:rowOff>
    </xdr:to>
    <xdr:cxnSp macro="">
      <xdr:nvCxnSpPr>
        <xdr:cNvPr id="170" name="直線コネクタ 169"/>
        <xdr:cNvCxnSpPr/>
      </xdr:nvCxnSpPr>
      <xdr:spPr>
        <a:xfrm flipV="1">
          <a:off x="4633595" y="11972156"/>
          <a:ext cx="1270" cy="1464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67752</xdr:rowOff>
    </xdr:from>
    <xdr:ext cx="599010" cy="259045"/>
    <xdr:sp macro="" textlink="">
      <xdr:nvSpPr>
        <xdr:cNvPr id="171" name="民生費最小値テキスト"/>
        <xdr:cNvSpPr txBox="1"/>
      </xdr:nvSpPr>
      <xdr:spPr>
        <a:xfrm>
          <a:off x="4686300" y="1344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63925</xdr:rowOff>
    </xdr:from>
    <xdr:to>
      <xdr:col>24</xdr:col>
      <xdr:colOff>152400</xdr:colOff>
      <xdr:row>78</xdr:row>
      <xdr:rowOff>63925</xdr:rowOff>
    </xdr:to>
    <xdr:cxnSp macro="">
      <xdr:nvCxnSpPr>
        <xdr:cNvPr id="172" name="直線コネクタ 171"/>
        <xdr:cNvCxnSpPr/>
      </xdr:nvCxnSpPr>
      <xdr:spPr>
        <a:xfrm>
          <a:off x="4546600" y="13437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88783</xdr:rowOff>
    </xdr:from>
    <xdr:ext cx="599010" cy="259045"/>
    <xdr:sp macro="" textlink="">
      <xdr:nvSpPr>
        <xdr:cNvPr id="173" name="民生費最大値テキスト"/>
        <xdr:cNvSpPr txBox="1"/>
      </xdr:nvSpPr>
      <xdr:spPr>
        <a:xfrm>
          <a:off x="4686300" y="1174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273,529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142106</xdr:rowOff>
    </xdr:from>
    <xdr:to>
      <xdr:col>24</xdr:col>
      <xdr:colOff>152400</xdr:colOff>
      <xdr:row>69</xdr:row>
      <xdr:rowOff>142106</xdr:rowOff>
    </xdr:to>
    <xdr:cxnSp macro="">
      <xdr:nvCxnSpPr>
        <xdr:cNvPr id="174" name="直線コネクタ 173"/>
        <xdr:cNvCxnSpPr/>
      </xdr:nvCxnSpPr>
      <xdr:spPr>
        <a:xfrm>
          <a:off x="4546600" y="11972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89560</xdr:rowOff>
    </xdr:from>
    <xdr:to>
      <xdr:col>24</xdr:col>
      <xdr:colOff>63500</xdr:colOff>
      <xdr:row>75</xdr:row>
      <xdr:rowOff>66744</xdr:rowOff>
    </xdr:to>
    <xdr:cxnSp macro="">
      <xdr:nvCxnSpPr>
        <xdr:cNvPr id="175" name="直線コネクタ 174"/>
        <xdr:cNvCxnSpPr/>
      </xdr:nvCxnSpPr>
      <xdr:spPr>
        <a:xfrm flipV="1">
          <a:off x="3797300" y="12433960"/>
          <a:ext cx="838200" cy="49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91559</xdr:rowOff>
    </xdr:from>
    <xdr:ext cx="599010" cy="259045"/>
    <xdr:sp macro="" textlink="">
      <xdr:nvSpPr>
        <xdr:cNvPr id="176" name="民生費平均値テキスト"/>
        <xdr:cNvSpPr txBox="1"/>
      </xdr:nvSpPr>
      <xdr:spPr>
        <a:xfrm>
          <a:off x="4686300" y="126074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113132</xdr:rowOff>
    </xdr:from>
    <xdr:to>
      <xdr:col>24</xdr:col>
      <xdr:colOff>114300</xdr:colOff>
      <xdr:row>74</xdr:row>
      <xdr:rowOff>43282</xdr:rowOff>
    </xdr:to>
    <xdr:sp macro="" textlink="">
      <xdr:nvSpPr>
        <xdr:cNvPr id="177" name="フローチャート: 判断 176"/>
        <xdr:cNvSpPr/>
      </xdr:nvSpPr>
      <xdr:spPr>
        <a:xfrm>
          <a:off x="4584700" y="1262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66744</xdr:rowOff>
    </xdr:from>
    <xdr:to>
      <xdr:col>19</xdr:col>
      <xdr:colOff>177800</xdr:colOff>
      <xdr:row>75</xdr:row>
      <xdr:rowOff>144425</xdr:rowOff>
    </xdr:to>
    <xdr:cxnSp macro="">
      <xdr:nvCxnSpPr>
        <xdr:cNvPr id="178" name="直線コネクタ 177"/>
        <xdr:cNvCxnSpPr/>
      </xdr:nvCxnSpPr>
      <xdr:spPr>
        <a:xfrm flipV="1">
          <a:off x="2908300" y="12925494"/>
          <a:ext cx="889000" cy="7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68348</xdr:rowOff>
    </xdr:from>
    <xdr:to>
      <xdr:col>20</xdr:col>
      <xdr:colOff>38100</xdr:colOff>
      <xdr:row>75</xdr:row>
      <xdr:rowOff>169948</xdr:rowOff>
    </xdr:to>
    <xdr:sp macro="" textlink="">
      <xdr:nvSpPr>
        <xdr:cNvPr id="179" name="フローチャート: 判断 178"/>
        <xdr:cNvSpPr/>
      </xdr:nvSpPr>
      <xdr:spPr>
        <a:xfrm>
          <a:off x="3746500" y="1292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161075</xdr:rowOff>
    </xdr:from>
    <xdr:ext cx="599010" cy="259045"/>
    <xdr:sp macro="" textlink="">
      <xdr:nvSpPr>
        <xdr:cNvPr id="180" name="テキスト ボックス 179"/>
        <xdr:cNvSpPr txBox="1"/>
      </xdr:nvSpPr>
      <xdr:spPr>
        <a:xfrm>
          <a:off x="3497795" y="13019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144425</xdr:rowOff>
    </xdr:from>
    <xdr:to>
      <xdr:col>15</xdr:col>
      <xdr:colOff>50800</xdr:colOff>
      <xdr:row>76</xdr:row>
      <xdr:rowOff>67211</xdr:rowOff>
    </xdr:to>
    <xdr:cxnSp macro="">
      <xdr:nvCxnSpPr>
        <xdr:cNvPr id="181" name="直線コネクタ 180"/>
        <xdr:cNvCxnSpPr/>
      </xdr:nvCxnSpPr>
      <xdr:spPr>
        <a:xfrm flipV="1">
          <a:off x="2019300" y="13003175"/>
          <a:ext cx="889000" cy="9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62</xdr:rowOff>
    </xdr:from>
    <xdr:to>
      <xdr:col>15</xdr:col>
      <xdr:colOff>101600</xdr:colOff>
      <xdr:row>76</xdr:row>
      <xdr:rowOff>101662</xdr:rowOff>
    </xdr:to>
    <xdr:sp macro="" textlink="">
      <xdr:nvSpPr>
        <xdr:cNvPr id="182" name="フローチャート: 判断 181"/>
        <xdr:cNvSpPr/>
      </xdr:nvSpPr>
      <xdr:spPr>
        <a:xfrm>
          <a:off x="2857500" y="1303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92789</xdr:rowOff>
    </xdr:from>
    <xdr:ext cx="599010" cy="259045"/>
    <xdr:sp macro="" textlink="">
      <xdr:nvSpPr>
        <xdr:cNvPr id="183" name="テキスト ボックス 182"/>
        <xdr:cNvSpPr txBox="1"/>
      </xdr:nvSpPr>
      <xdr:spPr>
        <a:xfrm>
          <a:off x="2608795" y="13122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67211</xdr:rowOff>
    </xdr:from>
    <xdr:to>
      <xdr:col>10</xdr:col>
      <xdr:colOff>114300</xdr:colOff>
      <xdr:row>76</xdr:row>
      <xdr:rowOff>86773</xdr:rowOff>
    </xdr:to>
    <xdr:cxnSp macro="">
      <xdr:nvCxnSpPr>
        <xdr:cNvPr id="184" name="直線コネクタ 183"/>
        <xdr:cNvCxnSpPr/>
      </xdr:nvCxnSpPr>
      <xdr:spPr>
        <a:xfrm flipV="1">
          <a:off x="1130300" y="13097411"/>
          <a:ext cx="889000" cy="1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69850</xdr:rowOff>
    </xdr:from>
    <xdr:to>
      <xdr:col>10</xdr:col>
      <xdr:colOff>165100</xdr:colOff>
      <xdr:row>77</xdr:row>
      <xdr:rowOff>0</xdr:rowOff>
    </xdr:to>
    <xdr:sp macro="" textlink="">
      <xdr:nvSpPr>
        <xdr:cNvPr id="185" name="フローチャート: 判断 184"/>
        <xdr:cNvSpPr/>
      </xdr:nvSpPr>
      <xdr:spPr>
        <a:xfrm>
          <a:off x="1968500" y="1310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162577</xdr:rowOff>
    </xdr:from>
    <xdr:ext cx="599010" cy="259045"/>
    <xdr:sp macro="" textlink="">
      <xdr:nvSpPr>
        <xdr:cNvPr id="186" name="テキスト ボックス 185"/>
        <xdr:cNvSpPr txBox="1"/>
      </xdr:nvSpPr>
      <xdr:spPr>
        <a:xfrm>
          <a:off x="1719795" y="13192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26296</xdr:rowOff>
    </xdr:from>
    <xdr:to>
      <xdr:col>6</xdr:col>
      <xdr:colOff>38100</xdr:colOff>
      <xdr:row>76</xdr:row>
      <xdr:rowOff>127896</xdr:rowOff>
    </xdr:to>
    <xdr:sp macro="" textlink="">
      <xdr:nvSpPr>
        <xdr:cNvPr id="187" name="フローチャート: 判断 186"/>
        <xdr:cNvSpPr/>
      </xdr:nvSpPr>
      <xdr:spPr>
        <a:xfrm>
          <a:off x="1079500" y="13056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144423</xdr:rowOff>
    </xdr:from>
    <xdr:ext cx="599010" cy="259045"/>
    <xdr:sp macro="" textlink="">
      <xdr:nvSpPr>
        <xdr:cNvPr id="188" name="テキスト ボックス 187"/>
        <xdr:cNvSpPr txBox="1"/>
      </xdr:nvSpPr>
      <xdr:spPr>
        <a:xfrm>
          <a:off x="830795" y="12831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38760</xdr:rowOff>
    </xdr:from>
    <xdr:to>
      <xdr:col>24</xdr:col>
      <xdr:colOff>114300</xdr:colOff>
      <xdr:row>72</xdr:row>
      <xdr:rowOff>140360</xdr:rowOff>
    </xdr:to>
    <xdr:sp macro="" textlink="">
      <xdr:nvSpPr>
        <xdr:cNvPr id="194" name="楕円 193"/>
        <xdr:cNvSpPr/>
      </xdr:nvSpPr>
      <xdr:spPr>
        <a:xfrm>
          <a:off x="4584700" y="1238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61637</xdr:rowOff>
    </xdr:from>
    <xdr:ext cx="599010" cy="259045"/>
    <xdr:sp macro="" textlink="">
      <xdr:nvSpPr>
        <xdr:cNvPr id="195" name="民生費該当値テキスト"/>
        <xdr:cNvSpPr txBox="1"/>
      </xdr:nvSpPr>
      <xdr:spPr>
        <a:xfrm>
          <a:off x="4686300" y="12234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15944</xdr:rowOff>
    </xdr:from>
    <xdr:to>
      <xdr:col>20</xdr:col>
      <xdr:colOff>38100</xdr:colOff>
      <xdr:row>75</xdr:row>
      <xdr:rowOff>117544</xdr:rowOff>
    </xdr:to>
    <xdr:sp macro="" textlink="">
      <xdr:nvSpPr>
        <xdr:cNvPr id="196" name="楕円 195"/>
        <xdr:cNvSpPr/>
      </xdr:nvSpPr>
      <xdr:spPr>
        <a:xfrm>
          <a:off x="3746500" y="1287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134071</xdr:rowOff>
    </xdr:from>
    <xdr:ext cx="599010" cy="259045"/>
    <xdr:sp macro="" textlink="">
      <xdr:nvSpPr>
        <xdr:cNvPr id="197" name="テキスト ボックス 196"/>
        <xdr:cNvSpPr txBox="1"/>
      </xdr:nvSpPr>
      <xdr:spPr>
        <a:xfrm>
          <a:off x="3497795" y="12649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93625</xdr:rowOff>
    </xdr:from>
    <xdr:to>
      <xdr:col>15</xdr:col>
      <xdr:colOff>101600</xdr:colOff>
      <xdr:row>76</xdr:row>
      <xdr:rowOff>23775</xdr:rowOff>
    </xdr:to>
    <xdr:sp macro="" textlink="">
      <xdr:nvSpPr>
        <xdr:cNvPr id="198" name="楕円 197"/>
        <xdr:cNvSpPr/>
      </xdr:nvSpPr>
      <xdr:spPr>
        <a:xfrm>
          <a:off x="2857500" y="1295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40302</xdr:rowOff>
    </xdr:from>
    <xdr:ext cx="599010" cy="259045"/>
    <xdr:sp macro="" textlink="">
      <xdr:nvSpPr>
        <xdr:cNvPr id="199" name="テキスト ボックス 198"/>
        <xdr:cNvSpPr txBox="1"/>
      </xdr:nvSpPr>
      <xdr:spPr>
        <a:xfrm>
          <a:off x="2608795" y="12727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16411</xdr:rowOff>
    </xdr:from>
    <xdr:to>
      <xdr:col>10</xdr:col>
      <xdr:colOff>165100</xdr:colOff>
      <xdr:row>76</xdr:row>
      <xdr:rowOff>118011</xdr:rowOff>
    </xdr:to>
    <xdr:sp macro="" textlink="">
      <xdr:nvSpPr>
        <xdr:cNvPr id="200" name="楕円 199"/>
        <xdr:cNvSpPr/>
      </xdr:nvSpPr>
      <xdr:spPr>
        <a:xfrm>
          <a:off x="1968500" y="1304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134539</xdr:rowOff>
    </xdr:from>
    <xdr:ext cx="599010" cy="259045"/>
    <xdr:sp macro="" textlink="">
      <xdr:nvSpPr>
        <xdr:cNvPr id="201" name="テキスト ボックス 200"/>
        <xdr:cNvSpPr txBox="1"/>
      </xdr:nvSpPr>
      <xdr:spPr>
        <a:xfrm>
          <a:off x="1719795" y="12821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35973</xdr:rowOff>
    </xdr:from>
    <xdr:to>
      <xdr:col>6</xdr:col>
      <xdr:colOff>38100</xdr:colOff>
      <xdr:row>76</xdr:row>
      <xdr:rowOff>137573</xdr:rowOff>
    </xdr:to>
    <xdr:sp macro="" textlink="">
      <xdr:nvSpPr>
        <xdr:cNvPr id="202" name="楕円 201"/>
        <xdr:cNvSpPr/>
      </xdr:nvSpPr>
      <xdr:spPr>
        <a:xfrm>
          <a:off x="1079500" y="1306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128700</xdr:rowOff>
    </xdr:from>
    <xdr:ext cx="599010" cy="259045"/>
    <xdr:sp macro="" textlink="">
      <xdr:nvSpPr>
        <xdr:cNvPr id="203" name="テキスト ボックス 202"/>
        <xdr:cNvSpPr txBox="1"/>
      </xdr:nvSpPr>
      <xdr:spPr>
        <a:xfrm>
          <a:off x="830795" y="13158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4" name="直線コネクタ 213"/>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5" name="テキスト ボックス 214"/>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8" name="直線コネクタ 217"/>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9" name="テキスト ボックス 218"/>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89064</xdr:rowOff>
    </xdr:from>
    <xdr:to>
      <xdr:col>24</xdr:col>
      <xdr:colOff>62865</xdr:colOff>
      <xdr:row>97</xdr:row>
      <xdr:rowOff>33465</xdr:rowOff>
    </xdr:to>
    <xdr:cxnSp macro="">
      <xdr:nvCxnSpPr>
        <xdr:cNvPr id="223" name="直線コネクタ 222"/>
        <xdr:cNvCxnSpPr/>
      </xdr:nvCxnSpPr>
      <xdr:spPr>
        <a:xfrm flipV="1">
          <a:off x="4633595" y="15519564"/>
          <a:ext cx="1270" cy="1144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37292</xdr:rowOff>
    </xdr:from>
    <xdr:ext cx="534377" cy="259045"/>
    <xdr:sp macro="" textlink="">
      <xdr:nvSpPr>
        <xdr:cNvPr id="224" name="衛生費最小値テキスト"/>
        <xdr:cNvSpPr txBox="1"/>
      </xdr:nvSpPr>
      <xdr:spPr>
        <a:xfrm>
          <a:off x="4686300" y="1666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33465</xdr:rowOff>
    </xdr:from>
    <xdr:to>
      <xdr:col>24</xdr:col>
      <xdr:colOff>152400</xdr:colOff>
      <xdr:row>97</xdr:row>
      <xdr:rowOff>33465</xdr:rowOff>
    </xdr:to>
    <xdr:cxnSp macro="">
      <xdr:nvCxnSpPr>
        <xdr:cNvPr id="225" name="直線コネクタ 224"/>
        <xdr:cNvCxnSpPr/>
      </xdr:nvCxnSpPr>
      <xdr:spPr>
        <a:xfrm>
          <a:off x="4546600" y="16664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35741</xdr:rowOff>
    </xdr:from>
    <xdr:ext cx="599010" cy="259045"/>
    <xdr:sp macro="" textlink="">
      <xdr:nvSpPr>
        <xdr:cNvPr id="226" name="衛生費最大値テキスト"/>
        <xdr:cNvSpPr txBox="1"/>
      </xdr:nvSpPr>
      <xdr:spPr>
        <a:xfrm>
          <a:off x="4686300" y="15294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228,860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89064</xdr:rowOff>
    </xdr:from>
    <xdr:to>
      <xdr:col>24</xdr:col>
      <xdr:colOff>152400</xdr:colOff>
      <xdr:row>90</xdr:row>
      <xdr:rowOff>89064</xdr:rowOff>
    </xdr:to>
    <xdr:cxnSp macro="">
      <xdr:nvCxnSpPr>
        <xdr:cNvPr id="227" name="直線コネクタ 226"/>
        <xdr:cNvCxnSpPr/>
      </xdr:nvCxnSpPr>
      <xdr:spPr>
        <a:xfrm>
          <a:off x="4546600" y="15519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97946</xdr:rowOff>
    </xdr:from>
    <xdr:to>
      <xdr:col>24</xdr:col>
      <xdr:colOff>63500</xdr:colOff>
      <xdr:row>96</xdr:row>
      <xdr:rowOff>110125</xdr:rowOff>
    </xdr:to>
    <xdr:cxnSp macro="">
      <xdr:nvCxnSpPr>
        <xdr:cNvPr id="228" name="直線コネクタ 227"/>
        <xdr:cNvCxnSpPr/>
      </xdr:nvCxnSpPr>
      <xdr:spPr>
        <a:xfrm flipV="1">
          <a:off x="3797300" y="16385696"/>
          <a:ext cx="838200" cy="18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5106</xdr:rowOff>
    </xdr:from>
    <xdr:ext cx="534377" cy="259045"/>
    <xdr:sp macro="" textlink="">
      <xdr:nvSpPr>
        <xdr:cNvPr id="229" name="衛生費平均値テキスト"/>
        <xdr:cNvSpPr txBox="1"/>
      </xdr:nvSpPr>
      <xdr:spPr>
        <a:xfrm>
          <a:off x="4686300" y="16121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153679</xdr:rowOff>
    </xdr:from>
    <xdr:to>
      <xdr:col>24</xdr:col>
      <xdr:colOff>114300</xdr:colOff>
      <xdr:row>95</xdr:row>
      <xdr:rowOff>83829</xdr:rowOff>
    </xdr:to>
    <xdr:sp macro="" textlink="">
      <xdr:nvSpPr>
        <xdr:cNvPr id="230" name="フローチャート: 判断 229"/>
        <xdr:cNvSpPr/>
      </xdr:nvSpPr>
      <xdr:spPr>
        <a:xfrm>
          <a:off x="4584700" y="16269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110125</xdr:rowOff>
    </xdr:from>
    <xdr:to>
      <xdr:col>19</xdr:col>
      <xdr:colOff>177800</xdr:colOff>
      <xdr:row>96</xdr:row>
      <xdr:rowOff>128046</xdr:rowOff>
    </xdr:to>
    <xdr:cxnSp macro="">
      <xdr:nvCxnSpPr>
        <xdr:cNvPr id="231" name="直線コネクタ 230"/>
        <xdr:cNvCxnSpPr/>
      </xdr:nvCxnSpPr>
      <xdr:spPr>
        <a:xfrm flipV="1">
          <a:off x="2908300" y="16569325"/>
          <a:ext cx="889000" cy="17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84813</xdr:rowOff>
    </xdr:from>
    <xdr:to>
      <xdr:col>20</xdr:col>
      <xdr:colOff>38100</xdr:colOff>
      <xdr:row>96</xdr:row>
      <xdr:rowOff>14963</xdr:rowOff>
    </xdr:to>
    <xdr:sp macro="" textlink="">
      <xdr:nvSpPr>
        <xdr:cNvPr id="232" name="フローチャート: 判断 231"/>
        <xdr:cNvSpPr/>
      </xdr:nvSpPr>
      <xdr:spPr>
        <a:xfrm>
          <a:off x="3746500" y="163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31490</xdr:rowOff>
    </xdr:from>
    <xdr:ext cx="534377" cy="259045"/>
    <xdr:sp macro="" textlink="">
      <xdr:nvSpPr>
        <xdr:cNvPr id="233" name="テキスト ボックス 232"/>
        <xdr:cNvSpPr txBox="1"/>
      </xdr:nvSpPr>
      <xdr:spPr>
        <a:xfrm>
          <a:off x="3530111" y="1614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128046</xdr:rowOff>
    </xdr:from>
    <xdr:to>
      <xdr:col>15</xdr:col>
      <xdr:colOff>50800</xdr:colOff>
      <xdr:row>96</xdr:row>
      <xdr:rowOff>138294</xdr:rowOff>
    </xdr:to>
    <xdr:cxnSp macro="">
      <xdr:nvCxnSpPr>
        <xdr:cNvPr id="234" name="直線コネクタ 233"/>
        <xdr:cNvCxnSpPr/>
      </xdr:nvCxnSpPr>
      <xdr:spPr>
        <a:xfrm flipV="1">
          <a:off x="2019300" y="16587246"/>
          <a:ext cx="889000" cy="1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114371</xdr:rowOff>
    </xdr:from>
    <xdr:to>
      <xdr:col>15</xdr:col>
      <xdr:colOff>101600</xdr:colOff>
      <xdr:row>96</xdr:row>
      <xdr:rowOff>44521</xdr:rowOff>
    </xdr:to>
    <xdr:sp macro="" textlink="">
      <xdr:nvSpPr>
        <xdr:cNvPr id="235" name="フローチャート: 判断 234"/>
        <xdr:cNvSpPr/>
      </xdr:nvSpPr>
      <xdr:spPr>
        <a:xfrm>
          <a:off x="2857500" y="1640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61048</xdr:rowOff>
    </xdr:from>
    <xdr:ext cx="534377" cy="259045"/>
    <xdr:sp macro="" textlink="">
      <xdr:nvSpPr>
        <xdr:cNvPr id="236" name="テキスト ボックス 235"/>
        <xdr:cNvSpPr txBox="1"/>
      </xdr:nvSpPr>
      <xdr:spPr>
        <a:xfrm>
          <a:off x="2641111" y="1617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138294</xdr:rowOff>
    </xdr:from>
    <xdr:to>
      <xdr:col>10</xdr:col>
      <xdr:colOff>114300</xdr:colOff>
      <xdr:row>96</xdr:row>
      <xdr:rowOff>140534</xdr:rowOff>
    </xdr:to>
    <xdr:cxnSp macro="">
      <xdr:nvCxnSpPr>
        <xdr:cNvPr id="237" name="直線コネクタ 236"/>
        <xdr:cNvCxnSpPr/>
      </xdr:nvCxnSpPr>
      <xdr:spPr>
        <a:xfrm flipV="1">
          <a:off x="1130300" y="16597494"/>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150337</xdr:rowOff>
    </xdr:from>
    <xdr:to>
      <xdr:col>10</xdr:col>
      <xdr:colOff>165100</xdr:colOff>
      <xdr:row>96</xdr:row>
      <xdr:rowOff>80487</xdr:rowOff>
    </xdr:to>
    <xdr:sp macro="" textlink="">
      <xdr:nvSpPr>
        <xdr:cNvPr id="238" name="フローチャート: 判断 237"/>
        <xdr:cNvSpPr/>
      </xdr:nvSpPr>
      <xdr:spPr>
        <a:xfrm>
          <a:off x="1968500" y="1643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97014</xdr:rowOff>
    </xdr:from>
    <xdr:ext cx="534377" cy="259045"/>
    <xdr:sp macro="" textlink="">
      <xdr:nvSpPr>
        <xdr:cNvPr id="239" name="テキスト ボックス 238"/>
        <xdr:cNvSpPr txBox="1"/>
      </xdr:nvSpPr>
      <xdr:spPr>
        <a:xfrm>
          <a:off x="1752111" y="1621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93689</xdr:rowOff>
    </xdr:from>
    <xdr:to>
      <xdr:col>6</xdr:col>
      <xdr:colOff>38100</xdr:colOff>
      <xdr:row>96</xdr:row>
      <xdr:rowOff>23839</xdr:rowOff>
    </xdr:to>
    <xdr:sp macro="" textlink="">
      <xdr:nvSpPr>
        <xdr:cNvPr id="240" name="フローチャート: 判断 239"/>
        <xdr:cNvSpPr/>
      </xdr:nvSpPr>
      <xdr:spPr>
        <a:xfrm>
          <a:off x="1079500" y="1638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40366</xdr:rowOff>
    </xdr:from>
    <xdr:ext cx="534377" cy="259045"/>
    <xdr:sp macro="" textlink="">
      <xdr:nvSpPr>
        <xdr:cNvPr id="241" name="テキスト ボックス 240"/>
        <xdr:cNvSpPr txBox="1"/>
      </xdr:nvSpPr>
      <xdr:spPr>
        <a:xfrm>
          <a:off x="863111" y="1615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47146</xdr:rowOff>
    </xdr:from>
    <xdr:to>
      <xdr:col>24</xdr:col>
      <xdr:colOff>114300</xdr:colOff>
      <xdr:row>95</xdr:row>
      <xdr:rowOff>148746</xdr:rowOff>
    </xdr:to>
    <xdr:sp macro="" textlink="">
      <xdr:nvSpPr>
        <xdr:cNvPr id="247" name="楕円 246"/>
        <xdr:cNvSpPr/>
      </xdr:nvSpPr>
      <xdr:spPr>
        <a:xfrm>
          <a:off x="4584700" y="1633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25573</xdr:rowOff>
    </xdr:from>
    <xdr:ext cx="534377" cy="259045"/>
    <xdr:sp macro="" textlink="">
      <xdr:nvSpPr>
        <xdr:cNvPr id="248" name="衛生費該当値テキスト"/>
        <xdr:cNvSpPr txBox="1"/>
      </xdr:nvSpPr>
      <xdr:spPr>
        <a:xfrm>
          <a:off x="4686300" y="1631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59325</xdr:rowOff>
    </xdr:from>
    <xdr:to>
      <xdr:col>20</xdr:col>
      <xdr:colOff>38100</xdr:colOff>
      <xdr:row>96</xdr:row>
      <xdr:rowOff>160925</xdr:rowOff>
    </xdr:to>
    <xdr:sp macro="" textlink="">
      <xdr:nvSpPr>
        <xdr:cNvPr id="249" name="楕円 248"/>
        <xdr:cNvSpPr/>
      </xdr:nvSpPr>
      <xdr:spPr>
        <a:xfrm>
          <a:off x="3746500" y="1651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152052</xdr:rowOff>
    </xdr:from>
    <xdr:ext cx="534377" cy="259045"/>
    <xdr:sp macro="" textlink="">
      <xdr:nvSpPr>
        <xdr:cNvPr id="250" name="テキスト ボックス 249"/>
        <xdr:cNvSpPr txBox="1"/>
      </xdr:nvSpPr>
      <xdr:spPr>
        <a:xfrm>
          <a:off x="3530111" y="1661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77246</xdr:rowOff>
    </xdr:from>
    <xdr:to>
      <xdr:col>15</xdr:col>
      <xdr:colOff>101600</xdr:colOff>
      <xdr:row>97</xdr:row>
      <xdr:rowOff>7396</xdr:rowOff>
    </xdr:to>
    <xdr:sp macro="" textlink="">
      <xdr:nvSpPr>
        <xdr:cNvPr id="251" name="楕円 250"/>
        <xdr:cNvSpPr/>
      </xdr:nvSpPr>
      <xdr:spPr>
        <a:xfrm>
          <a:off x="2857500" y="1653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169973</xdr:rowOff>
    </xdr:from>
    <xdr:ext cx="534377" cy="259045"/>
    <xdr:sp macro="" textlink="">
      <xdr:nvSpPr>
        <xdr:cNvPr id="252" name="テキスト ボックス 251"/>
        <xdr:cNvSpPr txBox="1"/>
      </xdr:nvSpPr>
      <xdr:spPr>
        <a:xfrm>
          <a:off x="2641111" y="1662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87494</xdr:rowOff>
    </xdr:from>
    <xdr:to>
      <xdr:col>10</xdr:col>
      <xdr:colOff>165100</xdr:colOff>
      <xdr:row>97</xdr:row>
      <xdr:rowOff>17644</xdr:rowOff>
    </xdr:to>
    <xdr:sp macro="" textlink="">
      <xdr:nvSpPr>
        <xdr:cNvPr id="253" name="楕円 252"/>
        <xdr:cNvSpPr/>
      </xdr:nvSpPr>
      <xdr:spPr>
        <a:xfrm>
          <a:off x="1968500" y="1654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8771</xdr:rowOff>
    </xdr:from>
    <xdr:ext cx="534377" cy="259045"/>
    <xdr:sp macro="" textlink="">
      <xdr:nvSpPr>
        <xdr:cNvPr id="254" name="テキスト ボックス 253"/>
        <xdr:cNvSpPr txBox="1"/>
      </xdr:nvSpPr>
      <xdr:spPr>
        <a:xfrm>
          <a:off x="1752111" y="1663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89734</xdr:rowOff>
    </xdr:from>
    <xdr:to>
      <xdr:col>6</xdr:col>
      <xdr:colOff>38100</xdr:colOff>
      <xdr:row>97</xdr:row>
      <xdr:rowOff>19884</xdr:rowOff>
    </xdr:to>
    <xdr:sp macro="" textlink="">
      <xdr:nvSpPr>
        <xdr:cNvPr id="255" name="楕円 254"/>
        <xdr:cNvSpPr/>
      </xdr:nvSpPr>
      <xdr:spPr>
        <a:xfrm>
          <a:off x="1079500" y="1654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11011</xdr:rowOff>
    </xdr:from>
    <xdr:ext cx="534377" cy="259045"/>
    <xdr:sp macro="" textlink="">
      <xdr:nvSpPr>
        <xdr:cNvPr id="256" name="テキスト ボックス 255"/>
        <xdr:cNvSpPr txBox="1"/>
      </xdr:nvSpPr>
      <xdr:spPr>
        <a:xfrm>
          <a:off x="863111" y="1664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0" name="テキスト ボックス 269"/>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2" name="テキスト ボックス 271"/>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4" name="テキスト ボックス 273"/>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6" name="テキスト ボックス 27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82779</xdr:rowOff>
    </xdr:from>
    <xdr:to>
      <xdr:col>54</xdr:col>
      <xdr:colOff>189865</xdr:colOff>
      <xdr:row>38</xdr:row>
      <xdr:rowOff>139700</xdr:rowOff>
    </xdr:to>
    <xdr:cxnSp macro="">
      <xdr:nvCxnSpPr>
        <xdr:cNvPr id="278" name="直線コネクタ 277"/>
        <xdr:cNvCxnSpPr/>
      </xdr:nvCxnSpPr>
      <xdr:spPr>
        <a:xfrm flipV="1">
          <a:off x="10475595" y="5397729"/>
          <a:ext cx="1270" cy="1257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9"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0" name="直線コネクタ 279"/>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29456</xdr:rowOff>
    </xdr:from>
    <xdr:ext cx="469744" cy="259045"/>
    <xdr:sp macro="" textlink="">
      <xdr:nvSpPr>
        <xdr:cNvPr id="281" name="労働費最大値テキスト"/>
        <xdr:cNvSpPr txBox="1"/>
      </xdr:nvSpPr>
      <xdr:spPr>
        <a:xfrm>
          <a:off x="10528300" y="517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82779</xdr:rowOff>
    </xdr:from>
    <xdr:to>
      <xdr:col>55</xdr:col>
      <xdr:colOff>88900</xdr:colOff>
      <xdr:row>31</xdr:row>
      <xdr:rowOff>82779</xdr:rowOff>
    </xdr:to>
    <xdr:cxnSp macro="">
      <xdr:nvCxnSpPr>
        <xdr:cNvPr id="282" name="直線コネクタ 281"/>
        <xdr:cNvCxnSpPr/>
      </xdr:nvCxnSpPr>
      <xdr:spPr>
        <a:xfrm>
          <a:off x="10388600" y="5397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133985</xdr:rowOff>
    </xdr:from>
    <xdr:to>
      <xdr:col>55</xdr:col>
      <xdr:colOff>0</xdr:colOff>
      <xdr:row>36</xdr:row>
      <xdr:rowOff>158445</xdr:rowOff>
    </xdr:to>
    <xdr:cxnSp macro="">
      <xdr:nvCxnSpPr>
        <xdr:cNvPr id="283" name="直線コネクタ 282"/>
        <xdr:cNvCxnSpPr/>
      </xdr:nvCxnSpPr>
      <xdr:spPr>
        <a:xfrm>
          <a:off x="9639300" y="6306185"/>
          <a:ext cx="838200" cy="2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120362</xdr:rowOff>
    </xdr:from>
    <xdr:ext cx="378565" cy="259045"/>
    <xdr:sp macro="" textlink="">
      <xdr:nvSpPr>
        <xdr:cNvPr id="284" name="労働費平均値テキスト"/>
        <xdr:cNvSpPr txBox="1"/>
      </xdr:nvSpPr>
      <xdr:spPr>
        <a:xfrm>
          <a:off x="10528300" y="64640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141935</xdr:rowOff>
    </xdr:from>
    <xdr:to>
      <xdr:col>55</xdr:col>
      <xdr:colOff>50800</xdr:colOff>
      <xdr:row>38</xdr:row>
      <xdr:rowOff>72086</xdr:rowOff>
    </xdr:to>
    <xdr:sp macro="" textlink="">
      <xdr:nvSpPr>
        <xdr:cNvPr id="285" name="フローチャート: 判断 284"/>
        <xdr:cNvSpPr/>
      </xdr:nvSpPr>
      <xdr:spPr>
        <a:xfrm>
          <a:off x="10426700" y="64855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133985</xdr:rowOff>
    </xdr:from>
    <xdr:to>
      <xdr:col>50</xdr:col>
      <xdr:colOff>114300</xdr:colOff>
      <xdr:row>37</xdr:row>
      <xdr:rowOff>12827</xdr:rowOff>
    </xdr:to>
    <xdr:cxnSp macro="">
      <xdr:nvCxnSpPr>
        <xdr:cNvPr id="286" name="直線コネクタ 285"/>
        <xdr:cNvCxnSpPr/>
      </xdr:nvCxnSpPr>
      <xdr:spPr>
        <a:xfrm flipV="1">
          <a:off x="8750300" y="6306185"/>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122504</xdr:rowOff>
    </xdr:from>
    <xdr:to>
      <xdr:col>50</xdr:col>
      <xdr:colOff>165100</xdr:colOff>
      <xdr:row>38</xdr:row>
      <xdr:rowOff>52654</xdr:rowOff>
    </xdr:to>
    <xdr:sp macro="" textlink="">
      <xdr:nvSpPr>
        <xdr:cNvPr id="287" name="フローチャート: 判断 286"/>
        <xdr:cNvSpPr/>
      </xdr:nvSpPr>
      <xdr:spPr>
        <a:xfrm>
          <a:off x="9588500" y="646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43781</xdr:rowOff>
    </xdr:from>
    <xdr:ext cx="378565" cy="259045"/>
    <xdr:sp macro="" textlink="">
      <xdr:nvSpPr>
        <xdr:cNvPr id="288" name="テキスト ボックス 287"/>
        <xdr:cNvSpPr txBox="1"/>
      </xdr:nvSpPr>
      <xdr:spPr>
        <a:xfrm>
          <a:off x="9450017" y="6558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117754</xdr:rowOff>
    </xdr:from>
    <xdr:to>
      <xdr:col>45</xdr:col>
      <xdr:colOff>177800</xdr:colOff>
      <xdr:row>37</xdr:row>
      <xdr:rowOff>12827</xdr:rowOff>
    </xdr:to>
    <xdr:cxnSp macro="">
      <xdr:nvCxnSpPr>
        <xdr:cNvPr id="289" name="直線コネクタ 288"/>
        <xdr:cNvCxnSpPr/>
      </xdr:nvCxnSpPr>
      <xdr:spPr>
        <a:xfrm>
          <a:off x="7861300" y="6289954"/>
          <a:ext cx="889000" cy="6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72898</xdr:rowOff>
    </xdr:from>
    <xdr:to>
      <xdr:col>46</xdr:col>
      <xdr:colOff>38100</xdr:colOff>
      <xdr:row>38</xdr:row>
      <xdr:rowOff>3048</xdr:rowOff>
    </xdr:to>
    <xdr:sp macro="" textlink="">
      <xdr:nvSpPr>
        <xdr:cNvPr id="290" name="フローチャート: 判断 289"/>
        <xdr:cNvSpPr/>
      </xdr:nvSpPr>
      <xdr:spPr>
        <a:xfrm>
          <a:off x="86995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165625</xdr:rowOff>
    </xdr:from>
    <xdr:ext cx="378565" cy="259045"/>
    <xdr:sp macro="" textlink="">
      <xdr:nvSpPr>
        <xdr:cNvPr id="291" name="テキスト ボックス 290"/>
        <xdr:cNvSpPr txBox="1"/>
      </xdr:nvSpPr>
      <xdr:spPr>
        <a:xfrm>
          <a:off x="8561017" y="6509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117754</xdr:rowOff>
    </xdr:from>
    <xdr:to>
      <xdr:col>41</xdr:col>
      <xdr:colOff>50800</xdr:colOff>
      <xdr:row>37</xdr:row>
      <xdr:rowOff>22428</xdr:rowOff>
    </xdr:to>
    <xdr:cxnSp macro="">
      <xdr:nvCxnSpPr>
        <xdr:cNvPr id="292" name="直線コネクタ 291"/>
        <xdr:cNvCxnSpPr/>
      </xdr:nvCxnSpPr>
      <xdr:spPr>
        <a:xfrm flipV="1">
          <a:off x="6972300" y="6289954"/>
          <a:ext cx="889000" cy="76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75412</xdr:rowOff>
    </xdr:from>
    <xdr:to>
      <xdr:col>41</xdr:col>
      <xdr:colOff>101600</xdr:colOff>
      <xdr:row>38</xdr:row>
      <xdr:rowOff>5562</xdr:rowOff>
    </xdr:to>
    <xdr:sp macro="" textlink="">
      <xdr:nvSpPr>
        <xdr:cNvPr id="293" name="フローチャート: 判断 292"/>
        <xdr:cNvSpPr/>
      </xdr:nvSpPr>
      <xdr:spPr>
        <a:xfrm>
          <a:off x="78105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168139</xdr:rowOff>
    </xdr:from>
    <xdr:ext cx="378565" cy="259045"/>
    <xdr:sp macro="" textlink="">
      <xdr:nvSpPr>
        <xdr:cNvPr id="294" name="テキスト ボックス 293"/>
        <xdr:cNvSpPr txBox="1"/>
      </xdr:nvSpPr>
      <xdr:spPr>
        <a:xfrm>
          <a:off x="7672017" y="6511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92329</xdr:rowOff>
    </xdr:from>
    <xdr:to>
      <xdr:col>36</xdr:col>
      <xdr:colOff>165100</xdr:colOff>
      <xdr:row>38</xdr:row>
      <xdr:rowOff>22479</xdr:rowOff>
    </xdr:to>
    <xdr:sp macro="" textlink="">
      <xdr:nvSpPr>
        <xdr:cNvPr id="295" name="フローチャート: 判断 294"/>
        <xdr:cNvSpPr/>
      </xdr:nvSpPr>
      <xdr:spPr>
        <a:xfrm>
          <a:off x="6921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13606</xdr:rowOff>
    </xdr:from>
    <xdr:ext cx="378565" cy="259045"/>
    <xdr:sp macro="" textlink="">
      <xdr:nvSpPr>
        <xdr:cNvPr id="296" name="テキスト ボックス 295"/>
        <xdr:cNvSpPr txBox="1"/>
      </xdr:nvSpPr>
      <xdr:spPr>
        <a:xfrm>
          <a:off x="6783017" y="6528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107645</xdr:rowOff>
    </xdr:from>
    <xdr:to>
      <xdr:col>55</xdr:col>
      <xdr:colOff>50800</xdr:colOff>
      <xdr:row>37</xdr:row>
      <xdr:rowOff>37795</xdr:rowOff>
    </xdr:to>
    <xdr:sp macro="" textlink="">
      <xdr:nvSpPr>
        <xdr:cNvPr id="302" name="楕円 301"/>
        <xdr:cNvSpPr/>
      </xdr:nvSpPr>
      <xdr:spPr>
        <a:xfrm>
          <a:off x="10426700" y="627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130522</xdr:rowOff>
    </xdr:from>
    <xdr:ext cx="469744" cy="259045"/>
    <xdr:sp macro="" textlink="">
      <xdr:nvSpPr>
        <xdr:cNvPr id="303" name="労働費該当値テキスト"/>
        <xdr:cNvSpPr txBox="1"/>
      </xdr:nvSpPr>
      <xdr:spPr>
        <a:xfrm>
          <a:off x="10528300" y="6131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83185</xdr:rowOff>
    </xdr:from>
    <xdr:to>
      <xdr:col>50</xdr:col>
      <xdr:colOff>165100</xdr:colOff>
      <xdr:row>37</xdr:row>
      <xdr:rowOff>13335</xdr:rowOff>
    </xdr:to>
    <xdr:sp macro="" textlink="">
      <xdr:nvSpPr>
        <xdr:cNvPr id="304" name="楕円 303"/>
        <xdr:cNvSpPr/>
      </xdr:nvSpPr>
      <xdr:spPr>
        <a:xfrm>
          <a:off x="9588500" y="625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29862</xdr:rowOff>
    </xdr:from>
    <xdr:ext cx="469744" cy="259045"/>
    <xdr:sp macro="" textlink="">
      <xdr:nvSpPr>
        <xdr:cNvPr id="305" name="テキスト ボックス 304"/>
        <xdr:cNvSpPr txBox="1"/>
      </xdr:nvSpPr>
      <xdr:spPr>
        <a:xfrm>
          <a:off x="9404428" y="603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133477</xdr:rowOff>
    </xdr:from>
    <xdr:to>
      <xdr:col>46</xdr:col>
      <xdr:colOff>38100</xdr:colOff>
      <xdr:row>37</xdr:row>
      <xdr:rowOff>63627</xdr:rowOff>
    </xdr:to>
    <xdr:sp macro="" textlink="">
      <xdr:nvSpPr>
        <xdr:cNvPr id="306" name="楕円 305"/>
        <xdr:cNvSpPr/>
      </xdr:nvSpPr>
      <xdr:spPr>
        <a:xfrm>
          <a:off x="8699500" y="630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80154</xdr:rowOff>
    </xdr:from>
    <xdr:ext cx="469744" cy="259045"/>
    <xdr:sp macro="" textlink="">
      <xdr:nvSpPr>
        <xdr:cNvPr id="307" name="テキスト ボックス 306"/>
        <xdr:cNvSpPr txBox="1"/>
      </xdr:nvSpPr>
      <xdr:spPr>
        <a:xfrm>
          <a:off x="8515428" y="6080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66954</xdr:rowOff>
    </xdr:from>
    <xdr:to>
      <xdr:col>41</xdr:col>
      <xdr:colOff>101600</xdr:colOff>
      <xdr:row>36</xdr:row>
      <xdr:rowOff>168554</xdr:rowOff>
    </xdr:to>
    <xdr:sp macro="" textlink="">
      <xdr:nvSpPr>
        <xdr:cNvPr id="308" name="楕円 307"/>
        <xdr:cNvSpPr/>
      </xdr:nvSpPr>
      <xdr:spPr>
        <a:xfrm>
          <a:off x="7810500" y="623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13631</xdr:rowOff>
    </xdr:from>
    <xdr:ext cx="469744" cy="259045"/>
    <xdr:sp macro="" textlink="">
      <xdr:nvSpPr>
        <xdr:cNvPr id="309" name="テキスト ボックス 308"/>
        <xdr:cNvSpPr txBox="1"/>
      </xdr:nvSpPr>
      <xdr:spPr>
        <a:xfrm>
          <a:off x="7626428" y="6014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143078</xdr:rowOff>
    </xdr:from>
    <xdr:to>
      <xdr:col>36</xdr:col>
      <xdr:colOff>165100</xdr:colOff>
      <xdr:row>37</xdr:row>
      <xdr:rowOff>73228</xdr:rowOff>
    </xdr:to>
    <xdr:sp macro="" textlink="">
      <xdr:nvSpPr>
        <xdr:cNvPr id="310" name="楕円 309"/>
        <xdr:cNvSpPr/>
      </xdr:nvSpPr>
      <xdr:spPr>
        <a:xfrm>
          <a:off x="6921500" y="631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89755</xdr:rowOff>
    </xdr:from>
    <xdr:ext cx="469744" cy="259045"/>
    <xdr:sp macro="" textlink="">
      <xdr:nvSpPr>
        <xdr:cNvPr id="311" name="テキスト ボックス 310"/>
        <xdr:cNvSpPr txBox="1"/>
      </xdr:nvSpPr>
      <xdr:spPr>
        <a:xfrm>
          <a:off x="6737428" y="60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2" name="直線コネクタ 32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3" name="テキスト ボックス 32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4" name="直線コネクタ 32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5" name="テキスト ボックス 32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6" name="直線コネクタ 32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7" name="テキスト ボックス 32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8" name="直線コネクタ 32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29" name="テキスト ボックス 32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0" name="直線コネクタ 32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1" name="テキスト ボックス 33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113461</xdr:rowOff>
    </xdr:from>
    <xdr:to>
      <xdr:col>54</xdr:col>
      <xdr:colOff>189865</xdr:colOff>
      <xdr:row>58</xdr:row>
      <xdr:rowOff>56786</xdr:rowOff>
    </xdr:to>
    <xdr:cxnSp macro="">
      <xdr:nvCxnSpPr>
        <xdr:cNvPr id="333" name="直線コネクタ 332"/>
        <xdr:cNvCxnSpPr/>
      </xdr:nvCxnSpPr>
      <xdr:spPr>
        <a:xfrm flipV="1">
          <a:off x="10475595" y="8685961"/>
          <a:ext cx="1270" cy="131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60613</xdr:rowOff>
    </xdr:from>
    <xdr:ext cx="534377" cy="259045"/>
    <xdr:sp macro="" textlink="">
      <xdr:nvSpPr>
        <xdr:cNvPr id="334" name="農林水産業費最小値テキスト"/>
        <xdr:cNvSpPr txBox="1"/>
      </xdr:nvSpPr>
      <xdr:spPr>
        <a:xfrm>
          <a:off x="10528300" y="1000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56786</xdr:rowOff>
    </xdr:from>
    <xdr:to>
      <xdr:col>55</xdr:col>
      <xdr:colOff>88900</xdr:colOff>
      <xdr:row>58</xdr:row>
      <xdr:rowOff>56786</xdr:rowOff>
    </xdr:to>
    <xdr:cxnSp macro="">
      <xdr:nvCxnSpPr>
        <xdr:cNvPr id="335" name="直線コネクタ 334"/>
        <xdr:cNvCxnSpPr/>
      </xdr:nvCxnSpPr>
      <xdr:spPr>
        <a:xfrm>
          <a:off x="10388600" y="1000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60138</xdr:rowOff>
    </xdr:from>
    <xdr:ext cx="599010" cy="259045"/>
    <xdr:sp macro="" textlink="">
      <xdr:nvSpPr>
        <xdr:cNvPr id="336" name="農林水産業費最大値テキスト"/>
        <xdr:cNvSpPr txBox="1"/>
      </xdr:nvSpPr>
      <xdr:spPr>
        <a:xfrm>
          <a:off x="10528300" y="8461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305,739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113461</xdr:rowOff>
    </xdr:from>
    <xdr:to>
      <xdr:col>55</xdr:col>
      <xdr:colOff>88900</xdr:colOff>
      <xdr:row>50</xdr:row>
      <xdr:rowOff>113461</xdr:rowOff>
    </xdr:to>
    <xdr:cxnSp macro="">
      <xdr:nvCxnSpPr>
        <xdr:cNvPr id="337" name="直線コネクタ 336"/>
        <xdr:cNvCxnSpPr/>
      </xdr:nvCxnSpPr>
      <xdr:spPr>
        <a:xfrm>
          <a:off x="10388600" y="868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53098</xdr:rowOff>
    </xdr:from>
    <xdr:to>
      <xdr:col>55</xdr:col>
      <xdr:colOff>0</xdr:colOff>
      <xdr:row>57</xdr:row>
      <xdr:rowOff>78477</xdr:rowOff>
    </xdr:to>
    <xdr:cxnSp macro="">
      <xdr:nvCxnSpPr>
        <xdr:cNvPr id="338" name="直線コネクタ 337"/>
        <xdr:cNvCxnSpPr/>
      </xdr:nvCxnSpPr>
      <xdr:spPr>
        <a:xfrm>
          <a:off x="9639300" y="9825748"/>
          <a:ext cx="838200" cy="2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123706</xdr:rowOff>
    </xdr:from>
    <xdr:ext cx="534377" cy="259045"/>
    <xdr:sp macro="" textlink="">
      <xdr:nvSpPr>
        <xdr:cNvPr id="339" name="農林水産業費平均値テキスト"/>
        <xdr:cNvSpPr txBox="1"/>
      </xdr:nvSpPr>
      <xdr:spPr>
        <a:xfrm>
          <a:off x="10528300" y="95534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100829</xdr:rowOff>
    </xdr:from>
    <xdr:to>
      <xdr:col>55</xdr:col>
      <xdr:colOff>50800</xdr:colOff>
      <xdr:row>57</xdr:row>
      <xdr:rowOff>30979</xdr:rowOff>
    </xdr:to>
    <xdr:sp macro="" textlink="">
      <xdr:nvSpPr>
        <xdr:cNvPr id="340" name="フローチャート: 判断 339"/>
        <xdr:cNvSpPr/>
      </xdr:nvSpPr>
      <xdr:spPr>
        <a:xfrm>
          <a:off x="10426700" y="970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89746</xdr:rowOff>
    </xdr:from>
    <xdr:to>
      <xdr:col>50</xdr:col>
      <xdr:colOff>114300</xdr:colOff>
      <xdr:row>57</xdr:row>
      <xdr:rowOff>53098</xdr:rowOff>
    </xdr:to>
    <xdr:cxnSp macro="">
      <xdr:nvCxnSpPr>
        <xdr:cNvPr id="341" name="直線コネクタ 340"/>
        <xdr:cNvCxnSpPr/>
      </xdr:nvCxnSpPr>
      <xdr:spPr>
        <a:xfrm>
          <a:off x="8750300" y="9690946"/>
          <a:ext cx="889000" cy="13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103096</xdr:rowOff>
    </xdr:from>
    <xdr:to>
      <xdr:col>50</xdr:col>
      <xdr:colOff>165100</xdr:colOff>
      <xdr:row>57</xdr:row>
      <xdr:rowOff>33246</xdr:rowOff>
    </xdr:to>
    <xdr:sp macro="" textlink="">
      <xdr:nvSpPr>
        <xdr:cNvPr id="342" name="フローチャート: 判断 341"/>
        <xdr:cNvSpPr/>
      </xdr:nvSpPr>
      <xdr:spPr>
        <a:xfrm>
          <a:off x="9588500" y="970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49773</xdr:rowOff>
    </xdr:from>
    <xdr:ext cx="534377" cy="259045"/>
    <xdr:sp macro="" textlink="">
      <xdr:nvSpPr>
        <xdr:cNvPr id="343" name="テキスト ボックス 342"/>
        <xdr:cNvSpPr txBox="1"/>
      </xdr:nvSpPr>
      <xdr:spPr>
        <a:xfrm>
          <a:off x="9372111" y="947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89746</xdr:rowOff>
    </xdr:from>
    <xdr:to>
      <xdr:col>45</xdr:col>
      <xdr:colOff>177800</xdr:colOff>
      <xdr:row>56</xdr:row>
      <xdr:rowOff>133880</xdr:rowOff>
    </xdr:to>
    <xdr:cxnSp macro="">
      <xdr:nvCxnSpPr>
        <xdr:cNvPr id="344" name="直線コネクタ 343"/>
        <xdr:cNvCxnSpPr/>
      </xdr:nvCxnSpPr>
      <xdr:spPr>
        <a:xfrm flipV="1">
          <a:off x="7861300" y="9690946"/>
          <a:ext cx="889000" cy="4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123913</xdr:rowOff>
    </xdr:from>
    <xdr:to>
      <xdr:col>46</xdr:col>
      <xdr:colOff>38100</xdr:colOff>
      <xdr:row>57</xdr:row>
      <xdr:rowOff>54063</xdr:rowOff>
    </xdr:to>
    <xdr:sp macro="" textlink="">
      <xdr:nvSpPr>
        <xdr:cNvPr id="345" name="フローチャート: 判断 344"/>
        <xdr:cNvSpPr/>
      </xdr:nvSpPr>
      <xdr:spPr>
        <a:xfrm>
          <a:off x="8699500" y="972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45190</xdr:rowOff>
    </xdr:from>
    <xdr:ext cx="534377" cy="259045"/>
    <xdr:sp macro="" textlink="">
      <xdr:nvSpPr>
        <xdr:cNvPr id="346" name="テキスト ボックス 345"/>
        <xdr:cNvSpPr txBox="1"/>
      </xdr:nvSpPr>
      <xdr:spPr>
        <a:xfrm>
          <a:off x="8483111" y="981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133880</xdr:rowOff>
    </xdr:from>
    <xdr:to>
      <xdr:col>41</xdr:col>
      <xdr:colOff>50800</xdr:colOff>
      <xdr:row>56</xdr:row>
      <xdr:rowOff>168335</xdr:rowOff>
    </xdr:to>
    <xdr:cxnSp macro="">
      <xdr:nvCxnSpPr>
        <xdr:cNvPr id="347" name="直線コネクタ 346"/>
        <xdr:cNvCxnSpPr/>
      </xdr:nvCxnSpPr>
      <xdr:spPr>
        <a:xfrm flipV="1">
          <a:off x="6972300" y="9735080"/>
          <a:ext cx="889000" cy="3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103951</xdr:rowOff>
    </xdr:from>
    <xdr:to>
      <xdr:col>41</xdr:col>
      <xdr:colOff>101600</xdr:colOff>
      <xdr:row>57</xdr:row>
      <xdr:rowOff>34101</xdr:rowOff>
    </xdr:to>
    <xdr:sp macro="" textlink="">
      <xdr:nvSpPr>
        <xdr:cNvPr id="348" name="フローチャート: 判断 347"/>
        <xdr:cNvSpPr/>
      </xdr:nvSpPr>
      <xdr:spPr>
        <a:xfrm>
          <a:off x="7810500" y="970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25228</xdr:rowOff>
    </xdr:from>
    <xdr:ext cx="534377" cy="259045"/>
    <xdr:sp macro="" textlink="">
      <xdr:nvSpPr>
        <xdr:cNvPr id="349" name="テキスト ボックス 348"/>
        <xdr:cNvSpPr txBox="1"/>
      </xdr:nvSpPr>
      <xdr:spPr>
        <a:xfrm>
          <a:off x="7594111" y="979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108048</xdr:rowOff>
    </xdr:from>
    <xdr:to>
      <xdr:col>36</xdr:col>
      <xdr:colOff>165100</xdr:colOff>
      <xdr:row>57</xdr:row>
      <xdr:rowOff>38198</xdr:rowOff>
    </xdr:to>
    <xdr:sp macro="" textlink="">
      <xdr:nvSpPr>
        <xdr:cNvPr id="350" name="フローチャート: 判断 349"/>
        <xdr:cNvSpPr/>
      </xdr:nvSpPr>
      <xdr:spPr>
        <a:xfrm>
          <a:off x="69215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54725</xdr:rowOff>
    </xdr:from>
    <xdr:ext cx="534377" cy="259045"/>
    <xdr:sp macro="" textlink="">
      <xdr:nvSpPr>
        <xdr:cNvPr id="351" name="テキスト ボックス 350"/>
        <xdr:cNvSpPr txBox="1"/>
      </xdr:nvSpPr>
      <xdr:spPr>
        <a:xfrm>
          <a:off x="6705111" y="948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2" name="テキスト ボックス 35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3" name="テキスト ボックス 35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4" name="テキスト ボックス 35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5" name="テキスト ボックス 35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6" name="テキスト ボックス 35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27677</xdr:rowOff>
    </xdr:from>
    <xdr:to>
      <xdr:col>55</xdr:col>
      <xdr:colOff>50800</xdr:colOff>
      <xdr:row>57</xdr:row>
      <xdr:rowOff>129277</xdr:rowOff>
    </xdr:to>
    <xdr:sp macro="" textlink="">
      <xdr:nvSpPr>
        <xdr:cNvPr id="357" name="楕円 356"/>
        <xdr:cNvSpPr/>
      </xdr:nvSpPr>
      <xdr:spPr>
        <a:xfrm>
          <a:off x="10426700" y="980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6104</xdr:rowOff>
    </xdr:from>
    <xdr:ext cx="534377" cy="259045"/>
    <xdr:sp macro="" textlink="">
      <xdr:nvSpPr>
        <xdr:cNvPr id="358" name="農林水産業費該当値テキスト"/>
        <xdr:cNvSpPr txBox="1"/>
      </xdr:nvSpPr>
      <xdr:spPr>
        <a:xfrm>
          <a:off x="10528300" y="977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2298</xdr:rowOff>
    </xdr:from>
    <xdr:to>
      <xdr:col>50</xdr:col>
      <xdr:colOff>165100</xdr:colOff>
      <xdr:row>57</xdr:row>
      <xdr:rowOff>103898</xdr:rowOff>
    </xdr:to>
    <xdr:sp macro="" textlink="">
      <xdr:nvSpPr>
        <xdr:cNvPr id="359" name="楕円 358"/>
        <xdr:cNvSpPr/>
      </xdr:nvSpPr>
      <xdr:spPr>
        <a:xfrm>
          <a:off x="9588500" y="977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95025</xdr:rowOff>
    </xdr:from>
    <xdr:ext cx="534377" cy="259045"/>
    <xdr:sp macro="" textlink="">
      <xdr:nvSpPr>
        <xdr:cNvPr id="360" name="テキスト ボックス 359"/>
        <xdr:cNvSpPr txBox="1"/>
      </xdr:nvSpPr>
      <xdr:spPr>
        <a:xfrm>
          <a:off x="9372111" y="986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38946</xdr:rowOff>
    </xdr:from>
    <xdr:to>
      <xdr:col>46</xdr:col>
      <xdr:colOff>38100</xdr:colOff>
      <xdr:row>56</xdr:row>
      <xdr:rowOff>140546</xdr:rowOff>
    </xdr:to>
    <xdr:sp macro="" textlink="">
      <xdr:nvSpPr>
        <xdr:cNvPr id="361" name="楕円 360"/>
        <xdr:cNvSpPr/>
      </xdr:nvSpPr>
      <xdr:spPr>
        <a:xfrm>
          <a:off x="8699500" y="964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157073</xdr:rowOff>
    </xdr:from>
    <xdr:ext cx="534377" cy="259045"/>
    <xdr:sp macro="" textlink="">
      <xdr:nvSpPr>
        <xdr:cNvPr id="362" name="テキスト ボックス 361"/>
        <xdr:cNvSpPr txBox="1"/>
      </xdr:nvSpPr>
      <xdr:spPr>
        <a:xfrm>
          <a:off x="8483111" y="941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83080</xdr:rowOff>
    </xdr:from>
    <xdr:to>
      <xdr:col>41</xdr:col>
      <xdr:colOff>101600</xdr:colOff>
      <xdr:row>57</xdr:row>
      <xdr:rowOff>13230</xdr:rowOff>
    </xdr:to>
    <xdr:sp macro="" textlink="">
      <xdr:nvSpPr>
        <xdr:cNvPr id="363" name="楕円 362"/>
        <xdr:cNvSpPr/>
      </xdr:nvSpPr>
      <xdr:spPr>
        <a:xfrm>
          <a:off x="7810500" y="968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29757</xdr:rowOff>
    </xdr:from>
    <xdr:ext cx="534377" cy="259045"/>
    <xdr:sp macro="" textlink="">
      <xdr:nvSpPr>
        <xdr:cNvPr id="364" name="テキスト ボックス 363"/>
        <xdr:cNvSpPr txBox="1"/>
      </xdr:nvSpPr>
      <xdr:spPr>
        <a:xfrm>
          <a:off x="7594111" y="945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117535</xdr:rowOff>
    </xdr:from>
    <xdr:to>
      <xdr:col>36</xdr:col>
      <xdr:colOff>165100</xdr:colOff>
      <xdr:row>57</xdr:row>
      <xdr:rowOff>47685</xdr:rowOff>
    </xdr:to>
    <xdr:sp macro="" textlink="">
      <xdr:nvSpPr>
        <xdr:cNvPr id="365" name="楕円 364"/>
        <xdr:cNvSpPr/>
      </xdr:nvSpPr>
      <xdr:spPr>
        <a:xfrm>
          <a:off x="6921500" y="971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38812</xdr:rowOff>
    </xdr:from>
    <xdr:ext cx="534377" cy="259045"/>
    <xdr:sp macro="" textlink="">
      <xdr:nvSpPr>
        <xdr:cNvPr id="366" name="テキスト ボックス 365"/>
        <xdr:cNvSpPr txBox="1"/>
      </xdr:nvSpPr>
      <xdr:spPr>
        <a:xfrm>
          <a:off x="6705111" y="981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7" name="正方形/長方形 36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8" name="正方形/長方形 36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9" name="正方形/長方形 36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0" name="正方形/長方形 36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1" name="正方形/長方形 37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2" name="正方形/長方形 37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3" name="正方形/長方形 37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7" name="直線コネクタ 37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8" name="テキスト ボックス 37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9" name="直線コネクタ 37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0" name="テキスト ボックス 37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1" name="直線コネクタ 38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2" name="テキスト ボックス 38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3" name="直線コネクタ 38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4" name="テキスト ボックス 38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5" name="直線コネクタ 38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6" name="テキスト ボックス 38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122612</xdr:rowOff>
    </xdr:from>
    <xdr:to>
      <xdr:col>54</xdr:col>
      <xdr:colOff>189865</xdr:colOff>
      <xdr:row>79</xdr:row>
      <xdr:rowOff>34232</xdr:rowOff>
    </xdr:to>
    <xdr:cxnSp macro="">
      <xdr:nvCxnSpPr>
        <xdr:cNvPr id="390" name="直線コネクタ 389"/>
        <xdr:cNvCxnSpPr/>
      </xdr:nvCxnSpPr>
      <xdr:spPr>
        <a:xfrm flipV="1">
          <a:off x="10475595" y="12124112"/>
          <a:ext cx="1270" cy="1454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38059</xdr:rowOff>
    </xdr:from>
    <xdr:ext cx="469744" cy="259045"/>
    <xdr:sp macro="" textlink="">
      <xdr:nvSpPr>
        <xdr:cNvPr id="391" name="商工費最小値テキスト"/>
        <xdr:cNvSpPr txBox="1"/>
      </xdr:nvSpPr>
      <xdr:spPr>
        <a:xfrm>
          <a:off x="10528300" y="1358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34232</xdr:rowOff>
    </xdr:from>
    <xdr:to>
      <xdr:col>55</xdr:col>
      <xdr:colOff>88900</xdr:colOff>
      <xdr:row>79</xdr:row>
      <xdr:rowOff>34232</xdr:rowOff>
    </xdr:to>
    <xdr:cxnSp macro="">
      <xdr:nvCxnSpPr>
        <xdr:cNvPr id="392" name="直線コネクタ 391"/>
        <xdr:cNvCxnSpPr/>
      </xdr:nvCxnSpPr>
      <xdr:spPr>
        <a:xfrm>
          <a:off x="10388600" y="13578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69289</xdr:rowOff>
    </xdr:from>
    <xdr:ext cx="599010" cy="259045"/>
    <xdr:sp macro="" textlink="">
      <xdr:nvSpPr>
        <xdr:cNvPr id="393" name="商工費最大値テキスト"/>
        <xdr:cNvSpPr txBox="1"/>
      </xdr:nvSpPr>
      <xdr:spPr>
        <a:xfrm>
          <a:off x="10528300" y="11899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384,485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122612</xdr:rowOff>
    </xdr:from>
    <xdr:to>
      <xdr:col>55</xdr:col>
      <xdr:colOff>88900</xdr:colOff>
      <xdr:row>70</xdr:row>
      <xdr:rowOff>122612</xdr:rowOff>
    </xdr:to>
    <xdr:cxnSp macro="">
      <xdr:nvCxnSpPr>
        <xdr:cNvPr id="394" name="直線コネクタ 393"/>
        <xdr:cNvCxnSpPr/>
      </xdr:nvCxnSpPr>
      <xdr:spPr>
        <a:xfrm>
          <a:off x="10388600" y="12124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77098</xdr:rowOff>
    </xdr:from>
    <xdr:to>
      <xdr:col>55</xdr:col>
      <xdr:colOff>0</xdr:colOff>
      <xdr:row>78</xdr:row>
      <xdr:rowOff>135238</xdr:rowOff>
    </xdr:to>
    <xdr:cxnSp macro="">
      <xdr:nvCxnSpPr>
        <xdr:cNvPr id="395" name="直線コネクタ 394"/>
        <xdr:cNvCxnSpPr/>
      </xdr:nvCxnSpPr>
      <xdr:spPr>
        <a:xfrm flipV="1">
          <a:off x="9639300" y="13450198"/>
          <a:ext cx="838200" cy="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5227</xdr:rowOff>
    </xdr:from>
    <xdr:ext cx="534377" cy="259045"/>
    <xdr:sp macro="" textlink="">
      <xdr:nvSpPr>
        <xdr:cNvPr id="396" name="商工費平均値テキスト"/>
        <xdr:cNvSpPr txBox="1"/>
      </xdr:nvSpPr>
      <xdr:spPr>
        <a:xfrm>
          <a:off x="10528300" y="13206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153800</xdr:rowOff>
    </xdr:from>
    <xdr:to>
      <xdr:col>55</xdr:col>
      <xdr:colOff>50800</xdr:colOff>
      <xdr:row>78</xdr:row>
      <xdr:rowOff>83950</xdr:rowOff>
    </xdr:to>
    <xdr:sp macro="" textlink="">
      <xdr:nvSpPr>
        <xdr:cNvPr id="397" name="フローチャート: 判断 396"/>
        <xdr:cNvSpPr/>
      </xdr:nvSpPr>
      <xdr:spPr>
        <a:xfrm>
          <a:off x="10426700" y="1335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125233</xdr:rowOff>
    </xdr:from>
    <xdr:to>
      <xdr:col>50</xdr:col>
      <xdr:colOff>114300</xdr:colOff>
      <xdr:row>78</xdr:row>
      <xdr:rowOff>135238</xdr:rowOff>
    </xdr:to>
    <xdr:cxnSp macro="">
      <xdr:nvCxnSpPr>
        <xdr:cNvPr id="398" name="直線コネクタ 397"/>
        <xdr:cNvCxnSpPr/>
      </xdr:nvCxnSpPr>
      <xdr:spPr>
        <a:xfrm>
          <a:off x="8750300" y="13498333"/>
          <a:ext cx="889000" cy="1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159435</xdr:rowOff>
    </xdr:from>
    <xdr:to>
      <xdr:col>50</xdr:col>
      <xdr:colOff>165100</xdr:colOff>
      <xdr:row>78</xdr:row>
      <xdr:rowOff>89585</xdr:rowOff>
    </xdr:to>
    <xdr:sp macro="" textlink="">
      <xdr:nvSpPr>
        <xdr:cNvPr id="399" name="フローチャート: 判断 398"/>
        <xdr:cNvSpPr/>
      </xdr:nvSpPr>
      <xdr:spPr>
        <a:xfrm>
          <a:off x="9588500" y="133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106112</xdr:rowOff>
    </xdr:from>
    <xdr:ext cx="534377" cy="259045"/>
    <xdr:sp macro="" textlink="">
      <xdr:nvSpPr>
        <xdr:cNvPr id="400" name="テキスト ボックス 399"/>
        <xdr:cNvSpPr txBox="1"/>
      </xdr:nvSpPr>
      <xdr:spPr>
        <a:xfrm>
          <a:off x="9372111" y="1313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125233</xdr:rowOff>
    </xdr:from>
    <xdr:to>
      <xdr:col>45</xdr:col>
      <xdr:colOff>177800</xdr:colOff>
      <xdr:row>78</xdr:row>
      <xdr:rowOff>148684</xdr:rowOff>
    </xdr:to>
    <xdr:cxnSp macro="">
      <xdr:nvCxnSpPr>
        <xdr:cNvPr id="401" name="直線コネクタ 400"/>
        <xdr:cNvCxnSpPr/>
      </xdr:nvCxnSpPr>
      <xdr:spPr>
        <a:xfrm flipV="1">
          <a:off x="7861300" y="13498333"/>
          <a:ext cx="889000" cy="2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59232</xdr:rowOff>
    </xdr:from>
    <xdr:to>
      <xdr:col>46</xdr:col>
      <xdr:colOff>38100</xdr:colOff>
      <xdr:row>78</xdr:row>
      <xdr:rowOff>160832</xdr:rowOff>
    </xdr:to>
    <xdr:sp macro="" textlink="">
      <xdr:nvSpPr>
        <xdr:cNvPr id="402" name="フローチャート: 判断 401"/>
        <xdr:cNvSpPr/>
      </xdr:nvSpPr>
      <xdr:spPr>
        <a:xfrm>
          <a:off x="8699500" y="1343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5909</xdr:rowOff>
    </xdr:from>
    <xdr:ext cx="534377" cy="259045"/>
    <xdr:sp macro="" textlink="">
      <xdr:nvSpPr>
        <xdr:cNvPr id="403" name="テキスト ボックス 402"/>
        <xdr:cNvSpPr txBox="1"/>
      </xdr:nvSpPr>
      <xdr:spPr>
        <a:xfrm>
          <a:off x="8483111" y="1320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148684</xdr:rowOff>
    </xdr:from>
    <xdr:to>
      <xdr:col>41</xdr:col>
      <xdr:colOff>50800</xdr:colOff>
      <xdr:row>78</xdr:row>
      <xdr:rowOff>152955</xdr:rowOff>
    </xdr:to>
    <xdr:cxnSp macro="">
      <xdr:nvCxnSpPr>
        <xdr:cNvPr id="404" name="直線コネクタ 403"/>
        <xdr:cNvCxnSpPr/>
      </xdr:nvCxnSpPr>
      <xdr:spPr>
        <a:xfrm flipV="1">
          <a:off x="6972300" y="13521784"/>
          <a:ext cx="889000" cy="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74202</xdr:rowOff>
    </xdr:from>
    <xdr:to>
      <xdr:col>41</xdr:col>
      <xdr:colOff>101600</xdr:colOff>
      <xdr:row>79</xdr:row>
      <xdr:rowOff>4352</xdr:rowOff>
    </xdr:to>
    <xdr:sp macro="" textlink="">
      <xdr:nvSpPr>
        <xdr:cNvPr id="405" name="フローチャート: 判断 404"/>
        <xdr:cNvSpPr/>
      </xdr:nvSpPr>
      <xdr:spPr>
        <a:xfrm>
          <a:off x="7810500" y="1344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20879</xdr:rowOff>
    </xdr:from>
    <xdr:ext cx="534377" cy="259045"/>
    <xdr:sp macro="" textlink="">
      <xdr:nvSpPr>
        <xdr:cNvPr id="406" name="テキスト ボックス 405"/>
        <xdr:cNvSpPr txBox="1"/>
      </xdr:nvSpPr>
      <xdr:spPr>
        <a:xfrm>
          <a:off x="7594111" y="1322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67500</xdr:rowOff>
    </xdr:from>
    <xdr:to>
      <xdr:col>36</xdr:col>
      <xdr:colOff>165100</xdr:colOff>
      <xdr:row>78</xdr:row>
      <xdr:rowOff>169100</xdr:rowOff>
    </xdr:to>
    <xdr:sp macro="" textlink="">
      <xdr:nvSpPr>
        <xdr:cNvPr id="407" name="フローチャート: 判断 406"/>
        <xdr:cNvSpPr/>
      </xdr:nvSpPr>
      <xdr:spPr>
        <a:xfrm>
          <a:off x="6921500" y="1344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14177</xdr:rowOff>
    </xdr:from>
    <xdr:ext cx="534377" cy="259045"/>
    <xdr:sp macro="" textlink="">
      <xdr:nvSpPr>
        <xdr:cNvPr id="408" name="テキスト ボックス 407"/>
        <xdr:cNvSpPr txBox="1"/>
      </xdr:nvSpPr>
      <xdr:spPr>
        <a:xfrm>
          <a:off x="6705111" y="1321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26298</xdr:rowOff>
    </xdr:from>
    <xdr:to>
      <xdr:col>55</xdr:col>
      <xdr:colOff>50800</xdr:colOff>
      <xdr:row>78</xdr:row>
      <xdr:rowOff>127898</xdr:rowOff>
    </xdr:to>
    <xdr:sp macro="" textlink="">
      <xdr:nvSpPr>
        <xdr:cNvPr id="414" name="楕円 413"/>
        <xdr:cNvSpPr/>
      </xdr:nvSpPr>
      <xdr:spPr>
        <a:xfrm>
          <a:off x="10426700" y="1339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4725</xdr:rowOff>
    </xdr:from>
    <xdr:ext cx="534377" cy="259045"/>
    <xdr:sp macro="" textlink="">
      <xdr:nvSpPr>
        <xdr:cNvPr id="415" name="商工費該当値テキスト"/>
        <xdr:cNvSpPr txBox="1"/>
      </xdr:nvSpPr>
      <xdr:spPr>
        <a:xfrm>
          <a:off x="10528300" y="1337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84438</xdr:rowOff>
    </xdr:from>
    <xdr:to>
      <xdr:col>50</xdr:col>
      <xdr:colOff>165100</xdr:colOff>
      <xdr:row>79</xdr:row>
      <xdr:rowOff>14588</xdr:rowOff>
    </xdr:to>
    <xdr:sp macro="" textlink="">
      <xdr:nvSpPr>
        <xdr:cNvPr id="416" name="楕円 415"/>
        <xdr:cNvSpPr/>
      </xdr:nvSpPr>
      <xdr:spPr>
        <a:xfrm>
          <a:off x="9588500" y="1345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5715</xdr:rowOff>
    </xdr:from>
    <xdr:ext cx="534377" cy="259045"/>
    <xdr:sp macro="" textlink="">
      <xdr:nvSpPr>
        <xdr:cNvPr id="417" name="テキスト ボックス 416"/>
        <xdr:cNvSpPr txBox="1"/>
      </xdr:nvSpPr>
      <xdr:spPr>
        <a:xfrm>
          <a:off x="9372111" y="1355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74433</xdr:rowOff>
    </xdr:from>
    <xdr:to>
      <xdr:col>46</xdr:col>
      <xdr:colOff>38100</xdr:colOff>
      <xdr:row>79</xdr:row>
      <xdr:rowOff>4583</xdr:rowOff>
    </xdr:to>
    <xdr:sp macro="" textlink="">
      <xdr:nvSpPr>
        <xdr:cNvPr id="418" name="楕円 417"/>
        <xdr:cNvSpPr/>
      </xdr:nvSpPr>
      <xdr:spPr>
        <a:xfrm>
          <a:off x="8699500" y="1344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167160</xdr:rowOff>
    </xdr:from>
    <xdr:ext cx="534377" cy="259045"/>
    <xdr:sp macro="" textlink="">
      <xdr:nvSpPr>
        <xdr:cNvPr id="419" name="テキスト ボックス 418"/>
        <xdr:cNvSpPr txBox="1"/>
      </xdr:nvSpPr>
      <xdr:spPr>
        <a:xfrm>
          <a:off x="8483111" y="1354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97884</xdr:rowOff>
    </xdr:from>
    <xdr:to>
      <xdr:col>41</xdr:col>
      <xdr:colOff>101600</xdr:colOff>
      <xdr:row>79</xdr:row>
      <xdr:rowOff>28034</xdr:rowOff>
    </xdr:to>
    <xdr:sp macro="" textlink="">
      <xdr:nvSpPr>
        <xdr:cNvPr id="420" name="楕円 419"/>
        <xdr:cNvSpPr/>
      </xdr:nvSpPr>
      <xdr:spPr>
        <a:xfrm>
          <a:off x="7810500" y="1347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19161</xdr:rowOff>
    </xdr:from>
    <xdr:ext cx="534377" cy="259045"/>
    <xdr:sp macro="" textlink="">
      <xdr:nvSpPr>
        <xdr:cNvPr id="421" name="テキスト ボックス 420"/>
        <xdr:cNvSpPr txBox="1"/>
      </xdr:nvSpPr>
      <xdr:spPr>
        <a:xfrm>
          <a:off x="7594111" y="1356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102155</xdr:rowOff>
    </xdr:from>
    <xdr:to>
      <xdr:col>36</xdr:col>
      <xdr:colOff>165100</xdr:colOff>
      <xdr:row>79</xdr:row>
      <xdr:rowOff>32305</xdr:rowOff>
    </xdr:to>
    <xdr:sp macro="" textlink="">
      <xdr:nvSpPr>
        <xdr:cNvPr id="422" name="楕円 421"/>
        <xdr:cNvSpPr/>
      </xdr:nvSpPr>
      <xdr:spPr>
        <a:xfrm>
          <a:off x="6921500" y="1347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23432</xdr:rowOff>
    </xdr:from>
    <xdr:ext cx="534377" cy="259045"/>
    <xdr:sp macro="" textlink="">
      <xdr:nvSpPr>
        <xdr:cNvPr id="423" name="テキスト ボックス 422"/>
        <xdr:cNvSpPr txBox="1"/>
      </xdr:nvSpPr>
      <xdr:spPr>
        <a:xfrm>
          <a:off x="6705111" y="1356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4" name="テキスト ボックス 433"/>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6" name="テキスト ボックス 435"/>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154915</xdr:rowOff>
    </xdr:from>
    <xdr:to>
      <xdr:col>54</xdr:col>
      <xdr:colOff>189865</xdr:colOff>
      <xdr:row>98</xdr:row>
      <xdr:rowOff>132525</xdr:rowOff>
    </xdr:to>
    <xdr:cxnSp macro="">
      <xdr:nvCxnSpPr>
        <xdr:cNvPr id="448" name="直線コネクタ 447"/>
        <xdr:cNvCxnSpPr/>
      </xdr:nvCxnSpPr>
      <xdr:spPr>
        <a:xfrm flipV="1">
          <a:off x="10475595" y="15413965"/>
          <a:ext cx="1270" cy="152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136352</xdr:rowOff>
    </xdr:from>
    <xdr:ext cx="534377" cy="259045"/>
    <xdr:sp macro="" textlink="">
      <xdr:nvSpPr>
        <xdr:cNvPr id="449" name="土木費最小値テキスト"/>
        <xdr:cNvSpPr txBox="1"/>
      </xdr:nvSpPr>
      <xdr:spPr>
        <a:xfrm>
          <a:off x="10528300" y="1693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132525</xdr:rowOff>
    </xdr:from>
    <xdr:to>
      <xdr:col>55</xdr:col>
      <xdr:colOff>88900</xdr:colOff>
      <xdr:row>98</xdr:row>
      <xdr:rowOff>132525</xdr:rowOff>
    </xdr:to>
    <xdr:cxnSp macro="">
      <xdr:nvCxnSpPr>
        <xdr:cNvPr id="450" name="直線コネクタ 449"/>
        <xdr:cNvCxnSpPr/>
      </xdr:nvCxnSpPr>
      <xdr:spPr>
        <a:xfrm>
          <a:off x="10388600" y="16934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101592</xdr:rowOff>
    </xdr:from>
    <xdr:ext cx="599010" cy="259045"/>
    <xdr:sp macro="" textlink="">
      <xdr:nvSpPr>
        <xdr:cNvPr id="451" name="土木費最大値テキスト"/>
        <xdr:cNvSpPr txBox="1"/>
      </xdr:nvSpPr>
      <xdr:spPr>
        <a:xfrm>
          <a:off x="10528300" y="15189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156,302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154915</xdr:rowOff>
    </xdr:from>
    <xdr:to>
      <xdr:col>55</xdr:col>
      <xdr:colOff>88900</xdr:colOff>
      <xdr:row>89</xdr:row>
      <xdr:rowOff>154915</xdr:rowOff>
    </xdr:to>
    <xdr:cxnSp macro="">
      <xdr:nvCxnSpPr>
        <xdr:cNvPr id="452" name="直線コネクタ 451"/>
        <xdr:cNvCxnSpPr/>
      </xdr:nvCxnSpPr>
      <xdr:spPr>
        <a:xfrm>
          <a:off x="10388600" y="1541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89</xdr:row>
      <xdr:rowOff>154915</xdr:rowOff>
    </xdr:from>
    <xdr:to>
      <xdr:col>55</xdr:col>
      <xdr:colOff>0</xdr:colOff>
      <xdr:row>91</xdr:row>
      <xdr:rowOff>52515</xdr:rowOff>
    </xdr:to>
    <xdr:cxnSp macro="">
      <xdr:nvCxnSpPr>
        <xdr:cNvPr id="453" name="直線コネクタ 452"/>
        <xdr:cNvCxnSpPr/>
      </xdr:nvCxnSpPr>
      <xdr:spPr>
        <a:xfrm flipV="1">
          <a:off x="9639300" y="15413965"/>
          <a:ext cx="838200" cy="24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168457</xdr:rowOff>
    </xdr:from>
    <xdr:ext cx="534377" cy="259045"/>
    <xdr:sp macro="" textlink="">
      <xdr:nvSpPr>
        <xdr:cNvPr id="454" name="土木費平均値テキスト"/>
        <xdr:cNvSpPr txBox="1"/>
      </xdr:nvSpPr>
      <xdr:spPr>
        <a:xfrm>
          <a:off x="10528300" y="16284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18580</xdr:rowOff>
    </xdr:from>
    <xdr:to>
      <xdr:col>55</xdr:col>
      <xdr:colOff>50800</xdr:colOff>
      <xdr:row>95</xdr:row>
      <xdr:rowOff>120180</xdr:rowOff>
    </xdr:to>
    <xdr:sp macro="" textlink="">
      <xdr:nvSpPr>
        <xdr:cNvPr id="455" name="フローチャート: 判断 454"/>
        <xdr:cNvSpPr/>
      </xdr:nvSpPr>
      <xdr:spPr>
        <a:xfrm>
          <a:off x="10426700" y="1630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52515</xdr:rowOff>
    </xdr:from>
    <xdr:to>
      <xdr:col>50</xdr:col>
      <xdr:colOff>114300</xdr:colOff>
      <xdr:row>92</xdr:row>
      <xdr:rowOff>114515</xdr:rowOff>
    </xdr:to>
    <xdr:cxnSp macro="">
      <xdr:nvCxnSpPr>
        <xdr:cNvPr id="456" name="直線コネクタ 455"/>
        <xdr:cNvCxnSpPr/>
      </xdr:nvCxnSpPr>
      <xdr:spPr>
        <a:xfrm flipV="1">
          <a:off x="8750300" y="15654465"/>
          <a:ext cx="889000" cy="23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20320</xdr:rowOff>
    </xdr:from>
    <xdr:to>
      <xdr:col>50</xdr:col>
      <xdr:colOff>165100</xdr:colOff>
      <xdr:row>95</xdr:row>
      <xdr:rowOff>121920</xdr:rowOff>
    </xdr:to>
    <xdr:sp macro="" textlink="">
      <xdr:nvSpPr>
        <xdr:cNvPr id="457" name="フローチャート: 判断 456"/>
        <xdr:cNvSpPr/>
      </xdr:nvSpPr>
      <xdr:spPr>
        <a:xfrm>
          <a:off x="9588500" y="1630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113047</xdr:rowOff>
    </xdr:from>
    <xdr:ext cx="534377" cy="259045"/>
    <xdr:sp macro="" textlink="">
      <xdr:nvSpPr>
        <xdr:cNvPr id="458" name="テキスト ボックス 457"/>
        <xdr:cNvSpPr txBox="1"/>
      </xdr:nvSpPr>
      <xdr:spPr>
        <a:xfrm>
          <a:off x="9372111" y="1640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122910</xdr:rowOff>
    </xdr:from>
    <xdr:to>
      <xdr:col>45</xdr:col>
      <xdr:colOff>177800</xdr:colOff>
      <xdr:row>92</xdr:row>
      <xdr:rowOff>114515</xdr:rowOff>
    </xdr:to>
    <xdr:cxnSp macro="">
      <xdr:nvCxnSpPr>
        <xdr:cNvPr id="459" name="直線コネクタ 458"/>
        <xdr:cNvCxnSpPr/>
      </xdr:nvCxnSpPr>
      <xdr:spPr>
        <a:xfrm>
          <a:off x="7861300" y="15724860"/>
          <a:ext cx="889000" cy="16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58941</xdr:rowOff>
    </xdr:from>
    <xdr:to>
      <xdr:col>46</xdr:col>
      <xdr:colOff>38100</xdr:colOff>
      <xdr:row>95</xdr:row>
      <xdr:rowOff>160541</xdr:rowOff>
    </xdr:to>
    <xdr:sp macro="" textlink="">
      <xdr:nvSpPr>
        <xdr:cNvPr id="460" name="フローチャート: 判断 459"/>
        <xdr:cNvSpPr/>
      </xdr:nvSpPr>
      <xdr:spPr>
        <a:xfrm>
          <a:off x="8699500" y="1634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151668</xdr:rowOff>
    </xdr:from>
    <xdr:ext cx="534377" cy="259045"/>
    <xdr:sp macro="" textlink="">
      <xdr:nvSpPr>
        <xdr:cNvPr id="461" name="テキスト ボックス 460"/>
        <xdr:cNvSpPr txBox="1"/>
      </xdr:nvSpPr>
      <xdr:spPr>
        <a:xfrm>
          <a:off x="8483111" y="1643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122910</xdr:rowOff>
    </xdr:from>
    <xdr:to>
      <xdr:col>41</xdr:col>
      <xdr:colOff>50800</xdr:colOff>
      <xdr:row>92</xdr:row>
      <xdr:rowOff>101079</xdr:rowOff>
    </xdr:to>
    <xdr:cxnSp macro="">
      <xdr:nvCxnSpPr>
        <xdr:cNvPr id="462" name="直線コネクタ 461"/>
        <xdr:cNvCxnSpPr/>
      </xdr:nvCxnSpPr>
      <xdr:spPr>
        <a:xfrm flipV="1">
          <a:off x="6972300" y="15724860"/>
          <a:ext cx="889000" cy="149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116015</xdr:rowOff>
    </xdr:from>
    <xdr:to>
      <xdr:col>41</xdr:col>
      <xdr:colOff>101600</xdr:colOff>
      <xdr:row>96</xdr:row>
      <xdr:rowOff>46165</xdr:rowOff>
    </xdr:to>
    <xdr:sp macro="" textlink="">
      <xdr:nvSpPr>
        <xdr:cNvPr id="463" name="フローチャート: 判断 462"/>
        <xdr:cNvSpPr/>
      </xdr:nvSpPr>
      <xdr:spPr>
        <a:xfrm>
          <a:off x="7810500" y="1640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37292</xdr:rowOff>
    </xdr:from>
    <xdr:ext cx="534377" cy="259045"/>
    <xdr:sp macro="" textlink="">
      <xdr:nvSpPr>
        <xdr:cNvPr id="464" name="テキスト ボックス 463"/>
        <xdr:cNvSpPr txBox="1"/>
      </xdr:nvSpPr>
      <xdr:spPr>
        <a:xfrm>
          <a:off x="7594111" y="1649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97346</xdr:rowOff>
    </xdr:from>
    <xdr:to>
      <xdr:col>36</xdr:col>
      <xdr:colOff>165100</xdr:colOff>
      <xdr:row>96</xdr:row>
      <xdr:rowOff>27496</xdr:rowOff>
    </xdr:to>
    <xdr:sp macro="" textlink="">
      <xdr:nvSpPr>
        <xdr:cNvPr id="465" name="フローチャート: 判断 464"/>
        <xdr:cNvSpPr/>
      </xdr:nvSpPr>
      <xdr:spPr>
        <a:xfrm>
          <a:off x="6921500" y="1638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18623</xdr:rowOff>
    </xdr:from>
    <xdr:ext cx="534377" cy="259045"/>
    <xdr:sp macro="" textlink="">
      <xdr:nvSpPr>
        <xdr:cNvPr id="466" name="テキスト ボックス 465"/>
        <xdr:cNvSpPr txBox="1"/>
      </xdr:nvSpPr>
      <xdr:spPr>
        <a:xfrm>
          <a:off x="6705111" y="1647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89</xdr:row>
      <xdr:rowOff>104115</xdr:rowOff>
    </xdr:from>
    <xdr:to>
      <xdr:col>55</xdr:col>
      <xdr:colOff>50800</xdr:colOff>
      <xdr:row>90</xdr:row>
      <xdr:rowOff>34265</xdr:rowOff>
    </xdr:to>
    <xdr:sp macro="" textlink="">
      <xdr:nvSpPr>
        <xdr:cNvPr id="472" name="楕円 471"/>
        <xdr:cNvSpPr/>
      </xdr:nvSpPr>
      <xdr:spPr>
        <a:xfrm>
          <a:off x="10426700" y="1536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57142</xdr:rowOff>
    </xdr:from>
    <xdr:ext cx="599010" cy="259045"/>
    <xdr:sp macro="" textlink="">
      <xdr:nvSpPr>
        <xdr:cNvPr id="473" name="土木費該当値テキスト"/>
        <xdr:cNvSpPr txBox="1"/>
      </xdr:nvSpPr>
      <xdr:spPr>
        <a:xfrm>
          <a:off x="10528300" y="15316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1715</xdr:rowOff>
    </xdr:from>
    <xdr:to>
      <xdr:col>50</xdr:col>
      <xdr:colOff>165100</xdr:colOff>
      <xdr:row>91</xdr:row>
      <xdr:rowOff>103315</xdr:rowOff>
    </xdr:to>
    <xdr:sp macro="" textlink="">
      <xdr:nvSpPr>
        <xdr:cNvPr id="474" name="楕円 473"/>
        <xdr:cNvSpPr/>
      </xdr:nvSpPr>
      <xdr:spPr>
        <a:xfrm>
          <a:off x="9588500" y="1560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89</xdr:row>
      <xdr:rowOff>119842</xdr:rowOff>
    </xdr:from>
    <xdr:ext cx="599010" cy="259045"/>
    <xdr:sp macro="" textlink="">
      <xdr:nvSpPr>
        <xdr:cNvPr id="475" name="テキスト ボックス 474"/>
        <xdr:cNvSpPr txBox="1"/>
      </xdr:nvSpPr>
      <xdr:spPr>
        <a:xfrm>
          <a:off x="9339795" y="15378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63715</xdr:rowOff>
    </xdr:from>
    <xdr:to>
      <xdr:col>46</xdr:col>
      <xdr:colOff>38100</xdr:colOff>
      <xdr:row>92</xdr:row>
      <xdr:rowOff>165315</xdr:rowOff>
    </xdr:to>
    <xdr:sp macro="" textlink="">
      <xdr:nvSpPr>
        <xdr:cNvPr id="476" name="楕円 475"/>
        <xdr:cNvSpPr/>
      </xdr:nvSpPr>
      <xdr:spPr>
        <a:xfrm>
          <a:off x="8699500" y="158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10392</xdr:rowOff>
    </xdr:from>
    <xdr:ext cx="599010" cy="259045"/>
    <xdr:sp macro="" textlink="">
      <xdr:nvSpPr>
        <xdr:cNvPr id="477" name="テキスト ボックス 476"/>
        <xdr:cNvSpPr txBox="1"/>
      </xdr:nvSpPr>
      <xdr:spPr>
        <a:xfrm>
          <a:off x="8450795" y="15612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72110</xdr:rowOff>
    </xdr:from>
    <xdr:to>
      <xdr:col>41</xdr:col>
      <xdr:colOff>101600</xdr:colOff>
      <xdr:row>92</xdr:row>
      <xdr:rowOff>2260</xdr:rowOff>
    </xdr:to>
    <xdr:sp macro="" textlink="">
      <xdr:nvSpPr>
        <xdr:cNvPr id="478" name="楕円 477"/>
        <xdr:cNvSpPr/>
      </xdr:nvSpPr>
      <xdr:spPr>
        <a:xfrm>
          <a:off x="7810500" y="1567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90</xdr:row>
      <xdr:rowOff>18787</xdr:rowOff>
    </xdr:from>
    <xdr:ext cx="599010" cy="259045"/>
    <xdr:sp macro="" textlink="">
      <xdr:nvSpPr>
        <xdr:cNvPr id="479" name="テキスト ボックス 478"/>
        <xdr:cNvSpPr txBox="1"/>
      </xdr:nvSpPr>
      <xdr:spPr>
        <a:xfrm>
          <a:off x="7561795" y="15449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50279</xdr:rowOff>
    </xdr:from>
    <xdr:to>
      <xdr:col>36</xdr:col>
      <xdr:colOff>165100</xdr:colOff>
      <xdr:row>92</xdr:row>
      <xdr:rowOff>151879</xdr:rowOff>
    </xdr:to>
    <xdr:sp macro="" textlink="">
      <xdr:nvSpPr>
        <xdr:cNvPr id="480" name="楕円 479"/>
        <xdr:cNvSpPr/>
      </xdr:nvSpPr>
      <xdr:spPr>
        <a:xfrm>
          <a:off x="6921500" y="1582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90</xdr:row>
      <xdr:rowOff>168406</xdr:rowOff>
    </xdr:from>
    <xdr:ext cx="599010" cy="259045"/>
    <xdr:sp macro="" textlink="">
      <xdr:nvSpPr>
        <xdr:cNvPr id="481" name="テキスト ボックス 480"/>
        <xdr:cNvSpPr txBox="1"/>
      </xdr:nvSpPr>
      <xdr:spPr>
        <a:xfrm>
          <a:off x="6672795" y="15598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37356</xdr:rowOff>
    </xdr:from>
    <xdr:to>
      <xdr:col>85</xdr:col>
      <xdr:colOff>126364</xdr:colOff>
      <xdr:row>39</xdr:row>
      <xdr:rowOff>6746</xdr:rowOff>
    </xdr:to>
    <xdr:cxnSp macro="">
      <xdr:nvCxnSpPr>
        <xdr:cNvPr id="504" name="直線コネクタ 503"/>
        <xdr:cNvCxnSpPr/>
      </xdr:nvCxnSpPr>
      <xdr:spPr>
        <a:xfrm flipV="1">
          <a:off x="16317595" y="5352306"/>
          <a:ext cx="1269" cy="1340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10573</xdr:rowOff>
    </xdr:from>
    <xdr:ext cx="534377" cy="259045"/>
    <xdr:sp macro="" textlink="">
      <xdr:nvSpPr>
        <xdr:cNvPr id="505" name="消防費最小値テキスト"/>
        <xdr:cNvSpPr txBox="1"/>
      </xdr:nvSpPr>
      <xdr:spPr>
        <a:xfrm>
          <a:off x="16370300" y="669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6746</xdr:rowOff>
    </xdr:from>
    <xdr:to>
      <xdr:col>86</xdr:col>
      <xdr:colOff>25400</xdr:colOff>
      <xdr:row>39</xdr:row>
      <xdr:rowOff>6746</xdr:rowOff>
    </xdr:to>
    <xdr:cxnSp macro="">
      <xdr:nvCxnSpPr>
        <xdr:cNvPr id="506" name="直線コネクタ 505"/>
        <xdr:cNvCxnSpPr/>
      </xdr:nvCxnSpPr>
      <xdr:spPr>
        <a:xfrm>
          <a:off x="16230600" y="6693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155483</xdr:rowOff>
    </xdr:from>
    <xdr:ext cx="534377" cy="259045"/>
    <xdr:sp macro="" textlink="">
      <xdr:nvSpPr>
        <xdr:cNvPr id="507" name="消防費最大値テキスト"/>
        <xdr:cNvSpPr txBox="1"/>
      </xdr:nvSpPr>
      <xdr:spPr>
        <a:xfrm>
          <a:off x="16370300" y="512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76,977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37356</xdr:rowOff>
    </xdr:from>
    <xdr:to>
      <xdr:col>86</xdr:col>
      <xdr:colOff>25400</xdr:colOff>
      <xdr:row>31</xdr:row>
      <xdr:rowOff>37356</xdr:rowOff>
    </xdr:to>
    <xdr:cxnSp macro="">
      <xdr:nvCxnSpPr>
        <xdr:cNvPr id="508" name="直線コネクタ 507"/>
        <xdr:cNvCxnSpPr/>
      </xdr:nvCxnSpPr>
      <xdr:spPr>
        <a:xfrm>
          <a:off x="16230600" y="5352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116749</xdr:rowOff>
    </xdr:from>
    <xdr:to>
      <xdr:col>85</xdr:col>
      <xdr:colOff>127000</xdr:colOff>
      <xdr:row>37</xdr:row>
      <xdr:rowOff>130327</xdr:rowOff>
    </xdr:to>
    <xdr:cxnSp macro="">
      <xdr:nvCxnSpPr>
        <xdr:cNvPr id="509" name="直線コネクタ 508"/>
        <xdr:cNvCxnSpPr/>
      </xdr:nvCxnSpPr>
      <xdr:spPr>
        <a:xfrm flipV="1">
          <a:off x="15481300" y="6460399"/>
          <a:ext cx="838200" cy="1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124304</xdr:rowOff>
    </xdr:from>
    <xdr:ext cx="534377" cy="259045"/>
    <xdr:sp macro="" textlink="">
      <xdr:nvSpPr>
        <xdr:cNvPr id="510" name="消防費平均値テキスト"/>
        <xdr:cNvSpPr txBox="1"/>
      </xdr:nvSpPr>
      <xdr:spPr>
        <a:xfrm>
          <a:off x="16370300" y="6125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101427</xdr:rowOff>
    </xdr:from>
    <xdr:to>
      <xdr:col>85</xdr:col>
      <xdr:colOff>177800</xdr:colOff>
      <xdr:row>37</xdr:row>
      <xdr:rowOff>31577</xdr:rowOff>
    </xdr:to>
    <xdr:sp macro="" textlink="">
      <xdr:nvSpPr>
        <xdr:cNvPr id="511" name="フローチャート: 判断 510"/>
        <xdr:cNvSpPr/>
      </xdr:nvSpPr>
      <xdr:spPr>
        <a:xfrm>
          <a:off x="16268700" y="627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151770</xdr:rowOff>
    </xdr:from>
    <xdr:to>
      <xdr:col>81</xdr:col>
      <xdr:colOff>50800</xdr:colOff>
      <xdr:row>37</xdr:row>
      <xdr:rowOff>130327</xdr:rowOff>
    </xdr:to>
    <xdr:cxnSp macro="">
      <xdr:nvCxnSpPr>
        <xdr:cNvPr id="512" name="直線コネクタ 511"/>
        <xdr:cNvCxnSpPr/>
      </xdr:nvCxnSpPr>
      <xdr:spPr>
        <a:xfrm>
          <a:off x="14592300" y="6323970"/>
          <a:ext cx="889000" cy="15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162052</xdr:rowOff>
    </xdr:from>
    <xdr:to>
      <xdr:col>81</xdr:col>
      <xdr:colOff>101600</xdr:colOff>
      <xdr:row>36</xdr:row>
      <xdr:rowOff>92202</xdr:rowOff>
    </xdr:to>
    <xdr:sp macro="" textlink="">
      <xdr:nvSpPr>
        <xdr:cNvPr id="513" name="フローチャート: 判断 512"/>
        <xdr:cNvSpPr/>
      </xdr:nvSpPr>
      <xdr:spPr>
        <a:xfrm>
          <a:off x="15430500" y="616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108729</xdr:rowOff>
    </xdr:from>
    <xdr:ext cx="534377" cy="259045"/>
    <xdr:sp macro="" textlink="">
      <xdr:nvSpPr>
        <xdr:cNvPr id="514" name="テキスト ボックス 513"/>
        <xdr:cNvSpPr txBox="1"/>
      </xdr:nvSpPr>
      <xdr:spPr>
        <a:xfrm>
          <a:off x="15214111" y="593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151770</xdr:rowOff>
    </xdr:from>
    <xdr:to>
      <xdr:col>76</xdr:col>
      <xdr:colOff>114300</xdr:colOff>
      <xdr:row>37</xdr:row>
      <xdr:rowOff>118417</xdr:rowOff>
    </xdr:to>
    <xdr:cxnSp macro="">
      <xdr:nvCxnSpPr>
        <xdr:cNvPr id="515" name="直線コネクタ 514"/>
        <xdr:cNvCxnSpPr/>
      </xdr:nvCxnSpPr>
      <xdr:spPr>
        <a:xfrm flipV="1">
          <a:off x="13703300" y="6323970"/>
          <a:ext cx="889000" cy="13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27155</xdr:rowOff>
    </xdr:from>
    <xdr:to>
      <xdr:col>76</xdr:col>
      <xdr:colOff>165100</xdr:colOff>
      <xdr:row>36</xdr:row>
      <xdr:rowOff>128755</xdr:rowOff>
    </xdr:to>
    <xdr:sp macro="" textlink="">
      <xdr:nvSpPr>
        <xdr:cNvPr id="516" name="フローチャート: 判断 515"/>
        <xdr:cNvSpPr/>
      </xdr:nvSpPr>
      <xdr:spPr>
        <a:xfrm>
          <a:off x="14541500" y="619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145282</xdr:rowOff>
    </xdr:from>
    <xdr:ext cx="534377" cy="259045"/>
    <xdr:sp macro="" textlink="">
      <xdr:nvSpPr>
        <xdr:cNvPr id="517" name="テキスト ボックス 516"/>
        <xdr:cNvSpPr txBox="1"/>
      </xdr:nvSpPr>
      <xdr:spPr>
        <a:xfrm>
          <a:off x="14325111" y="59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118417</xdr:rowOff>
    </xdr:from>
    <xdr:to>
      <xdr:col>71</xdr:col>
      <xdr:colOff>177800</xdr:colOff>
      <xdr:row>38</xdr:row>
      <xdr:rowOff>27457</xdr:rowOff>
    </xdr:to>
    <xdr:cxnSp macro="">
      <xdr:nvCxnSpPr>
        <xdr:cNvPr id="518" name="直線コネクタ 517"/>
        <xdr:cNvCxnSpPr/>
      </xdr:nvCxnSpPr>
      <xdr:spPr>
        <a:xfrm flipV="1">
          <a:off x="12814300" y="6462067"/>
          <a:ext cx="889000" cy="8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170304</xdr:rowOff>
    </xdr:from>
    <xdr:to>
      <xdr:col>72</xdr:col>
      <xdr:colOff>38100</xdr:colOff>
      <xdr:row>36</xdr:row>
      <xdr:rowOff>100454</xdr:rowOff>
    </xdr:to>
    <xdr:sp macro="" textlink="">
      <xdr:nvSpPr>
        <xdr:cNvPr id="519" name="フローチャート: 判断 518"/>
        <xdr:cNvSpPr/>
      </xdr:nvSpPr>
      <xdr:spPr>
        <a:xfrm>
          <a:off x="13652500" y="617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116981</xdr:rowOff>
    </xdr:from>
    <xdr:ext cx="534377" cy="259045"/>
    <xdr:sp macro="" textlink="">
      <xdr:nvSpPr>
        <xdr:cNvPr id="520" name="テキスト ボックス 519"/>
        <xdr:cNvSpPr txBox="1"/>
      </xdr:nvSpPr>
      <xdr:spPr>
        <a:xfrm>
          <a:off x="13436111" y="594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76213</xdr:rowOff>
    </xdr:from>
    <xdr:to>
      <xdr:col>67</xdr:col>
      <xdr:colOff>101600</xdr:colOff>
      <xdr:row>37</xdr:row>
      <xdr:rowOff>6363</xdr:rowOff>
    </xdr:to>
    <xdr:sp macro="" textlink="">
      <xdr:nvSpPr>
        <xdr:cNvPr id="521" name="フローチャート: 判断 520"/>
        <xdr:cNvSpPr/>
      </xdr:nvSpPr>
      <xdr:spPr>
        <a:xfrm>
          <a:off x="12763500" y="624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22890</xdr:rowOff>
    </xdr:from>
    <xdr:ext cx="534377" cy="259045"/>
    <xdr:sp macro="" textlink="">
      <xdr:nvSpPr>
        <xdr:cNvPr id="522" name="テキスト ボックス 521"/>
        <xdr:cNvSpPr txBox="1"/>
      </xdr:nvSpPr>
      <xdr:spPr>
        <a:xfrm>
          <a:off x="12547111" y="602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65949</xdr:rowOff>
    </xdr:from>
    <xdr:to>
      <xdr:col>85</xdr:col>
      <xdr:colOff>177800</xdr:colOff>
      <xdr:row>37</xdr:row>
      <xdr:rowOff>167549</xdr:rowOff>
    </xdr:to>
    <xdr:sp macro="" textlink="">
      <xdr:nvSpPr>
        <xdr:cNvPr id="528" name="楕円 527"/>
        <xdr:cNvSpPr/>
      </xdr:nvSpPr>
      <xdr:spPr>
        <a:xfrm>
          <a:off x="16268700" y="640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44376</xdr:rowOff>
    </xdr:from>
    <xdr:ext cx="534377" cy="259045"/>
    <xdr:sp macro="" textlink="">
      <xdr:nvSpPr>
        <xdr:cNvPr id="529" name="消防費該当値テキスト"/>
        <xdr:cNvSpPr txBox="1"/>
      </xdr:nvSpPr>
      <xdr:spPr>
        <a:xfrm>
          <a:off x="16370300" y="638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79527</xdr:rowOff>
    </xdr:from>
    <xdr:to>
      <xdr:col>81</xdr:col>
      <xdr:colOff>101600</xdr:colOff>
      <xdr:row>38</xdr:row>
      <xdr:rowOff>9677</xdr:rowOff>
    </xdr:to>
    <xdr:sp macro="" textlink="">
      <xdr:nvSpPr>
        <xdr:cNvPr id="530" name="楕円 529"/>
        <xdr:cNvSpPr/>
      </xdr:nvSpPr>
      <xdr:spPr>
        <a:xfrm>
          <a:off x="15430500" y="642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805</xdr:rowOff>
    </xdr:from>
    <xdr:ext cx="534377" cy="259045"/>
    <xdr:sp macro="" textlink="">
      <xdr:nvSpPr>
        <xdr:cNvPr id="531" name="テキスト ボックス 530"/>
        <xdr:cNvSpPr txBox="1"/>
      </xdr:nvSpPr>
      <xdr:spPr>
        <a:xfrm>
          <a:off x="15214111" y="651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100970</xdr:rowOff>
    </xdr:from>
    <xdr:to>
      <xdr:col>76</xdr:col>
      <xdr:colOff>165100</xdr:colOff>
      <xdr:row>37</xdr:row>
      <xdr:rowOff>31120</xdr:rowOff>
    </xdr:to>
    <xdr:sp macro="" textlink="">
      <xdr:nvSpPr>
        <xdr:cNvPr id="532" name="楕円 531"/>
        <xdr:cNvSpPr/>
      </xdr:nvSpPr>
      <xdr:spPr>
        <a:xfrm>
          <a:off x="14541500" y="627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22247</xdr:rowOff>
    </xdr:from>
    <xdr:ext cx="534377" cy="259045"/>
    <xdr:sp macro="" textlink="">
      <xdr:nvSpPr>
        <xdr:cNvPr id="533" name="テキスト ボックス 532"/>
        <xdr:cNvSpPr txBox="1"/>
      </xdr:nvSpPr>
      <xdr:spPr>
        <a:xfrm>
          <a:off x="14325111" y="636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67617</xdr:rowOff>
    </xdr:from>
    <xdr:to>
      <xdr:col>72</xdr:col>
      <xdr:colOff>38100</xdr:colOff>
      <xdr:row>37</xdr:row>
      <xdr:rowOff>169218</xdr:rowOff>
    </xdr:to>
    <xdr:sp macro="" textlink="">
      <xdr:nvSpPr>
        <xdr:cNvPr id="534" name="楕円 533"/>
        <xdr:cNvSpPr/>
      </xdr:nvSpPr>
      <xdr:spPr>
        <a:xfrm>
          <a:off x="13652500" y="64112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160345</xdr:rowOff>
    </xdr:from>
    <xdr:ext cx="534377" cy="259045"/>
    <xdr:sp macro="" textlink="">
      <xdr:nvSpPr>
        <xdr:cNvPr id="535" name="テキスト ボックス 534"/>
        <xdr:cNvSpPr txBox="1"/>
      </xdr:nvSpPr>
      <xdr:spPr>
        <a:xfrm>
          <a:off x="13436111" y="650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148107</xdr:rowOff>
    </xdr:from>
    <xdr:to>
      <xdr:col>67</xdr:col>
      <xdr:colOff>101600</xdr:colOff>
      <xdr:row>38</xdr:row>
      <xdr:rowOff>78257</xdr:rowOff>
    </xdr:to>
    <xdr:sp macro="" textlink="">
      <xdr:nvSpPr>
        <xdr:cNvPr id="536" name="楕円 535"/>
        <xdr:cNvSpPr/>
      </xdr:nvSpPr>
      <xdr:spPr>
        <a:xfrm>
          <a:off x="12763500" y="649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69384</xdr:rowOff>
    </xdr:from>
    <xdr:ext cx="534377" cy="259045"/>
    <xdr:sp macro="" textlink="">
      <xdr:nvSpPr>
        <xdr:cNvPr id="537" name="テキスト ボックス 536"/>
        <xdr:cNvSpPr txBox="1"/>
      </xdr:nvSpPr>
      <xdr:spPr>
        <a:xfrm>
          <a:off x="12547111" y="658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8" name="直線コネクタ 54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9" name="テキスト ボックス 548"/>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0" name="直線コネクタ 54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1" name="テキスト ボックス 550"/>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2" name="直線コネクタ 55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3" name="テキスト ボックス 552"/>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4" name="直線コネクタ 55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5" name="テキスト ボックス 554"/>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7" name="テキスト ボックス 55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99009</xdr:rowOff>
    </xdr:from>
    <xdr:to>
      <xdr:col>85</xdr:col>
      <xdr:colOff>126364</xdr:colOff>
      <xdr:row>57</xdr:row>
      <xdr:rowOff>125646</xdr:rowOff>
    </xdr:to>
    <xdr:cxnSp macro="">
      <xdr:nvCxnSpPr>
        <xdr:cNvPr id="559" name="直線コネクタ 558"/>
        <xdr:cNvCxnSpPr/>
      </xdr:nvCxnSpPr>
      <xdr:spPr>
        <a:xfrm flipV="1">
          <a:off x="16317595" y="8842959"/>
          <a:ext cx="1269" cy="1055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129473</xdr:rowOff>
    </xdr:from>
    <xdr:ext cx="534377" cy="259045"/>
    <xdr:sp macro="" textlink="">
      <xdr:nvSpPr>
        <xdr:cNvPr id="560" name="教育費最小値テキスト"/>
        <xdr:cNvSpPr txBox="1"/>
      </xdr:nvSpPr>
      <xdr:spPr>
        <a:xfrm>
          <a:off x="16370300" y="990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125646</xdr:rowOff>
    </xdr:from>
    <xdr:to>
      <xdr:col>86</xdr:col>
      <xdr:colOff>25400</xdr:colOff>
      <xdr:row>57</xdr:row>
      <xdr:rowOff>125646</xdr:rowOff>
    </xdr:to>
    <xdr:cxnSp macro="">
      <xdr:nvCxnSpPr>
        <xdr:cNvPr id="561" name="直線コネクタ 560"/>
        <xdr:cNvCxnSpPr/>
      </xdr:nvCxnSpPr>
      <xdr:spPr>
        <a:xfrm>
          <a:off x="16230600" y="9898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45686</xdr:rowOff>
    </xdr:from>
    <xdr:ext cx="599010" cy="259045"/>
    <xdr:sp macro="" textlink="">
      <xdr:nvSpPr>
        <xdr:cNvPr id="562" name="教育費最大値テキスト"/>
        <xdr:cNvSpPr txBox="1"/>
      </xdr:nvSpPr>
      <xdr:spPr>
        <a:xfrm>
          <a:off x="16370300" y="8618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271,400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99009</xdr:rowOff>
    </xdr:from>
    <xdr:to>
      <xdr:col>86</xdr:col>
      <xdr:colOff>25400</xdr:colOff>
      <xdr:row>51</xdr:row>
      <xdr:rowOff>99009</xdr:rowOff>
    </xdr:to>
    <xdr:cxnSp macro="">
      <xdr:nvCxnSpPr>
        <xdr:cNvPr id="563" name="直線コネクタ 562"/>
        <xdr:cNvCxnSpPr/>
      </xdr:nvCxnSpPr>
      <xdr:spPr>
        <a:xfrm>
          <a:off x="16230600" y="884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101679</xdr:rowOff>
    </xdr:from>
    <xdr:to>
      <xdr:col>85</xdr:col>
      <xdr:colOff>127000</xdr:colOff>
      <xdr:row>56</xdr:row>
      <xdr:rowOff>103860</xdr:rowOff>
    </xdr:to>
    <xdr:cxnSp macro="">
      <xdr:nvCxnSpPr>
        <xdr:cNvPr id="564" name="直線コネクタ 563"/>
        <xdr:cNvCxnSpPr/>
      </xdr:nvCxnSpPr>
      <xdr:spPr>
        <a:xfrm>
          <a:off x="15481300" y="9702879"/>
          <a:ext cx="838200" cy="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54525</xdr:rowOff>
    </xdr:from>
    <xdr:ext cx="534377" cy="259045"/>
    <xdr:sp macro="" textlink="">
      <xdr:nvSpPr>
        <xdr:cNvPr id="565" name="教育費平均値テキスト"/>
        <xdr:cNvSpPr txBox="1"/>
      </xdr:nvSpPr>
      <xdr:spPr>
        <a:xfrm>
          <a:off x="16370300" y="9655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76098</xdr:rowOff>
    </xdr:from>
    <xdr:to>
      <xdr:col>85</xdr:col>
      <xdr:colOff>177800</xdr:colOff>
      <xdr:row>57</xdr:row>
      <xdr:rowOff>6248</xdr:rowOff>
    </xdr:to>
    <xdr:sp macro="" textlink="">
      <xdr:nvSpPr>
        <xdr:cNvPr id="566" name="フローチャート: 判断 565"/>
        <xdr:cNvSpPr/>
      </xdr:nvSpPr>
      <xdr:spPr>
        <a:xfrm>
          <a:off x="16268700" y="967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101679</xdr:rowOff>
    </xdr:from>
    <xdr:to>
      <xdr:col>81</xdr:col>
      <xdr:colOff>50800</xdr:colOff>
      <xdr:row>56</xdr:row>
      <xdr:rowOff>133240</xdr:rowOff>
    </xdr:to>
    <xdr:cxnSp macro="">
      <xdr:nvCxnSpPr>
        <xdr:cNvPr id="567" name="直線コネクタ 566"/>
        <xdr:cNvCxnSpPr/>
      </xdr:nvCxnSpPr>
      <xdr:spPr>
        <a:xfrm flipV="1">
          <a:off x="14592300" y="9702879"/>
          <a:ext cx="889000" cy="3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71751</xdr:rowOff>
    </xdr:from>
    <xdr:to>
      <xdr:col>81</xdr:col>
      <xdr:colOff>101600</xdr:colOff>
      <xdr:row>57</xdr:row>
      <xdr:rowOff>1901</xdr:rowOff>
    </xdr:to>
    <xdr:sp macro="" textlink="">
      <xdr:nvSpPr>
        <xdr:cNvPr id="568" name="フローチャート: 判断 567"/>
        <xdr:cNvSpPr/>
      </xdr:nvSpPr>
      <xdr:spPr>
        <a:xfrm>
          <a:off x="15430500" y="96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164478</xdr:rowOff>
    </xdr:from>
    <xdr:ext cx="534377" cy="259045"/>
    <xdr:sp macro="" textlink="">
      <xdr:nvSpPr>
        <xdr:cNvPr id="569" name="テキスト ボックス 568"/>
        <xdr:cNvSpPr txBox="1"/>
      </xdr:nvSpPr>
      <xdr:spPr>
        <a:xfrm>
          <a:off x="15214111" y="976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133240</xdr:rowOff>
    </xdr:from>
    <xdr:to>
      <xdr:col>76</xdr:col>
      <xdr:colOff>114300</xdr:colOff>
      <xdr:row>56</xdr:row>
      <xdr:rowOff>158212</xdr:rowOff>
    </xdr:to>
    <xdr:cxnSp macro="">
      <xdr:nvCxnSpPr>
        <xdr:cNvPr id="570" name="直線コネクタ 569"/>
        <xdr:cNvCxnSpPr/>
      </xdr:nvCxnSpPr>
      <xdr:spPr>
        <a:xfrm flipV="1">
          <a:off x="13703300" y="9734440"/>
          <a:ext cx="889000" cy="2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98963</xdr:rowOff>
    </xdr:from>
    <xdr:to>
      <xdr:col>76</xdr:col>
      <xdr:colOff>165100</xdr:colOff>
      <xdr:row>57</xdr:row>
      <xdr:rowOff>29113</xdr:rowOff>
    </xdr:to>
    <xdr:sp macro="" textlink="">
      <xdr:nvSpPr>
        <xdr:cNvPr id="571" name="フローチャート: 判断 570"/>
        <xdr:cNvSpPr/>
      </xdr:nvSpPr>
      <xdr:spPr>
        <a:xfrm>
          <a:off x="14541500" y="970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20240</xdr:rowOff>
    </xdr:from>
    <xdr:ext cx="534377" cy="259045"/>
    <xdr:sp macro="" textlink="">
      <xdr:nvSpPr>
        <xdr:cNvPr id="572" name="テキスト ボックス 571"/>
        <xdr:cNvSpPr txBox="1"/>
      </xdr:nvSpPr>
      <xdr:spPr>
        <a:xfrm>
          <a:off x="14325111" y="979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89564</xdr:rowOff>
    </xdr:from>
    <xdr:to>
      <xdr:col>71</xdr:col>
      <xdr:colOff>177800</xdr:colOff>
      <xdr:row>56</xdr:row>
      <xdr:rowOff>158212</xdr:rowOff>
    </xdr:to>
    <xdr:cxnSp macro="">
      <xdr:nvCxnSpPr>
        <xdr:cNvPr id="573" name="直線コネクタ 572"/>
        <xdr:cNvCxnSpPr/>
      </xdr:nvCxnSpPr>
      <xdr:spPr>
        <a:xfrm>
          <a:off x="12814300" y="9690764"/>
          <a:ext cx="889000" cy="68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89028</xdr:rowOff>
    </xdr:from>
    <xdr:to>
      <xdr:col>72</xdr:col>
      <xdr:colOff>38100</xdr:colOff>
      <xdr:row>57</xdr:row>
      <xdr:rowOff>19178</xdr:rowOff>
    </xdr:to>
    <xdr:sp macro="" textlink="">
      <xdr:nvSpPr>
        <xdr:cNvPr id="574" name="フローチャート: 判断 573"/>
        <xdr:cNvSpPr/>
      </xdr:nvSpPr>
      <xdr:spPr>
        <a:xfrm>
          <a:off x="13652500" y="969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35705</xdr:rowOff>
    </xdr:from>
    <xdr:ext cx="534377" cy="259045"/>
    <xdr:sp macro="" textlink="">
      <xdr:nvSpPr>
        <xdr:cNvPr id="575" name="テキスト ボックス 574"/>
        <xdr:cNvSpPr txBox="1"/>
      </xdr:nvSpPr>
      <xdr:spPr>
        <a:xfrm>
          <a:off x="13436111" y="946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144176</xdr:rowOff>
    </xdr:from>
    <xdr:to>
      <xdr:col>67</xdr:col>
      <xdr:colOff>101600</xdr:colOff>
      <xdr:row>57</xdr:row>
      <xdr:rowOff>74326</xdr:rowOff>
    </xdr:to>
    <xdr:sp macro="" textlink="">
      <xdr:nvSpPr>
        <xdr:cNvPr id="576" name="フローチャート: 判断 575"/>
        <xdr:cNvSpPr/>
      </xdr:nvSpPr>
      <xdr:spPr>
        <a:xfrm>
          <a:off x="12763500" y="974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65453</xdr:rowOff>
    </xdr:from>
    <xdr:ext cx="534377" cy="259045"/>
    <xdr:sp macro="" textlink="">
      <xdr:nvSpPr>
        <xdr:cNvPr id="577" name="テキスト ボックス 576"/>
        <xdr:cNvSpPr txBox="1"/>
      </xdr:nvSpPr>
      <xdr:spPr>
        <a:xfrm>
          <a:off x="12547111" y="983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53060</xdr:rowOff>
    </xdr:from>
    <xdr:to>
      <xdr:col>85</xdr:col>
      <xdr:colOff>177800</xdr:colOff>
      <xdr:row>56</xdr:row>
      <xdr:rowOff>154660</xdr:rowOff>
    </xdr:to>
    <xdr:sp macro="" textlink="">
      <xdr:nvSpPr>
        <xdr:cNvPr id="583" name="楕円 582"/>
        <xdr:cNvSpPr/>
      </xdr:nvSpPr>
      <xdr:spPr>
        <a:xfrm>
          <a:off x="16268700" y="96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75937</xdr:rowOff>
    </xdr:from>
    <xdr:ext cx="534377" cy="259045"/>
    <xdr:sp macro="" textlink="">
      <xdr:nvSpPr>
        <xdr:cNvPr id="584" name="教育費該当値テキスト"/>
        <xdr:cNvSpPr txBox="1"/>
      </xdr:nvSpPr>
      <xdr:spPr>
        <a:xfrm>
          <a:off x="16370300" y="950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50879</xdr:rowOff>
    </xdr:from>
    <xdr:to>
      <xdr:col>81</xdr:col>
      <xdr:colOff>101600</xdr:colOff>
      <xdr:row>56</xdr:row>
      <xdr:rowOff>152479</xdr:rowOff>
    </xdr:to>
    <xdr:sp macro="" textlink="">
      <xdr:nvSpPr>
        <xdr:cNvPr id="585" name="楕円 584"/>
        <xdr:cNvSpPr/>
      </xdr:nvSpPr>
      <xdr:spPr>
        <a:xfrm>
          <a:off x="15430500" y="965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169006</xdr:rowOff>
    </xdr:from>
    <xdr:ext cx="534377" cy="259045"/>
    <xdr:sp macro="" textlink="">
      <xdr:nvSpPr>
        <xdr:cNvPr id="586" name="テキスト ボックス 585"/>
        <xdr:cNvSpPr txBox="1"/>
      </xdr:nvSpPr>
      <xdr:spPr>
        <a:xfrm>
          <a:off x="15214111" y="9427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82440</xdr:rowOff>
    </xdr:from>
    <xdr:to>
      <xdr:col>76</xdr:col>
      <xdr:colOff>165100</xdr:colOff>
      <xdr:row>57</xdr:row>
      <xdr:rowOff>12590</xdr:rowOff>
    </xdr:to>
    <xdr:sp macro="" textlink="">
      <xdr:nvSpPr>
        <xdr:cNvPr id="587" name="楕円 586"/>
        <xdr:cNvSpPr/>
      </xdr:nvSpPr>
      <xdr:spPr>
        <a:xfrm>
          <a:off x="14541500" y="968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29117</xdr:rowOff>
    </xdr:from>
    <xdr:ext cx="534377" cy="259045"/>
    <xdr:sp macro="" textlink="">
      <xdr:nvSpPr>
        <xdr:cNvPr id="588" name="テキスト ボックス 587"/>
        <xdr:cNvSpPr txBox="1"/>
      </xdr:nvSpPr>
      <xdr:spPr>
        <a:xfrm>
          <a:off x="14325111" y="945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107412</xdr:rowOff>
    </xdr:from>
    <xdr:to>
      <xdr:col>72</xdr:col>
      <xdr:colOff>38100</xdr:colOff>
      <xdr:row>57</xdr:row>
      <xdr:rowOff>37562</xdr:rowOff>
    </xdr:to>
    <xdr:sp macro="" textlink="">
      <xdr:nvSpPr>
        <xdr:cNvPr id="589" name="楕円 588"/>
        <xdr:cNvSpPr/>
      </xdr:nvSpPr>
      <xdr:spPr>
        <a:xfrm>
          <a:off x="13652500" y="970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28689</xdr:rowOff>
    </xdr:from>
    <xdr:ext cx="534377" cy="259045"/>
    <xdr:sp macro="" textlink="">
      <xdr:nvSpPr>
        <xdr:cNvPr id="590" name="テキスト ボックス 589"/>
        <xdr:cNvSpPr txBox="1"/>
      </xdr:nvSpPr>
      <xdr:spPr>
        <a:xfrm>
          <a:off x="13436111" y="980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38764</xdr:rowOff>
    </xdr:from>
    <xdr:to>
      <xdr:col>67</xdr:col>
      <xdr:colOff>101600</xdr:colOff>
      <xdr:row>56</xdr:row>
      <xdr:rowOff>140364</xdr:rowOff>
    </xdr:to>
    <xdr:sp macro="" textlink="">
      <xdr:nvSpPr>
        <xdr:cNvPr id="591" name="楕円 590"/>
        <xdr:cNvSpPr/>
      </xdr:nvSpPr>
      <xdr:spPr>
        <a:xfrm>
          <a:off x="12763500" y="963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156891</xdr:rowOff>
    </xdr:from>
    <xdr:ext cx="534377" cy="259045"/>
    <xdr:sp macro="" textlink="">
      <xdr:nvSpPr>
        <xdr:cNvPr id="592" name="テキスト ボックス 591"/>
        <xdr:cNvSpPr txBox="1"/>
      </xdr:nvSpPr>
      <xdr:spPr>
        <a:xfrm>
          <a:off x="12547111" y="941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3" name="直線コネクタ 60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4" name="テキスト ボックス 60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5" name="直線コネクタ 60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6" name="テキスト ボックス 60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7" name="直線コネクタ 60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8" name="テキスト ボックス 60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9" name="直線コネクタ 60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0" name="テキスト ボックス 60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87618</xdr:rowOff>
    </xdr:from>
    <xdr:to>
      <xdr:col>85</xdr:col>
      <xdr:colOff>126364</xdr:colOff>
      <xdr:row>78</xdr:row>
      <xdr:rowOff>139700</xdr:rowOff>
    </xdr:to>
    <xdr:cxnSp macro="">
      <xdr:nvCxnSpPr>
        <xdr:cNvPr id="614" name="直線コネクタ 613"/>
        <xdr:cNvCxnSpPr/>
      </xdr:nvCxnSpPr>
      <xdr:spPr>
        <a:xfrm flipV="1">
          <a:off x="16317595" y="12260568"/>
          <a:ext cx="1269" cy="1252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164394</xdr:rowOff>
    </xdr:from>
    <xdr:ext cx="249299" cy="259045"/>
    <xdr:sp macro="" textlink="">
      <xdr:nvSpPr>
        <xdr:cNvPr id="615" name="災害復旧費最小値テキスト"/>
        <xdr:cNvSpPr txBox="1"/>
      </xdr:nvSpPr>
      <xdr:spPr>
        <a:xfrm>
          <a:off x="16370300" y="13537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6" name="直線コネクタ 61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34295</xdr:rowOff>
    </xdr:from>
    <xdr:ext cx="599010" cy="259045"/>
    <xdr:sp macro="" textlink="">
      <xdr:nvSpPr>
        <xdr:cNvPr id="617" name="災害復旧費最大値テキスト"/>
        <xdr:cNvSpPr txBox="1"/>
      </xdr:nvSpPr>
      <xdr:spPr>
        <a:xfrm>
          <a:off x="16370300" y="12035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547,783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87618</xdr:rowOff>
    </xdr:from>
    <xdr:to>
      <xdr:col>86</xdr:col>
      <xdr:colOff>25400</xdr:colOff>
      <xdr:row>71</xdr:row>
      <xdr:rowOff>87618</xdr:rowOff>
    </xdr:to>
    <xdr:cxnSp macro="">
      <xdr:nvCxnSpPr>
        <xdr:cNvPr id="618" name="直線コネクタ 617"/>
        <xdr:cNvCxnSpPr/>
      </xdr:nvCxnSpPr>
      <xdr:spPr>
        <a:xfrm>
          <a:off x="16230600" y="12260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135469</xdr:rowOff>
    </xdr:from>
    <xdr:to>
      <xdr:col>85</xdr:col>
      <xdr:colOff>127000</xdr:colOff>
      <xdr:row>78</xdr:row>
      <xdr:rowOff>139444</xdr:rowOff>
    </xdr:to>
    <xdr:cxnSp macro="">
      <xdr:nvCxnSpPr>
        <xdr:cNvPr id="619" name="直線コネクタ 618"/>
        <xdr:cNvCxnSpPr/>
      </xdr:nvCxnSpPr>
      <xdr:spPr>
        <a:xfrm flipV="1">
          <a:off x="15481300" y="13508569"/>
          <a:ext cx="838200" cy="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81844</xdr:rowOff>
    </xdr:from>
    <xdr:ext cx="534377" cy="259045"/>
    <xdr:sp macro="" textlink="">
      <xdr:nvSpPr>
        <xdr:cNvPr id="620" name="災害復旧費平均値テキスト"/>
        <xdr:cNvSpPr txBox="1"/>
      </xdr:nvSpPr>
      <xdr:spPr>
        <a:xfrm>
          <a:off x="16370300" y="13283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58967</xdr:rowOff>
    </xdr:from>
    <xdr:to>
      <xdr:col>85</xdr:col>
      <xdr:colOff>177800</xdr:colOff>
      <xdr:row>78</xdr:row>
      <xdr:rowOff>160567</xdr:rowOff>
    </xdr:to>
    <xdr:sp macro="" textlink="">
      <xdr:nvSpPr>
        <xdr:cNvPr id="621" name="フローチャート: 判断 620"/>
        <xdr:cNvSpPr/>
      </xdr:nvSpPr>
      <xdr:spPr>
        <a:xfrm>
          <a:off x="16268700" y="1343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129352</xdr:rowOff>
    </xdr:from>
    <xdr:to>
      <xdr:col>81</xdr:col>
      <xdr:colOff>50800</xdr:colOff>
      <xdr:row>78</xdr:row>
      <xdr:rowOff>139444</xdr:rowOff>
    </xdr:to>
    <xdr:cxnSp macro="">
      <xdr:nvCxnSpPr>
        <xdr:cNvPr id="622" name="直線コネクタ 621"/>
        <xdr:cNvCxnSpPr/>
      </xdr:nvCxnSpPr>
      <xdr:spPr>
        <a:xfrm>
          <a:off x="14592300" y="13502452"/>
          <a:ext cx="889000" cy="1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57131</xdr:rowOff>
    </xdr:from>
    <xdr:to>
      <xdr:col>81</xdr:col>
      <xdr:colOff>101600</xdr:colOff>
      <xdr:row>78</xdr:row>
      <xdr:rowOff>158731</xdr:rowOff>
    </xdr:to>
    <xdr:sp macro="" textlink="">
      <xdr:nvSpPr>
        <xdr:cNvPr id="623" name="フローチャート: 判断 622"/>
        <xdr:cNvSpPr/>
      </xdr:nvSpPr>
      <xdr:spPr>
        <a:xfrm>
          <a:off x="15430500" y="1343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3808</xdr:rowOff>
    </xdr:from>
    <xdr:ext cx="534377" cy="259045"/>
    <xdr:sp macro="" textlink="">
      <xdr:nvSpPr>
        <xdr:cNvPr id="624" name="テキスト ボックス 623"/>
        <xdr:cNvSpPr txBox="1"/>
      </xdr:nvSpPr>
      <xdr:spPr>
        <a:xfrm>
          <a:off x="15214111" y="1320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114829</xdr:rowOff>
    </xdr:from>
    <xdr:to>
      <xdr:col>76</xdr:col>
      <xdr:colOff>114300</xdr:colOff>
      <xdr:row>78</xdr:row>
      <xdr:rowOff>129352</xdr:rowOff>
    </xdr:to>
    <xdr:cxnSp macro="">
      <xdr:nvCxnSpPr>
        <xdr:cNvPr id="625" name="直線コネクタ 624"/>
        <xdr:cNvCxnSpPr/>
      </xdr:nvCxnSpPr>
      <xdr:spPr>
        <a:xfrm>
          <a:off x="13703300" y="13487929"/>
          <a:ext cx="889000" cy="1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51457</xdr:rowOff>
    </xdr:from>
    <xdr:to>
      <xdr:col>76</xdr:col>
      <xdr:colOff>165100</xdr:colOff>
      <xdr:row>78</xdr:row>
      <xdr:rowOff>153057</xdr:rowOff>
    </xdr:to>
    <xdr:sp macro="" textlink="">
      <xdr:nvSpPr>
        <xdr:cNvPr id="626" name="フローチャート: 判断 625"/>
        <xdr:cNvSpPr/>
      </xdr:nvSpPr>
      <xdr:spPr>
        <a:xfrm>
          <a:off x="14541500" y="1342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169584</xdr:rowOff>
    </xdr:from>
    <xdr:ext cx="534377" cy="259045"/>
    <xdr:sp macro="" textlink="">
      <xdr:nvSpPr>
        <xdr:cNvPr id="627" name="テキスト ボックス 626"/>
        <xdr:cNvSpPr txBox="1"/>
      </xdr:nvSpPr>
      <xdr:spPr>
        <a:xfrm>
          <a:off x="14325111" y="1319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114829</xdr:rowOff>
    </xdr:from>
    <xdr:to>
      <xdr:col>71</xdr:col>
      <xdr:colOff>177800</xdr:colOff>
      <xdr:row>78</xdr:row>
      <xdr:rowOff>139584</xdr:rowOff>
    </xdr:to>
    <xdr:cxnSp macro="">
      <xdr:nvCxnSpPr>
        <xdr:cNvPr id="628" name="直線コネクタ 627"/>
        <xdr:cNvCxnSpPr/>
      </xdr:nvCxnSpPr>
      <xdr:spPr>
        <a:xfrm flipV="1">
          <a:off x="12814300" y="13487929"/>
          <a:ext cx="889000" cy="2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65861</xdr:rowOff>
    </xdr:from>
    <xdr:to>
      <xdr:col>72</xdr:col>
      <xdr:colOff>38100</xdr:colOff>
      <xdr:row>78</xdr:row>
      <xdr:rowOff>167461</xdr:rowOff>
    </xdr:to>
    <xdr:sp macro="" textlink="">
      <xdr:nvSpPr>
        <xdr:cNvPr id="629" name="フローチャート: 判断 628"/>
        <xdr:cNvSpPr/>
      </xdr:nvSpPr>
      <xdr:spPr>
        <a:xfrm>
          <a:off x="13652500" y="1343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158588</xdr:rowOff>
    </xdr:from>
    <xdr:ext cx="534377" cy="259045"/>
    <xdr:sp macro="" textlink="">
      <xdr:nvSpPr>
        <xdr:cNvPr id="630" name="テキスト ボックス 629"/>
        <xdr:cNvSpPr txBox="1"/>
      </xdr:nvSpPr>
      <xdr:spPr>
        <a:xfrm>
          <a:off x="13436111" y="1353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53687</xdr:rowOff>
    </xdr:from>
    <xdr:to>
      <xdr:col>67</xdr:col>
      <xdr:colOff>101600</xdr:colOff>
      <xdr:row>78</xdr:row>
      <xdr:rowOff>155287</xdr:rowOff>
    </xdr:to>
    <xdr:sp macro="" textlink="">
      <xdr:nvSpPr>
        <xdr:cNvPr id="631" name="フローチャート: 判断 630"/>
        <xdr:cNvSpPr/>
      </xdr:nvSpPr>
      <xdr:spPr>
        <a:xfrm>
          <a:off x="12763500" y="13426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364</xdr:rowOff>
    </xdr:from>
    <xdr:ext cx="534377" cy="259045"/>
    <xdr:sp macro="" textlink="">
      <xdr:nvSpPr>
        <xdr:cNvPr id="632" name="テキスト ボックス 631"/>
        <xdr:cNvSpPr txBox="1"/>
      </xdr:nvSpPr>
      <xdr:spPr>
        <a:xfrm>
          <a:off x="12547111" y="1320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84669</xdr:rowOff>
    </xdr:from>
    <xdr:to>
      <xdr:col>85</xdr:col>
      <xdr:colOff>177800</xdr:colOff>
      <xdr:row>79</xdr:row>
      <xdr:rowOff>14819</xdr:rowOff>
    </xdr:to>
    <xdr:sp macro="" textlink="">
      <xdr:nvSpPr>
        <xdr:cNvPr id="638" name="楕円 637"/>
        <xdr:cNvSpPr/>
      </xdr:nvSpPr>
      <xdr:spPr>
        <a:xfrm>
          <a:off x="16268700" y="1345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37395</xdr:rowOff>
    </xdr:from>
    <xdr:ext cx="469744" cy="259045"/>
    <xdr:sp macro="" textlink="">
      <xdr:nvSpPr>
        <xdr:cNvPr id="639" name="災害復旧費該当値テキスト"/>
        <xdr:cNvSpPr txBox="1"/>
      </xdr:nvSpPr>
      <xdr:spPr>
        <a:xfrm>
          <a:off x="16370300" y="13410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88644</xdr:rowOff>
    </xdr:from>
    <xdr:to>
      <xdr:col>81</xdr:col>
      <xdr:colOff>101600</xdr:colOff>
      <xdr:row>79</xdr:row>
      <xdr:rowOff>18794</xdr:rowOff>
    </xdr:to>
    <xdr:sp macro="" textlink="">
      <xdr:nvSpPr>
        <xdr:cNvPr id="640" name="楕円 639"/>
        <xdr:cNvSpPr/>
      </xdr:nvSpPr>
      <xdr:spPr>
        <a:xfrm>
          <a:off x="15430500" y="1346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9921</xdr:rowOff>
    </xdr:from>
    <xdr:ext cx="378565" cy="259045"/>
    <xdr:sp macro="" textlink="">
      <xdr:nvSpPr>
        <xdr:cNvPr id="641" name="テキスト ボックス 640"/>
        <xdr:cNvSpPr txBox="1"/>
      </xdr:nvSpPr>
      <xdr:spPr>
        <a:xfrm>
          <a:off x="15292017" y="13554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78552</xdr:rowOff>
    </xdr:from>
    <xdr:to>
      <xdr:col>76</xdr:col>
      <xdr:colOff>165100</xdr:colOff>
      <xdr:row>79</xdr:row>
      <xdr:rowOff>8702</xdr:rowOff>
    </xdr:to>
    <xdr:sp macro="" textlink="">
      <xdr:nvSpPr>
        <xdr:cNvPr id="642" name="楕円 641"/>
        <xdr:cNvSpPr/>
      </xdr:nvSpPr>
      <xdr:spPr>
        <a:xfrm>
          <a:off x="14541500" y="1345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171279</xdr:rowOff>
    </xdr:from>
    <xdr:ext cx="469744" cy="259045"/>
    <xdr:sp macro="" textlink="">
      <xdr:nvSpPr>
        <xdr:cNvPr id="643" name="テキスト ボックス 642"/>
        <xdr:cNvSpPr txBox="1"/>
      </xdr:nvSpPr>
      <xdr:spPr>
        <a:xfrm>
          <a:off x="14357428" y="13544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64029</xdr:rowOff>
    </xdr:from>
    <xdr:to>
      <xdr:col>72</xdr:col>
      <xdr:colOff>38100</xdr:colOff>
      <xdr:row>78</xdr:row>
      <xdr:rowOff>165629</xdr:rowOff>
    </xdr:to>
    <xdr:sp macro="" textlink="">
      <xdr:nvSpPr>
        <xdr:cNvPr id="644" name="楕円 643"/>
        <xdr:cNvSpPr/>
      </xdr:nvSpPr>
      <xdr:spPr>
        <a:xfrm>
          <a:off x="13652500" y="134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10706</xdr:rowOff>
    </xdr:from>
    <xdr:ext cx="534377" cy="259045"/>
    <xdr:sp macro="" textlink="">
      <xdr:nvSpPr>
        <xdr:cNvPr id="645" name="テキスト ボックス 644"/>
        <xdr:cNvSpPr txBox="1"/>
      </xdr:nvSpPr>
      <xdr:spPr>
        <a:xfrm>
          <a:off x="13436111" y="1321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88784</xdr:rowOff>
    </xdr:from>
    <xdr:to>
      <xdr:col>67</xdr:col>
      <xdr:colOff>101600</xdr:colOff>
      <xdr:row>79</xdr:row>
      <xdr:rowOff>18934</xdr:rowOff>
    </xdr:to>
    <xdr:sp macro="" textlink="">
      <xdr:nvSpPr>
        <xdr:cNvPr id="646" name="楕円 645"/>
        <xdr:cNvSpPr/>
      </xdr:nvSpPr>
      <xdr:spPr>
        <a:xfrm>
          <a:off x="12763500" y="1346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10061</xdr:rowOff>
    </xdr:from>
    <xdr:ext cx="313932" cy="259045"/>
    <xdr:sp macro="" textlink="">
      <xdr:nvSpPr>
        <xdr:cNvPr id="647" name="テキスト ボックス 646"/>
        <xdr:cNvSpPr txBox="1"/>
      </xdr:nvSpPr>
      <xdr:spPr>
        <a:xfrm>
          <a:off x="12657333" y="135546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58" name="テキスト ボックス 65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60" name="テキスト ボックス 659"/>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2" name="テキスト ボックス 66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4" name="テキスト ボックス 66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6" name="テキスト ボックス 66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8" name="テキスト ボックス 66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139370</xdr:rowOff>
    </xdr:from>
    <xdr:to>
      <xdr:col>85</xdr:col>
      <xdr:colOff>126364</xdr:colOff>
      <xdr:row>99</xdr:row>
      <xdr:rowOff>91148</xdr:rowOff>
    </xdr:to>
    <xdr:cxnSp macro="">
      <xdr:nvCxnSpPr>
        <xdr:cNvPr id="672" name="直線コネクタ 671"/>
        <xdr:cNvCxnSpPr/>
      </xdr:nvCxnSpPr>
      <xdr:spPr>
        <a:xfrm flipV="1">
          <a:off x="16317595" y="15398420"/>
          <a:ext cx="1269" cy="166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94975</xdr:rowOff>
    </xdr:from>
    <xdr:ext cx="534377" cy="259045"/>
    <xdr:sp macro="" textlink="">
      <xdr:nvSpPr>
        <xdr:cNvPr id="673" name="公債費最小値テキスト"/>
        <xdr:cNvSpPr txBox="1"/>
      </xdr:nvSpPr>
      <xdr:spPr>
        <a:xfrm>
          <a:off x="16370300" y="1706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91148</xdr:rowOff>
    </xdr:from>
    <xdr:to>
      <xdr:col>86</xdr:col>
      <xdr:colOff>25400</xdr:colOff>
      <xdr:row>99</xdr:row>
      <xdr:rowOff>91148</xdr:rowOff>
    </xdr:to>
    <xdr:cxnSp macro="">
      <xdr:nvCxnSpPr>
        <xdr:cNvPr id="674" name="直線コネクタ 673"/>
        <xdr:cNvCxnSpPr/>
      </xdr:nvCxnSpPr>
      <xdr:spPr>
        <a:xfrm>
          <a:off x="16230600" y="17064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86047</xdr:rowOff>
    </xdr:from>
    <xdr:ext cx="599010" cy="259045"/>
    <xdr:sp macro="" textlink="">
      <xdr:nvSpPr>
        <xdr:cNvPr id="675" name="公債費最大値テキスト"/>
        <xdr:cNvSpPr txBox="1"/>
      </xdr:nvSpPr>
      <xdr:spPr>
        <a:xfrm>
          <a:off x="16370300" y="15173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157,526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139370</xdr:rowOff>
    </xdr:from>
    <xdr:to>
      <xdr:col>86</xdr:col>
      <xdr:colOff>25400</xdr:colOff>
      <xdr:row>89</xdr:row>
      <xdr:rowOff>139370</xdr:rowOff>
    </xdr:to>
    <xdr:cxnSp macro="">
      <xdr:nvCxnSpPr>
        <xdr:cNvPr id="676" name="直線コネクタ 675"/>
        <xdr:cNvCxnSpPr/>
      </xdr:nvCxnSpPr>
      <xdr:spPr>
        <a:xfrm>
          <a:off x="16230600" y="1539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98006</xdr:rowOff>
    </xdr:from>
    <xdr:to>
      <xdr:col>85</xdr:col>
      <xdr:colOff>127000</xdr:colOff>
      <xdr:row>94</xdr:row>
      <xdr:rowOff>34150</xdr:rowOff>
    </xdr:to>
    <xdr:cxnSp macro="">
      <xdr:nvCxnSpPr>
        <xdr:cNvPr id="677" name="直線コネクタ 676"/>
        <xdr:cNvCxnSpPr/>
      </xdr:nvCxnSpPr>
      <xdr:spPr>
        <a:xfrm>
          <a:off x="15481300" y="16042856"/>
          <a:ext cx="838200" cy="107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154754</xdr:rowOff>
    </xdr:from>
    <xdr:ext cx="534377" cy="259045"/>
    <xdr:sp macro="" textlink="">
      <xdr:nvSpPr>
        <xdr:cNvPr id="678" name="公債費平均値テキスト"/>
        <xdr:cNvSpPr txBox="1"/>
      </xdr:nvSpPr>
      <xdr:spPr>
        <a:xfrm>
          <a:off x="16370300" y="16271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4877</xdr:rowOff>
    </xdr:from>
    <xdr:to>
      <xdr:col>85</xdr:col>
      <xdr:colOff>177800</xdr:colOff>
      <xdr:row>95</xdr:row>
      <xdr:rowOff>106477</xdr:rowOff>
    </xdr:to>
    <xdr:sp macro="" textlink="">
      <xdr:nvSpPr>
        <xdr:cNvPr id="679" name="フローチャート: 判断 678"/>
        <xdr:cNvSpPr/>
      </xdr:nvSpPr>
      <xdr:spPr>
        <a:xfrm>
          <a:off x="16268700" y="1629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98006</xdr:rowOff>
    </xdr:from>
    <xdr:to>
      <xdr:col>81</xdr:col>
      <xdr:colOff>50800</xdr:colOff>
      <xdr:row>93</xdr:row>
      <xdr:rowOff>119862</xdr:rowOff>
    </xdr:to>
    <xdr:cxnSp macro="">
      <xdr:nvCxnSpPr>
        <xdr:cNvPr id="680" name="直線コネクタ 679"/>
        <xdr:cNvCxnSpPr/>
      </xdr:nvCxnSpPr>
      <xdr:spPr>
        <a:xfrm flipV="1">
          <a:off x="14592300" y="16042856"/>
          <a:ext cx="889000" cy="2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37388</xdr:rowOff>
    </xdr:from>
    <xdr:to>
      <xdr:col>81</xdr:col>
      <xdr:colOff>101600</xdr:colOff>
      <xdr:row>95</xdr:row>
      <xdr:rowOff>138988</xdr:rowOff>
    </xdr:to>
    <xdr:sp macro="" textlink="">
      <xdr:nvSpPr>
        <xdr:cNvPr id="681" name="フローチャート: 判断 680"/>
        <xdr:cNvSpPr/>
      </xdr:nvSpPr>
      <xdr:spPr>
        <a:xfrm>
          <a:off x="15430500" y="1632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130115</xdr:rowOff>
    </xdr:from>
    <xdr:ext cx="534377" cy="259045"/>
    <xdr:sp macro="" textlink="">
      <xdr:nvSpPr>
        <xdr:cNvPr id="682" name="テキスト ボックス 681"/>
        <xdr:cNvSpPr txBox="1"/>
      </xdr:nvSpPr>
      <xdr:spPr>
        <a:xfrm>
          <a:off x="15214111" y="1641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119862</xdr:rowOff>
    </xdr:from>
    <xdr:to>
      <xdr:col>76</xdr:col>
      <xdr:colOff>114300</xdr:colOff>
      <xdr:row>94</xdr:row>
      <xdr:rowOff>30417</xdr:rowOff>
    </xdr:to>
    <xdr:cxnSp macro="">
      <xdr:nvCxnSpPr>
        <xdr:cNvPr id="683" name="直線コネクタ 682"/>
        <xdr:cNvCxnSpPr/>
      </xdr:nvCxnSpPr>
      <xdr:spPr>
        <a:xfrm flipV="1">
          <a:off x="13703300" y="16064712"/>
          <a:ext cx="889000" cy="8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140805</xdr:rowOff>
    </xdr:from>
    <xdr:to>
      <xdr:col>76</xdr:col>
      <xdr:colOff>165100</xdr:colOff>
      <xdr:row>95</xdr:row>
      <xdr:rowOff>70955</xdr:rowOff>
    </xdr:to>
    <xdr:sp macro="" textlink="">
      <xdr:nvSpPr>
        <xdr:cNvPr id="684" name="フローチャート: 判断 683"/>
        <xdr:cNvSpPr/>
      </xdr:nvSpPr>
      <xdr:spPr>
        <a:xfrm>
          <a:off x="14541500" y="1625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62082</xdr:rowOff>
    </xdr:from>
    <xdr:ext cx="534377" cy="259045"/>
    <xdr:sp macro="" textlink="">
      <xdr:nvSpPr>
        <xdr:cNvPr id="685" name="テキスト ボックス 684"/>
        <xdr:cNvSpPr txBox="1"/>
      </xdr:nvSpPr>
      <xdr:spPr>
        <a:xfrm>
          <a:off x="14325111" y="1634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30417</xdr:rowOff>
    </xdr:from>
    <xdr:to>
      <xdr:col>71</xdr:col>
      <xdr:colOff>177800</xdr:colOff>
      <xdr:row>94</xdr:row>
      <xdr:rowOff>118490</xdr:rowOff>
    </xdr:to>
    <xdr:cxnSp macro="">
      <xdr:nvCxnSpPr>
        <xdr:cNvPr id="686" name="直線コネクタ 685"/>
        <xdr:cNvCxnSpPr/>
      </xdr:nvCxnSpPr>
      <xdr:spPr>
        <a:xfrm flipV="1">
          <a:off x="12814300" y="16146717"/>
          <a:ext cx="889000" cy="88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18504</xdr:rowOff>
    </xdr:from>
    <xdr:to>
      <xdr:col>72</xdr:col>
      <xdr:colOff>38100</xdr:colOff>
      <xdr:row>95</xdr:row>
      <xdr:rowOff>120104</xdr:rowOff>
    </xdr:to>
    <xdr:sp macro="" textlink="">
      <xdr:nvSpPr>
        <xdr:cNvPr id="687" name="フローチャート: 判断 686"/>
        <xdr:cNvSpPr/>
      </xdr:nvSpPr>
      <xdr:spPr>
        <a:xfrm>
          <a:off x="13652500" y="1630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111231</xdr:rowOff>
    </xdr:from>
    <xdr:ext cx="534377" cy="259045"/>
    <xdr:sp macro="" textlink="">
      <xdr:nvSpPr>
        <xdr:cNvPr id="688" name="テキスト ボックス 687"/>
        <xdr:cNvSpPr txBox="1"/>
      </xdr:nvSpPr>
      <xdr:spPr>
        <a:xfrm>
          <a:off x="13436111" y="1639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158483</xdr:rowOff>
    </xdr:from>
    <xdr:to>
      <xdr:col>67</xdr:col>
      <xdr:colOff>101600</xdr:colOff>
      <xdr:row>95</xdr:row>
      <xdr:rowOff>88633</xdr:rowOff>
    </xdr:to>
    <xdr:sp macro="" textlink="">
      <xdr:nvSpPr>
        <xdr:cNvPr id="689" name="フローチャート: 判断 688"/>
        <xdr:cNvSpPr/>
      </xdr:nvSpPr>
      <xdr:spPr>
        <a:xfrm>
          <a:off x="12763500" y="1627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79760</xdr:rowOff>
    </xdr:from>
    <xdr:ext cx="534377" cy="259045"/>
    <xdr:sp macro="" textlink="">
      <xdr:nvSpPr>
        <xdr:cNvPr id="690" name="テキスト ボックス 689"/>
        <xdr:cNvSpPr txBox="1"/>
      </xdr:nvSpPr>
      <xdr:spPr>
        <a:xfrm>
          <a:off x="12547111" y="1636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154800</xdr:rowOff>
    </xdr:from>
    <xdr:to>
      <xdr:col>85</xdr:col>
      <xdr:colOff>177800</xdr:colOff>
      <xdr:row>94</xdr:row>
      <xdr:rowOff>84950</xdr:rowOff>
    </xdr:to>
    <xdr:sp macro="" textlink="">
      <xdr:nvSpPr>
        <xdr:cNvPr id="696" name="楕円 695"/>
        <xdr:cNvSpPr/>
      </xdr:nvSpPr>
      <xdr:spPr>
        <a:xfrm>
          <a:off x="16268700" y="1609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6227</xdr:rowOff>
    </xdr:from>
    <xdr:ext cx="534377" cy="259045"/>
    <xdr:sp macro="" textlink="">
      <xdr:nvSpPr>
        <xdr:cNvPr id="697" name="公債費該当値テキスト"/>
        <xdr:cNvSpPr txBox="1"/>
      </xdr:nvSpPr>
      <xdr:spPr>
        <a:xfrm>
          <a:off x="16370300" y="1595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47206</xdr:rowOff>
    </xdr:from>
    <xdr:to>
      <xdr:col>81</xdr:col>
      <xdr:colOff>101600</xdr:colOff>
      <xdr:row>93</xdr:row>
      <xdr:rowOff>148806</xdr:rowOff>
    </xdr:to>
    <xdr:sp macro="" textlink="">
      <xdr:nvSpPr>
        <xdr:cNvPr id="698" name="楕円 697"/>
        <xdr:cNvSpPr/>
      </xdr:nvSpPr>
      <xdr:spPr>
        <a:xfrm>
          <a:off x="15430500" y="1599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165333</xdr:rowOff>
    </xdr:from>
    <xdr:ext cx="599010" cy="259045"/>
    <xdr:sp macro="" textlink="">
      <xdr:nvSpPr>
        <xdr:cNvPr id="699" name="テキスト ボックス 698"/>
        <xdr:cNvSpPr txBox="1"/>
      </xdr:nvSpPr>
      <xdr:spPr>
        <a:xfrm>
          <a:off x="15181795" y="15767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69062</xdr:rowOff>
    </xdr:from>
    <xdr:to>
      <xdr:col>76</xdr:col>
      <xdr:colOff>165100</xdr:colOff>
      <xdr:row>93</xdr:row>
      <xdr:rowOff>170662</xdr:rowOff>
    </xdr:to>
    <xdr:sp macro="" textlink="">
      <xdr:nvSpPr>
        <xdr:cNvPr id="700" name="楕円 699"/>
        <xdr:cNvSpPr/>
      </xdr:nvSpPr>
      <xdr:spPr>
        <a:xfrm>
          <a:off x="14541500" y="1601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15739</xdr:rowOff>
    </xdr:from>
    <xdr:ext cx="599010" cy="259045"/>
    <xdr:sp macro="" textlink="">
      <xdr:nvSpPr>
        <xdr:cNvPr id="701" name="テキスト ボックス 700"/>
        <xdr:cNvSpPr txBox="1"/>
      </xdr:nvSpPr>
      <xdr:spPr>
        <a:xfrm>
          <a:off x="14292795" y="15789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151067</xdr:rowOff>
    </xdr:from>
    <xdr:to>
      <xdr:col>72</xdr:col>
      <xdr:colOff>38100</xdr:colOff>
      <xdr:row>94</xdr:row>
      <xdr:rowOff>81217</xdr:rowOff>
    </xdr:to>
    <xdr:sp macro="" textlink="">
      <xdr:nvSpPr>
        <xdr:cNvPr id="702" name="楕円 701"/>
        <xdr:cNvSpPr/>
      </xdr:nvSpPr>
      <xdr:spPr>
        <a:xfrm>
          <a:off x="13652500" y="1609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97744</xdr:rowOff>
    </xdr:from>
    <xdr:ext cx="534377" cy="259045"/>
    <xdr:sp macro="" textlink="">
      <xdr:nvSpPr>
        <xdr:cNvPr id="703" name="テキスト ボックス 702"/>
        <xdr:cNvSpPr txBox="1"/>
      </xdr:nvSpPr>
      <xdr:spPr>
        <a:xfrm>
          <a:off x="13436111" y="1587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67690</xdr:rowOff>
    </xdr:from>
    <xdr:to>
      <xdr:col>67</xdr:col>
      <xdr:colOff>101600</xdr:colOff>
      <xdr:row>94</xdr:row>
      <xdr:rowOff>169290</xdr:rowOff>
    </xdr:to>
    <xdr:sp macro="" textlink="">
      <xdr:nvSpPr>
        <xdr:cNvPr id="704" name="楕円 703"/>
        <xdr:cNvSpPr/>
      </xdr:nvSpPr>
      <xdr:spPr>
        <a:xfrm>
          <a:off x="12763500" y="1618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14367</xdr:rowOff>
    </xdr:from>
    <xdr:ext cx="534377" cy="259045"/>
    <xdr:sp macro="" textlink="">
      <xdr:nvSpPr>
        <xdr:cNvPr id="705" name="テキスト ボックス 704"/>
        <xdr:cNvSpPr txBox="1"/>
      </xdr:nvSpPr>
      <xdr:spPr>
        <a:xfrm>
          <a:off x="12547111" y="1595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19" name="テキスト ボックス 718"/>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1" name="テキスト ボックス 72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3" name="テキスト ボックス 72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5" name="テキスト ボックス 72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7" name="テキスト ボックス 72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148844</xdr:rowOff>
    </xdr:from>
    <xdr:to>
      <xdr:col>116</xdr:col>
      <xdr:colOff>62864</xdr:colOff>
      <xdr:row>39</xdr:row>
      <xdr:rowOff>44450</xdr:rowOff>
    </xdr:to>
    <xdr:cxnSp macro="">
      <xdr:nvCxnSpPr>
        <xdr:cNvPr id="729" name="直線コネクタ 728"/>
        <xdr:cNvCxnSpPr/>
      </xdr:nvCxnSpPr>
      <xdr:spPr>
        <a:xfrm flipV="1">
          <a:off x="22159595" y="5463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0"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95521</xdr:rowOff>
    </xdr:from>
    <xdr:ext cx="469744" cy="259045"/>
    <xdr:sp macro="" textlink="">
      <xdr:nvSpPr>
        <xdr:cNvPr id="732" name="諸支出金最大値テキスト"/>
        <xdr:cNvSpPr txBox="1"/>
      </xdr:nvSpPr>
      <xdr:spPr>
        <a:xfrm>
          <a:off x="22212300" y="5239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148844</xdr:rowOff>
    </xdr:from>
    <xdr:to>
      <xdr:col>116</xdr:col>
      <xdr:colOff>152400</xdr:colOff>
      <xdr:row>31</xdr:row>
      <xdr:rowOff>148844</xdr:rowOff>
    </xdr:to>
    <xdr:cxnSp macro="">
      <xdr:nvCxnSpPr>
        <xdr:cNvPr id="733" name="直線コネクタ 732"/>
        <xdr:cNvCxnSpPr/>
      </xdr:nvCxnSpPr>
      <xdr:spPr>
        <a:xfrm>
          <a:off x="22072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4" name="直線コネクタ 73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122445</xdr:rowOff>
    </xdr:from>
    <xdr:ext cx="313932" cy="259045"/>
    <xdr:sp macro="" textlink="">
      <xdr:nvSpPr>
        <xdr:cNvPr id="735" name="諸支出金平均値テキスト"/>
        <xdr:cNvSpPr txBox="1"/>
      </xdr:nvSpPr>
      <xdr:spPr>
        <a:xfrm>
          <a:off x="22212300" y="64660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99568</xdr:rowOff>
    </xdr:from>
    <xdr:to>
      <xdr:col>116</xdr:col>
      <xdr:colOff>114300</xdr:colOff>
      <xdr:row>39</xdr:row>
      <xdr:rowOff>29718</xdr:rowOff>
    </xdr:to>
    <xdr:sp macro="" textlink="">
      <xdr:nvSpPr>
        <xdr:cNvPr id="736" name="フローチャート: 判断 735"/>
        <xdr:cNvSpPr/>
      </xdr:nvSpPr>
      <xdr:spPr>
        <a:xfrm>
          <a:off x="22110700" y="661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7" name="直線コネクタ 73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132334</xdr:rowOff>
    </xdr:from>
    <xdr:to>
      <xdr:col>112</xdr:col>
      <xdr:colOff>38100</xdr:colOff>
      <xdr:row>39</xdr:row>
      <xdr:rowOff>62484</xdr:rowOff>
    </xdr:to>
    <xdr:sp macro="" textlink="">
      <xdr:nvSpPr>
        <xdr:cNvPr id="738" name="フローチャート: 判断 737"/>
        <xdr:cNvSpPr/>
      </xdr:nvSpPr>
      <xdr:spPr>
        <a:xfrm>
          <a:off x="21272500" y="664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79011</xdr:rowOff>
    </xdr:from>
    <xdr:ext cx="313932" cy="259045"/>
    <xdr:sp macro="" textlink="">
      <xdr:nvSpPr>
        <xdr:cNvPr id="739" name="テキスト ボックス 738"/>
        <xdr:cNvSpPr txBox="1"/>
      </xdr:nvSpPr>
      <xdr:spPr>
        <a:xfrm>
          <a:off x="21166333" y="64226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0" name="直線コネクタ 73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144526</xdr:rowOff>
    </xdr:from>
    <xdr:to>
      <xdr:col>107</xdr:col>
      <xdr:colOff>101600</xdr:colOff>
      <xdr:row>39</xdr:row>
      <xdr:rowOff>74676</xdr:rowOff>
    </xdr:to>
    <xdr:sp macro="" textlink="">
      <xdr:nvSpPr>
        <xdr:cNvPr id="741" name="フローチャート: 判断 740"/>
        <xdr:cNvSpPr/>
      </xdr:nvSpPr>
      <xdr:spPr>
        <a:xfrm>
          <a:off x="20383500" y="665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91203</xdr:rowOff>
    </xdr:from>
    <xdr:ext cx="313932" cy="259045"/>
    <xdr:sp macro="" textlink="">
      <xdr:nvSpPr>
        <xdr:cNvPr id="742" name="テキスト ボックス 741"/>
        <xdr:cNvSpPr txBox="1"/>
      </xdr:nvSpPr>
      <xdr:spPr>
        <a:xfrm>
          <a:off x="20277333" y="6434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3" name="直線コネクタ 74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146050</xdr:rowOff>
    </xdr:from>
    <xdr:to>
      <xdr:col>102</xdr:col>
      <xdr:colOff>165100</xdr:colOff>
      <xdr:row>39</xdr:row>
      <xdr:rowOff>76200</xdr:rowOff>
    </xdr:to>
    <xdr:sp macro="" textlink="">
      <xdr:nvSpPr>
        <xdr:cNvPr id="744" name="フローチャート: 判断 743"/>
        <xdr:cNvSpPr/>
      </xdr:nvSpPr>
      <xdr:spPr>
        <a:xfrm>
          <a:off x="19494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92727</xdr:rowOff>
    </xdr:from>
    <xdr:ext cx="313932" cy="259045"/>
    <xdr:sp macro="" textlink="">
      <xdr:nvSpPr>
        <xdr:cNvPr id="745" name="テキスト ボックス 744"/>
        <xdr:cNvSpPr txBox="1"/>
      </xdr:nvSpPr>
      <xdr:spPr>
        <a:xfrm>
          <a:off x="19388333" y="64363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38608</xdr:rowOff>
    </xdr:from>
    <xdr:to>
      <xdr:col>98</xdr:col>
      <xdr:colOff>38100</xdr:colOff>
      <xdr:row>38</xdr:row>
      <xdr:rowOff>140208</xdr:rowOff>
    </xdr:to>
    <xdr:sp macro="" textlink="">
      <xdr:nvSpPr>
        <xdr:cNvPr id="746" name="フローチャート: 判断 745"/>
        <xdr:cNvSpPr/>
      </xdr:nvSpPr>
      <xdr:spPr>
        <a:xfrm>
          <a:off x="18605500" y="65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156735</xdr:rowOff>
    </xdr:from>
    <xdr:ext cx="378565" cy="259045"/>
    <xdr:sp macro="" textlink="">
      <xdr:nvSpPr>
        <xdr:cNvPr id="747" name="テキスト ボックス 746"/>
        <xdr:cNvSpPr txBox="1"/>
      </xdr:nvSpPr>
      <xdr:spPr>
        <a:xfrm>
          <a:off x="18467017" y="6328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3" name="楕円 75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4"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5" name="楕円 75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6" name="テキスト ボックス 75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7" name="楕円 75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8" name="テキスト ボックス 75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9" name="楕円 75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0" name="テキスト ボックス 75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1" name="楕円 76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2" name="テキスト ボックス 76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4" name="テキスト ボックス 77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6" name="テキスト ボックス 77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8" name="直線コネクタ 77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3" name="直線コネクタ 78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フローチャート: 判断 78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6" name="直線コネクタ 78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7" name="フローチャート: 判断 78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8" name="テキスト ボックス 78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9" name="直線コネクタ 78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0" name="フローチャート: 判断 78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1" name="テキスト ボックス 79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2" name="直線コネクタ 79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3" name="フローチャート: 判断 79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4" name="テキスト ボックス 79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フローチャート: 判断 79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6" name="テキスト ボックス 79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楕円 80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4" name="楕円 80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5" name="テキスト ボックス 80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6" name="楕円 80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7" name="テキスト ボックス 80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8" name="楕円 80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9" name="テキスト ボックス 80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楕円 80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1" name="テキスト ボックス 81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2" name="正方形/長方形 8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3" name="正方形/長方形 8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4" name="テキスト ボックス 8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住民一人当たりの土木費は１５６，３０２円となっており、昨年度と比較すると１８，９３７円増となっている。主な要因は、栗山駅南交流拠点施設の普通建設事業費が増加したためである。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北海道栗山町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財政調整基金残高は、適切な財源の確保と歳出の精査により、大きな取崩しを回避しており、令和３年度においては積立てしたため前年度より増加している。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令和２年度、令和３年度では実質単年度収支が黒字化しているが、引き続き事業の見直しなど行財政改革を推進し、健全な行財政運営に努める。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北海道栗山町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連結実質赤字比率について、赤字額は生じていないことから比率は算出されていない。引き続き財政の健全化に向けた改革プランの着実な推進により、経営の効率化を図り、健全な財政運営に努める。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北海道栗山町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は、過去に発行した地方債の償還が進んだことにより、前年度と比較して減少している。引き続き、地方債の新規発行を抑制し、計画的な財政運営に努める。また、公営企業債の元利償還金に対する繰入金については、下水道事業会計への地方債償還の財源に充てた負担金等が減少したことから、昨年度と比較し減となっている。今後も改革プランに基づき、地方債の新規発行の抑制や事業債借換による公債費償還の平準化等により、繰出金の抑制を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北海道栗山町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は前年度と比較すると１７４百万円増加している。主な要因は、公共施設整備などに伴う地方債が増加したためである。今後も新規地方債の発行を抑制するため計画的に事業を実施し、引き続き後世への負担を少しでも軽減するよう、新規事業の実施等について総点検し、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北海道栗山町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公共施設等の長寿命化対策等にかかる公債費の償還財源として積立てたため増加している。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特定目的基金を積極的に活用し、今後減少傾向と見込まれる財政調整基金の減少幅を抑制していく。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ふるさと応援基金は、当該年度のふるさと応援寄附金を積立しており、寄附者の指定使途等により、次年度以降の事業財源として活用している。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新型コロナウイルス感染症事業の財源として、新型コロナウイルス感染症対応地方創生臨時交付金基金及び新型コロナウイルス感染症対策基金を取り崩したため減少している。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令和５年度から始まる第７次総合計画における事業財源として、ふるさと応援基金をはじめとした特定目的基金の活用を検討する。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災害対応及び総合計画に基づく事業財源として積立てたため増加している。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総合計画において予定している投資的事業の実施などに伴う経常経費の増加による財源不足が見込まれることから、一定程度の取り崩しはやむを得ないが、災害等の不測の事態に備え、ある程度の基金の保持を目標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公共施設等の長寿命化対策等にかかる公債費の償還財源として積立てたため増加している。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公共施設等の長寿命化対策などに係る公債費の償還財源として積立て及び繰入する予定である。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北海道栗山町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11,308
11,266
203.93
10,881,842
10,570,162
311,305
5,150,425
10,559,147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33.2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令和３年度に改定した公共施設等総合管理計画において、公共施設等の延べ床面積を</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％削減するという目標を掲げ、老朽化した施設の集約化・複合化や除却を進めている。有形固定資産減価償却率については</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類似団体平均よりも下回っているが、引き続き</a:t>
          </a:r>
          <a:r>
            <a:rPr kumimoji="1" lang="ja-JP" altLang="en-US" sz="1100">
              <a:latin typeface="ＭＳ Ｐゴシック" panose="020B0600070205080204" pitchFamily="50" charset="-128"/>
              <a:ea typeface="ＭＳ Ｐゴシック" panose="020B0600070205080204" pitchFamily="50" charset="-128"/>
            </a:rPr>
            <a:t>施設の長寿命化、更新、除却等の更なる検討が必要である。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60579</xdr:rowOff>
    </xdr:from>
    <xdr:to>
      <xdr:col>23</xdr:col>
      <xdr:colOff>85090</xdr:colOff>
      <xdr:row>34</xdr:row>
      <xdr:rowOff>53467</xdr:rowOff>
    </xdr:to>
    <xdr:cxnSp macro="">
      <xdr:nvCxnSpPr>
        <xdr:cNvPr id="63" name="直線コネクタ 62"/>
        <xdr:cNvCxnSpPr/>
      </xdr:nvCxnSpPr>
      <xdr:spPr>
        <a:xfrm flipV="1">
          <a:off x="4760595" y="5289804"/>
          <a:ext cx="1270" cy="1364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57294</xdr:rowOff>
    </xdr:from>
    <xdr:ext cx="405111" cy="259045"/>
    <xdr:sp macro="" textlink="">
      <xdr:nvSpPr>
        <xdr:cNvPr id="64" name="有形固定資産減価償却率最小値テキスト"/>
        <xdr:cNvSpPr txBox="1"/>
      </xdr:nvSpPr>
      <xdr:spPr>
        <a:xfrm>
          <a:off x="4813300" y="6658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53467</xdr:rowOff>
    </xdr:from>
    <xdr:to>
      <xdr:col>23</xdr:col>
      <xdr:colOff>174625</xdr:colOff>
      <xdr:row>34</xdr:row>
      <xdr:rowOff>53467</xdr:rowOff>
    </xdr:to>
    <xdr:cxnSp macro="">
      <xdr:nvCxnSpPr>
        <xdr:cNvPr id="65" name="直線コネクタ 64"/>
        <xdr:cNvCxnSpPr/>
      </xdr:nvCxnSpPr>
      <xdr:spPr>
        <a:xfrm>
          <a:off x="4673600" y="6654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7256</xdr:rowOff>
    </xdr:from>
    <xdr:ext cx="405111" cy="259045"/>
    <xdr:sp macro="" textlink="">
      <xdr:nvSpPr>
        <xdr:cNvPr id="66" name="有形固定資産減価償却率最大値テキスト"/>
        <xdr:cNvSpPr txBox="1"/>
      </xdr:nvSpPr>
      <xdr:spPr>
        <a:xfrm>
          <a:off x="4813300" y="5065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60579</xdr:rowOff>
    </xdr:from>
    <xdr:to>
      <xdr:col>23</xdr:col>
      <xdr:colOff>174625</xdr:colOff>
      <xdr:row>26</xdr:row>
      <xdr:rowOff>60579</xdr:rowOff>
    </xdr:to>
    <xdr:cxnSp macro="">
      <xdr:nvCxnSpPr>
        <xdr:cNvPr id="67" name="直線コネクタ 66"/>
        <xdr:cNvCxnSpPr/>
      </xdr:nvCxnSpPr>
      <xdr:spPr>
        <a:xfrm>
          <a:off x="4673600" y="5289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42562</xdr:rowOff>
    </xdr:from>
    <xdr:ext cx="405111" cy="259045"/>
    <xdr:sp macro="" textlink="">
      <xdr:nvSpPr>
        <xdr:cNvPr id="68" name="有形固定資産減価償却率平均値テキスト"/>
        <xdr:cNvSpPr txBox="1"/>
      </xdr:nvSpPr>
      <xdr:spPr>
        <a:xfrm>
          <a:off x="4813300" y="5614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64135</xdr:rowOff>
    </xdr:from>
    <xdr:to>
      <xdr:col>23</xdr:col>
      <xdr:colOff>136525</xdr:colOff>
      <xdr:row>28</xdr:row>
      <xdr:rowOff>165735</xdr:rowOff>
    </xdr:to>
    <xdr:sp macro="" textlink="">
      <xdr:nvSpPr>
        <xdr:cNvPr id="69" name="フローチャート: 判断 68"/>
        <xdr:cNvSpPr/>
      </xdr:nvSpPr>
      <xdr:spPr>
        <a:xfrm>
          <a:off x="4711700" y="563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27</xdr:row>
      <xdr:rowOff>114681</xdr:rowOff>
    </xdr:from>
    <xdr:to>
      <xdr:col>19</xdr:col>
      <xdr:colOff>187325</xdr:colOff>
      <xdr:row>28</xdr:row>
      <xdr:rowOff>44831</xdr:rowOff>
    </xdr:to>
    <xdr:sp macro="" textlink="">
      <xdr:nvSpPr>
        <xdr:cNvPr id="70" name="フローチャート: 判断 69"/>
        <xdr:cNvSpPr/>
      </xdr:nvSpPr>
      <xdr:spPr>
        <a:xfrm>
          <a:off x="4000500" y="551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27</xdr:row>
      <xdr:rowOff>54229</xdr:rowOff>
    </xdr:from>
    <xdr:to>
      <xdr:col>15</xdr:col>
      <xdr:colOff>187325</xdr:colOff>
      <xdr:row>27</xdr:row>
      <xdr:rowOff>155829</xdr:rowOff>
    </xdr:to>
    <xdr:sp macro="" textlink="">
      <xdr:nvSpPr>
        <xdr:cNvPr id="71" name="フローチャート: 判断 70"/>
        <xdr:cNvSpPr/>
      </xdr:nvSpPr>
      <xdr:spPr>
        <a:xfrm>
          <a:off x="3238500" y="545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27</xdr:row>
      <xdr:rowOff>11049</xdr:rowOff>
    </xdr:from>
    <xdr:to>
      <xdr:col>11</xdr:col>
      <xdr:colOff>187325</xdr:colOff>
      <xdr:row>27</xdr:row>
      <xdr:rowOff>112649</xdr:rowOff>
    </xdr:to>
    <xdr:sp macro="" textlink="">
      <xdr:nvSpPr>
        <xdr:cNvPr id="72" name="フローチャート: 判断 71"/>
        <xdr:cNvSpPr/>
      </xdr:nvSpPr>
      <xdr:spPr>
        <a:xfrm>
          <a:off x="2476500" y="541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27</xdr:row>
      <xdr:rowOff>6731</xdr:rowOff>
    </xdr:from>
    <xdr:to>
      <xdr:col>7</xdr:col>
      <xdr:colOff>187325</xdr:colOff>
      <xdr:row>27</xdr:row>
      <xdr:rowOff>108331</xdr:rowOff>
    </xdr:to>
    <xdr:sp macro="" textlink="">
      <xdr:nvSpPr>
        <xdr:cNvPr id="73" name="フローチャート: 判断 72"/>
        <xdr:cNvSpPr/>
      </xdr:nvSpPr>
      <xdr:spPr>
        <a:xfrm>
          <a:off x="1714500" y="54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46863</xdr:rowOff>
    </xdr:from>
    <xdr:to>
      <xdr:col>23</xdr:col>
      <xdr:colOff>136525</xdr:colOff>
      <xdr:row>28</xdr:row>
      <xdr:rowOff>148463</xdr:rowOff>
    </xdr:to>
    <xdr:sp macro="" textlink="">
      <xdr:nvSpPr>
        <xdr:cNvPr id="79" name="楕円 78"/>
        <xdr:cNvSpPr/>
      </xdr:nvSpPr>
      <xdr:spPr>
        <a:xfrm>
          <a:off x="4711700" y="561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69740</xdr:rowOff>
    </xdr:from>
    <xdr:ext cx="405111" cy="259045"/>
    <xdr:sp macro="" textlink="">
      <xdr:nvSpPr>
        <xdr:cNvPr id="80" name="有形固定資産減価償却率該当値テキスト"/>
        <xdr:cNvSpPr txBox="1"/>
      </xdr:nvSpPr>
      <xdr:spPr>
        <a:xfrm>
          <a:off x="4813300" y="5470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157861</xdr:rowOff>
    </xdr:from>
    <xdr:to>
      <xdr:col>19</xdr:col>
      <xdr:colOff>187325</xdr:colOff>
      <xdr:row>28</xdr:row>
      <xdr:rowOff>88011</xdr:rowOff>
    </xdr:to>
    <xdr:sp macro="" textlink="">
      <xdr:nvSpPr>
        <xdr:cNvPr id="81" name="楕円 80"/>
        <xdr:cNvSpPr/>
      </xdr:nvSpPr>
      <xdr:spPr>
        <a:xfrm>
          <a:off x="4000500" y="555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37211</xdr:rowOff>
    </xdr:from>
    <xdr:to>
      <xdr:col>23</xdr:col>
      <xdr:colOff>85725</xdr:colOff>
      <xdr:row>28</xdr:row>
      <xdr:rowOff>97663</xdr:rowOff>
    </xdr:to>
    <xdr:cxnSp macro="">
      <xdr:nvCxnSpPr>
        <xdr:cNvPr id="82" name="直線コネクタ 81"/>
        <xdr:cNvCxnSpPr/>
      </xdr:nvCxnSpPr>
      <xdr:spPr>
        <a:xfrm>
          <a:off x="4051300" y="5609336"/>
          <a:ext cx="7112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96139</xdr:rowOff>
    </xdr:from>
    <xdr:to>
      <xdr:col>15</xdr:col>
      <xdr:colOff>187325</xdr:colOff>
      <xdr:row>27</xdr:row>
      <xdr:rowOff>26289</xdr:rowOff>
    </xdr:to>
    <xdr:sp macro="" textlink="">
      <xdr:nvSpPr>
        <xdr:cNvPr id="83" name="楕円 82"/>
        <xdr:cNvSpPr/>
      </xdr:nvSpPr>
      <xdr:spPr>
        <a:xfrm>
          <a:off x="3238500" y="532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146939</xdr:rowOff>
    </xdr:from>
    <xdr:to>
      <xdr:col>19</xdr:col>
      <xdr:colOff>136525</xdr:colOff>
      <xdr:row>28</xdr:row>
      <xdr:rowOff>37211</xdr:rowOff>
    </xdr:to>
    <xdr:cxnSp macro="">
      <xdr:nvCxnSpPr>
        <xdr:cNvPr id="84" name="直線コネクタ 83"/>
        <xdr:cNvCxnSpPr/>
      </xdr:nvCxnSpPr>
      <xdr:spPr>
        <a:xfrm>
          <a:off x="3289300" y="5376164"/>
          <a:ext cx="762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31369</xdr:rowOff>
    </xdr:from>
    <xdr:to>
      <xdr:col>11</xdr:col>
      <xdr:colOff>187325</xdr:colOff>
      <xdr:row>26</xdr:row>
      <xdr:rowOff>132969</xdr:rowOff>
    </xdr:to>
    <xdr:sp macro="" textlink="">
      <xdr:nvSpPr>
        <xdr:cNvPr id="85" name="楕円 84"/>
        <xdr:cNvSpPr/>
      </xdr:nvSpPr>
      <xdr:spPr>
        <a:xfrm>
          <a:off x="2476500" y="526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82169</xdr:rowOff>
    </xdr:from>
    <xdr:to>
      <xdr:col>15</xdr:col>
      <xdr:colOff>136525</xdr:colOff>
      <xdr:row>26</xdr:row>
      <xdr:rowOff>146939</xdr:rowOff>
    </xdr:to>
    <xdr:cxnSp macro="">
      <xdr:nvCxnSpPr>
        <xdr:cNvPr id="86" name="直線コネクタ 85"/>
        <xdr:cNvCxnSpPr/>
      </xdr:nvCxnSpPr>
      <xdr:spPr>
        <a:xfrm>
          <a:off x="2527300" y="5311394"/>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25</xdr:row>
      <xdr:rowOff>155321</xdr:rowOff>
    </xdr:from>
    <xdr:to>
      <xdr:col>7</xdr:col>
      <xdr:colOff>187325</xdr:colOff>
      <xdr:row>26</xdr:row>
      <xdr:rowOff>85471</xdr:rowOff>
    </xdr:to>
    <xdr:sp macro="" textlink="">
      <xdr:nvSpPr>
        <xdr:cNvPr id="87" name="楕円 86"/>
        <xdr:cNvSpPr/>
      </xdr:nvSpPr>
      <xdr:spPr>
        <a:xfrm>
          <a:off x="1714500" y="521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34671</xdr:rowOff>
    </xdr:from>
    <xdr:to>
      <xdr:col>11</xdr:col>
      <xdr:colOff>136525</xdr:colOff>
      <xdr:row>26</xdr:row>
      <xdr:rowOff>82169</xdr:rowOff>
    </xdr:to>
    <xdr:cxnSp macro="">
      <xdr:nvCxnSpPr>
        <xdr:cNvPr id="88" name="直線コネクタ 87"/>
        <xdr:cNvCxnSpPr/>
      </xdr:nvCxnSpPr>
      <xdr:spPr>
        <a:xfrm>
          <a:off x="1765300" y="5263896"/>
          <a:ext cx="7620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26</xdr:row>
      <xdr:rowOff>61358</xdr:rowOff>
    </xdr:from>
    <xdr:ext cx="405111" cy="259045"/>
    <xdr:sp macro="" textlink="">
      <xdr:nvSpPr>
        <xdr:cNvPr id="89" name="n_1aveValue有形固定資産減価償却率"/>
        <xdr:cNvSpPr txBox="1"/>
      </xdr:nvSpPr>
      <xdr:spPr>
        <a:xfrm>
          <a:off x="3836044" y="5290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146956</xdr:rowOff>
    </xdr:from>
    <xdr:ext cx="405111" cy="259045"/>
    <xdr:sp macro="" textlink="">
      <xdr:nvSpPr>
        <xdr:cNvPr id="90" name="n_2aveValue有形固定資産減価償却率"/>
        <xdr:cNvSpPr txBox="1"/>
      </xdr:nvSpPr>
      <xdr:spPr>
        <a:xfrm>
          <a:off x="3086744" y="5547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103776</xdr:rowOff>
    </xdr:from>
    <xdr:ext cx="405111" cy="259045"/>
    <xdr:sp macro="" textlink="">
      <xdr:nvSpPr>
        <xdr:cNvPr id="91" name="n_3aveValue有形固定資産減価償却率"/>
        <xdr:cNvSpPr txBox="1"/>
      </xdr:nvSpPr>
      <xdr:spPr>
        <a:xfrm>
          <a:off x="2324744" y="5504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99458</xdr:rowOff>
    </xdr:from>
    <xdr:ext cx="405111" cy="259045"/>
    <xdr:sp macro="" textlink="">
      <xdr:nvSpPr>
        <xdr:cNvPr id="92" name="n_4aveValue有形固定資産減価償却率"/>
        <xdr:cNvSpPr txBox="1"/>
      </xdr:nvSpPr>
      <xdr:spPr>
        <a:xfrm>
          <a:off x="1562744" y="5500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79138</xdr:rowOff>
    </xdr:from>
    <xdr:ext cx="405111" cy="259045"/>
    <xdr:sp macro="" textlink="">
      <xdr:nvSpPr>
        <xdr:cNvPr id="93" name="n_1mainValue有形固定資産減価償却率"/>
        <xdr:cNvSpPr txBox="1"/>
      </xdr:nvSpPr>
      <xdr:spPr>
        <a:xfrm>
          <a:off x="3836044" y="5651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42816</xdr:rowOff>
    </xdr:from>
    <xdr:ext cx="405111" cy="259045"/>
    <xdr:sp macro="" textlink="">
      <xdr:nvSpPr>
        <xdr:cNvPr id="94" name="n_2mainValue有形固定資産減価償却率"/>
        <xdr:cNvSpPr txBox="1"/>
      </xdr:nvSpPr>
      <xdr:spPr>
        <a:xfrm>
          <a:off x="3086744" y="5100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24</xdr:row>
      <xdr:rowOff>149496</xdr:rowOff>
    </xdr:from>
    <xdr:ext cx="405111" cy="259045"/>
    <xdr:sp macro="" textlink="">
      <xdr:nvSpPr>
        <xdr:cNvPr id="95" name="n_3mainValue有形固定資産減価償却率"/>
        <xdr:cNvSpPr txBox="1"/>
      </xdr:nvSpPr>
      <xdr:spPr>
        <a:xfrm>
          <a:off x="2324744" y="5035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24</xdr:row>
      <xdr:rowOff>101998</xdr:rowOff>
    </xdr:from>
    <xdr:ext cx="405111" cy="259045"/>
    <xdr:sp macro="" textlink="">
      <xdr:nvSpPr>
        <xdr:cNvPr id="96" name="n_4mainValue有形固定資産減価償却率"/>
        <xdr:cNvSpPr txBox="1"/>
      </xdr:nvSpPr>
      <xdr:spPr>
        <a:xfrm>
          <a:off x="1562744" y="4988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北海道平均、全国平均を上回っており、町単独事業費や公共施設の維持補修費に対する経常経費充当一般財源の割合が増加していることが主な要因と考えられる。今後も、公共施設マネジメントによる維持補修費に対する一般財源の圧縮及び特定財源の確保に取り組む。</a:t>
          </a: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32</xdr:row>
      <xdr:rowOff>74368</xdr:rowOff>
    </xdr:to>
    <xdr:cxnSp macro="">
      <xdr:nvCxnSpPr>
        <xdr:cNvPr id="127" name="直線コネクタ 126"/>
        <xdr:cNvCxnSpPr/>
      </xdr:nvCxnSpPr>
      <xdr:spPr>
        <a:xfrm flipV="1">
          <a:off x="14793595" y="5261428"/>
          <a:ext cx="1269" cy="1070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78195</xdr:rowOff>
    </xdr:from>
    <xdr:ext cx="469744" cy="259045"/>
    <xdr:sp macro="" textlink="">
      <xdr:nvSpPr>
        <xdr:cNvPr id="128" name="債務償還比率最小値テキスト"/>
        <xdr:cNvSpPr txBox="1"/>
      </xdr:nvSpPr>
      <xdr:spPr>
        <a:xfrm>
          <a:off x="14846300" y="6336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32</xdr:row>
      <xdr:rowOff>74368</xdr:rowOff>
    </xdr:from>
    <xdr:to>
      <xdr:col>76</xdr:col>
      <xdr:colOff>111125</xdr:colOff>
      <xdr:row>32</xdr:row>
      <xdr:rowOff>74368</xdr:rowOff>
    </xdr:to>
    <xdr:cxnSp macro="">
      <xdr:nvCxnSpPr>
        <xdr:cNvPr id="129" name="直線コネクタ 128"/>
        <xdr:cNvCxnSpPr/>
      </xdr:nvCxnSpPr>
      <xdr:spPr>
        <a:xfrm>
          <a:off x="14706600" y="6332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171404</xdr:rowOff>
    </xdr:from>
    <xdr:ext cx="469744" cy="259045"/>
    <xdr:sp macro="" textlink="">
      <xdr:nvSpPr>
        <xdr:cNvPr id="132" name="債務償還比率平均値テキスト"/>
        <xdr:cNvSpPr txBox="1"/>
      </xdr:nvSpPr>
      <xdr:spPr>
        <a:xfrm>
          <a:off x="14846300" y="574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148527</xdr:rowOff>
    </xdr:from>
    <xdr:to>
      <xdr:col>76</xdr:col>
      <xdr:colOff>73025</xdr:colOff>
      <xdr:row>30</xdr:row>
      <xdr:rowOff>78677</xdr:rowOff>
    </xdr:to>
    <xdr:sp macro="" textlink="">
      <xdr:nvSpPr>
        <xdr:cNvPr id="133" name="フローチャート: 判断 132"/>
        <xdr:cNvSpPr/>
      </xdr:nvSpPr>
      <xdr:spPr>
        <a:xfrm>
          <a:off x="14744700" y="589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125431</xdr:rowOff>
    </xdr:from>
    <xdr:to>
      <xdr:col>72</xdr:col>
      <xdr:colOff>123825</xdr:colOff>
      <xdr:row>31</xdr:row>
      <xdr:rowOff>55581</xdr:rowOff>
    </xdr:to>
    <xdr:sp macro="" textlink="">
      <xdr:nvSpPr>
        <xdr:cNvPr id="134" name="フローチャート: 判断 133"/>
        <xdr:cNvSpPr/>
      </xdr:nvSpPr>
      <xdr:spPr>
        <a:xfrm>
          <a:off x="14033500" y="604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76118</xdr:rowOff>
    </xdr:from>
    <xdr:to>
      <xdr:col>68</xdr:col>
      <xdr:colOff>123825</xdr:colOff>
      <xdr:row>32</xdr:row>
      <xdr:rowOff>6268</xdr:rowOff>
    </xdr:to>
    <xdr:sp macro="" textlink="">
      <xdr:nvSpPr>
        <xdr:cNvPr id="135" name="フローチャート: 判断 134"/>
        <xdr:cNvSpPr/>
      </xdr:nvSpPr>
      <xdr:spPr>
        <a:xfrm>
          <a:off x="13271500" y="616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74422</xdr:rowOff>
    </xdr:from>
    <xdr:to>
      <xdr:col>64</xdr:col>
      <xdr:colOff>123825</xdr:colOff>
      <xdr:row>32</xdr:row>
      <xdr:rowOff>4572</xdr:rowOff>
    </xdr:to>
    <xdr:sp macro="" textlink="">
      <xdr:nvSpPr>
        <xdr:cNvPr id="136" name="フローチャート: 判断 135"/>
        <xdr:cNvSpPr/>
      </xdr:nvSpPr>
      <xdr:spPr>
        <a:xfrm>
          <a:off x="12509500" y="6160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61931</xdr:rowOff>
    </xdr:from>
    <xdr:to>
      <xdr:col>60</xdr:col>
      <xdr:colOff>123825</xdr:colOff>
      <xdr:row>31</xdr:row>
      <xdr:rowOff>163531</xdr:rowOff>
    </xdr:to>
    <xdr:sp macro="" textlink="">
      <xdr:nvSpPr>
        <xdr:cNvPr id="137" name="フローチャート: 判断 136"/>
        <xdr:cNvSpPr/>
      </xdr:nvSpPr>
      <xdr:spPr>
        <a:xfrm>
          <a:off x="11747500" y="614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102761</xdr:rowOff>
    </xdr:from>
    <xdr:to>
      <xdr:col>76</xdr:col>
      <xdr:colOff>73025</xdr:colOff>
      <xdr:row>31</xdr:row>
      <xdr:rowOff>32911</xdr:rowOff>
    </xdr:to>
    <xdr:sp macro="" textlink="">
      <xdr:nvSpPr>
        <xdr:cNvPr id="143" name="楕円 142"/>
        <xdr:cNvSpPr/>
      </xdr:nvSpPr>
      <xdr:spPr>
        <a:xfrm>
          <a:off x="14744700" y="601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81188</xdr:rowOff>
    </xdr:from>
    <xdr:ext cx="469744" cy="259045"/>
    <xdr:sp macro="" textlink="">
      <xdr:nvSpPr>
        <xdr:cNvPr id="144" name="債務償還比率該当値テキスト"/>
        <xdr:cNvSpPr txBox="1"/>
      </xdr:nvSpPr>
      <xdr:spPr>
        <a:xfrm>
          <a:off x="14846300" y="5996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28348</xdr:rowOff>
    </xdr:from>
    <xdr:to>
      <xdr:col>72</xdr:col>
      <xdr:colOff>123825</xdr:colOff>
      <xdr:row>32</xdr:row>
      <xdr:rowOff>129948</xdr:rowOff>
    </xdr:to>
    <xdr:sp macro="" textlink="">
      <xdr:nvSpPr>
        <xdr:cNvPr id="145" name="楕円 144"/>
        <xdr:cNvSpPr/>
      </xdr:nvSpPr>
      <xdr:spPr>
        <a:xfrm>
          <a:off x="14033500" y="628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153561</xdr:rowOff>
    </xdr:from>
    <xdr:to>
      <xdr:col>76</xdr:col>
      <xdr:colOff>22225</xdr:colOff>
      <xdr:row>32</xdr:row>
      <xdr:rowOff>79148</xdr:rowOff>
    </xdr:to>
    <xdr:cxnSp macro="">
      <xdr:nvCxnSpPr>
        <xdr:cNvPr id="146" name="直線コネクタ 145"/>
        <xdr:cNvCxnSpPr/>
      </xdr:nvCxnSpPr>
      <xdr:spPr>
        <a:xfrm flipV="1">
          <a:off x="14084300" y="6068586"/>
          <a:ext cx="711200" cy="268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170071</xdr:rowOff>
    </xdr:from>
    <xdr:to>
      <xdr:col>68</xdr:col>
      <xdr:colOff>123825</xdr:colOff>
      <xdr:row>33</xdr:row>
      <xdr:rowOff>100221</xdr:rowOff>
    </xdr:to>
    <xdr:sp macro="" textlink="">
      <xdr:nvSpPr>
        <xdr:cNvPr id="147" name="楕円 146"/>
        <xdr:cNvSpPr/>
      </xdr:nvSpPr>
      <xdr:spPr>
        <a:xfrm>
          <a:off x="13271500" y="642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79148</xdr:rowOff>
    </xdr:from>
    <xdr:to>
      <xdr:col>72</xdr:col>
      <xdr:colOff>73025</xdr:colOff>
      <xdr:row>33</xdr:row>
      <xdr:rowOff>49421</xdr:rowOff>
    </xdr:to>
    <xdr:cxnSp macro="">
      <xdr:nvCxnSpPr>
        <xdr:cNvPr id="148" name="直線コネクタ 147"/>
        <xdr:cNvCxnSpPr/>
      </xdr:nvCxnSpPr>
      <xdr:spPr>
        <a:xfrm flipV="1">
          <a:off x="13322300" y="6337073"/>
          <a:ext cx="762000" cy="14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121067</xdr:rowOff>
    </xdr:from>
    <xdr:to>
      <xdr:col>64</xdr:col>
      <xdr:colOff>123825</xdr:colOff>
      <xdr:row>34</xdr:row>
      <xdr:rowOff>51217</xdr:rowOff>
    </xdr:to>
    <xdr:sp macro="" textlink="">
      <xdr:nvSpPr>
        <xdr:cNvPr id="149" name="楕円 148"/>
        <xdr:cNvSpPr/>
      </xdr:nvSpPr>
      <xdr:spPr>
        <a:xfrm>
          <a:off x="12509500" y="655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49421</xdr:rowOff>
    </xdr:from>
    <xdr:to>
      <xdr:col>68</xdr:col>
      <xdr:colOff>73025</xdr:colOff>
      <xdr:row>34</xdr:row>
      <xdr:rowOff>417</xdr:rowOff>
    </xdr:to>
    <xdr:cxnSp macro="">
      <xdr:nvCxnSpPr>
        <xdr:cNvPr id="150" name="直線コネクタ 149"/>
        <xdr:cNvCxnSpPr/>
      </xdr:nvCxnSpPr>
      <xdr:spPr>
        <a:xfrm flipV="1">
          <a:off x="12560300" y="6478796"/>
          <a:ext cx="762000" cy="12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74649</xdr:rowOff>
    </xdr:from>
    <xdr:to>
      <xdr:col>60</xdr:col>
      <xdr:colOff>123825</xdr:colOff>
      <xdr:row>34</xdr:row>
      <xdr:rowOff>4799</xdr:rowOff>
    </xdr:to>
    <xdr:sp macro="" textlink="">
      <xdr:nvSpPr>
        <xdr:cNvPr id="151" name="楕円 150"/>
        <xdr:cNvSpPr/>
      </xdr:nvSpPr>
      <xdr:spPr>
        <a:xfrm>
          <a:off x="11747500" y="650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125449</xdr:rowOff>
    </xdr:from>
    <xdr:to>
      <xdr:col>64</xdr:col>
      <xdr:colOff>73025</xdr:colOff>
      <xdr:row>34</xdr:row>
      <xdr:rowOff>417</xdr:rowOff>
    </xdr:to>
    <xdr:cxnSp macro="">
      <xdr:nvCxnSpPr>
        <xdr:cNvPr id="152" name="直線コネクタ 151"/>
        <xdr:cNvCxnSpPr/>
      </xdr:nvCxnSpPr>
      <xdr:spPr>
        <a:xfrm>
          <a:off x="11798300" y="6554824"/>
          <a:ext cx="762000" cy="4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72108</xdr:rowOff>
    </xdr:from>
    <xdr:ext cx="469744" cy="259045"/>
    <xdr:sp macro="" textlink="">
      <xdr:nvSpPr>
        <xdr:cNvPr id="153" name="n_1aveValue債務償還比率"/>
        <xdr:cNvSpPr txBox="1"/>
      </xdr:nvSpPr>
      <xdr:spPr>
        <a:xfrm>
          <a:off x="13836727" y="581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22795</xdr:rowOff>
    </xdr:from>
    <xdr:ext cx="469744" cy="259045"/>
    <xdr:sp macro="" textlink="">
      <xdr:nvSpPr>
        <xdr:cNvPr id="154" name="n_2aveValue債務償還比率"/>
        <xdr:cNvSpPr txBox="1"/>
      </xdr:nvSpPr>
      <xdr:spPr>
        <a:xfrm>
          <a:off x="13087427" y="593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21099</xdr:rowOff>
    </xdr:from>
    <xdr:ext cx="469744" cy="259045"/>
    <xdr:sp macro="" textlink="">
      <xdr:nvSpPr>
        <xdr:cNvPr id="155" name="n_3aveValue債務償還比率"/>
        <xdr:cNvSpPr txBox="1"/>
      </xdr:nvSpPr>
      <xdr:spPr>
        <a:xfrm>
          <a:off x="12325427" y="5936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8608</xdr:rowOff>
    </xdr:from>
    <xdr:ext cx="469744" cy="259045"/>
    <xdr:sp macro="" textlink="">
      <xdr:nvSpPr>
        <xdr:cNvPr id="156" name="n_4aveValue債務償還比率"/>
        <xdr:cNvSpPr txBox="1"/>
      </xdr:nvSpPr>
      <xdr:spPr>
        <a:xfrm>
          <a:off x="11563427" y="5923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121075</xdr:rowOff>
    </xdr:from>
    <xdr:ext cx="469744" cy="259045"/>
    <xdr:sp macro="" textlink="">
      <xdr:nvSpPr>
        <xdr:cNvPr id="157" name="n_1mainValue債務償還比率"/>
        <xdr:cNvSpPr txBox="1"/>
      </xdr:nvSpPr>
      <xdr:spPr>
        <a:xfrm>
          <a:off x="13836727" y="6379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91348</xdr:rowOff>
    </xdr:from>
    <xdr:ext cx="469744" cy="259045"/>
    <xdr:sp macro="" textlink="">
      <xdr:nvSpPr>
        <xdr:cNvPr id="158" name="n_2mainValue債務償還比率"/>
        <xdr:cNvSpPr txBox="1"/>
      </xdr:nvSpPr>
      <xdr:spPr>
        <a:xfrm>
          <a:off x="13087427" y="6520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42344</xdr:rowOff>
    </xdr:from>
    <xdr:ext cx="469744" cy="259045"/>
    <xdr:sp macro="" textlink="">
      <xdr:nvSpPr>
        <xdr:cNvPr id="159" name="n_3mainValue債務償還比率"/>
        <xdr:cNvSpPr txBox="1"/>
      </xdr:nvSpPr>
      <xdr:spPr>
        <a:xfrm>
          <a:off x="12325427" y="664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167376</xdr:rowOff>
    </xdr:from>
    <xdr:ext cx="469744" cy="259045"/>
    <xdr:sp macro="" textlink="">
      <xdr:nvSpPr>
        <xdr:cNvPr id="160" name="n_4mainValue債務償還比率"/>
        <xdr:cNvSpPr txBox="1"/>
      </xdr:nvSpPr>
      <xdr:spPr>
        <a:xfrm>
          <a:off x="11563427" y="659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北海道栗山町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11,308
11,266
203.93
10,881,842
10,570,162
311,305
5,150,425
10,559,147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33.2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144780</xdr:rowOff>
    </xdr:from>
    <xdr:to>
      <xdr:col>24</xdr:col>
      <xdr:colOff>62865</xdr:colOff>
      <xdr:row>42</xdr:row>
      <xdr:rowOff>43543</xdr:rowOff>
    </xdr:to>
    <xdr:cxnSp macro="">
      <xdr:nvCxnSpPr>
        <xdr:cNvPr id="59" name="直線コネクタ 58"/>
        <xdr:cNvCxnSpPr/>
      </xdr:nvCxnSpPr>
      <xdr:spPr>
        <a:xfrm flipV="1">
          <a:off x="4634865" y="5631180"/>
          <a:ext cx="0" cy="1613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47370</xdr:rowOff>
    </xdr:from>
    <xdr:ext cx="405111" cy="259045"/>
    <xdr:sp macro="" textlink="">
      <xdr:nvSpPr>
        <xdr:cNvPr id="60" name="【道路】&#10;有形固定資産減価償却率最小値テキスト"/>
        <xdr:cNvSpPr txBox="1"/>
      </xdr:nvSpPr>
      <xdr:spPr>
        <a:xfrm>
          <a:off x="4673600" y="724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43543</xdr:rowOff>
    </xdr:from>
    <xdr:to>
      <xdr:col>24</xdr:col>
      <xdr:colOff>152400</xdr:colOff>
      <xdr:row>42</xdr:row>
      <xdr:rowOff>43543</xdr:rowOff>
    </xdr:to>
    <xdr:cxnSp macro="">
      <xdr:nvCxnSpPr>
        <xdr:cNvPr id="61" name="直線コネクタ 60"/>
        <xdr:cNvCxnSpPr/>
      </xdr:nvCxnSpPr>
      <xdr:spPr>
        <a:xfrm>
          <a:off x="4546600" y="724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91457</xdr:rowOff>
    </xdr:from>
    <xdr:ext cx="405111" cy="259045"/>
    <xdr:sp macro="" textlink="">
      <xdr:nvSpPr>
        <xdr:cNvPr id="62" name="【道路】&#10;有形固定資産減価償却率最大値テキスト"/>
        <xdr:cNvSpPr txBox="1"/>
      </xdr:nvSpPr>
      <xdr:spPr>
        <a:xfrm>
          <a:off x="4673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144780</xdr:rowOff>
    </xdr:from>
    <xdr:to>
      <xdr:col>24</xdr:col>
      <xdr:colOff>152400</xdr:colOff>
      <xdr:row>32</xdr:row>
      <xdr:rowOff>144780</xdr:rowOff>
    </xdr:to>
    <xdr:cxnSp macro="">
      <xdr:nvCxnSpPr>
        <xdr:cNvPr id="63" name="直線コネクタ 62"/>
        <xdr:cNvCxnSpPr/>
      </xdr:nvCxnSpPr>
      <xdr:spPr>
        <a:xfrm>
          <a:off x="4546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90731</xdr:rowOff>
    </xdr:from>
    <xdr:ext cx="405111" cy="259045"/>
    <xdr:sp macro="" textlink="">
      <xdr:nvSpPr>
        <xdr:cNvPr id="64" name="【道路】&#10;有形固定資産減価償却率平均値テキスト"/>
        <xdr:cNvSpPr txBox="1"/>
      </xdr:nvSpPr>
      <xdr:spPr>
        <a:xfrm>
          <a:off x="4673600" y="60914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67854</xdr:rowOff>
    </xdr:from>
    <xdr:to>
      <xdr:col>24</xdr:col>
      <xdr:colOff>114300</xdr:colOff>
      <xdr:row>36</xdr:row>
      <xdr:rowOff>169454</xdr:rowOff>
    </xdr:to>
    <xdr:sp macro="" textlink="">
      <xdr:nvSpPr>
        <xdr:cNvPr id="65" name="フローチャート: 判断 64"/>
        <xdr:cNvSpPr/>
      </xdr:nvSpPr>
      <xdr:spPr>
        <a:xfrm>
          <a:off x="4584700" y="624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102144</xdr:rowOff>
    </xdr:from>
    <xdr:to>
      <xdr:col>20</xdr:col>
      <xdr:colOff>38100</xdr:colOff>
      <xdr:row>36</xdr:row>
      <xdr:rowOff>32294</xdr:rowOff>
    </xdr:to>
    <xdr:sp macro="" textlink="">
      <xdr:nvSpPr>
        <xdr:cNvPr id="66" name="フローチャート: 判断 65"/>
        <xdr:cNvSpPr/>
      </xdr:nvSpPr>
      <xdr:spPr>
        <a:xfrm>
          <a:off x="3746500" y="610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59690</xdr:rowOff>
    </xdr:from>
    <xdr:to>
      <xdr:col>15</xdr:col>
      <xdr:colOff>101600</xdr:colOff>
      <xdr:row>35</xdr:row>
      <xdr:rowOff>161290</xdr:rowOff>
    </xdr:to>
    <xdr:sp macro="" textlink="">
      <xdr:nvSpPr>
        <xdr:cNvPr id="67" name="フローチャート: 判断 66"/>
        <xdr:cNvSpPr/>
      </xdr:nvSpPr>
      <xdr:spPr>
        <a:xfrm>
          <a:off x="2857500" y="606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10704</xdr:rowOff>
    </xdr:from>
    <xdr:to>
      <xdr:col>10</xdr:col>
      <xdr:colOff>165100</xdr:colOff>
      <xdr:row>35</xdr:row>
      <xdr:rowOff>112304</xdr:rowOff>
    </xdr:to>
    <xdr:sp macro="" textlink="">
      <xdr:nvSpPr>
        <xdr:cNvPr id="68" name="フローチャート: 判断 67"/>
        <xdr:cNvSpPr/>
      </xdr:nvSpPr>
      <xdr:spPr>
        <a:xfrm>
          <a:off x="1968500" y="601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10704</xdr:rowOff>
    </xdr:from>
    <xdr:to>
      <xdr:col>6</xdr:col>
      <xdr:colOff>38100</xdr:colOff>
      <xdr:row>35</xdr:row>
      <xdr:rowOff>112304</xdr:rowOff>
    </xdr:to>
    <xdr:sp macro="" textlink="">
      <xdr:nvSpPr>
        <xdr:cNvPr id="69" name="フローチャート: 判断 68"/>
        <xdr:cNvSpPr/>
      </xdr:nvSpPr>
      <xdr:spPr>
        <a:xfrm>
          <a:off x="1079500" y="601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66222</xdr:rowOff>
    </xdr:from>
    <xdr:to>
      <xdr:col>24</xdr:col>
      <xdr:colOff>114300</xdr:colOff>
      <xdr:row>37</xdr:row>
      <xdr:rowOff>167822</xdr:rowOff>
    </xdr:to>
    <xdr:sp macro="" textlink="">
      <xdr:nvSpPr>
        <xdr:cNvPr id="75" name="楕円 74"/>
        <xdr:cNvSpPr/>
      </xdr:nvSpPr>
      <xdr:spPr>
        <a:xfrm>
          <a:off x="4584700" y="640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44649</xdr:rowOff>
    </xdr:from>
    <xdr:ext cx="405111" cy="259045"/>
    <xdr:sp macro="" textlink="">
      <xdr:nvSpPr>
        <xdr:cNvPr id="76" name="【道路】&#10;有形固定資産減価償却率該当値テキスト"/>
        <xdr:cNvSpPr txBox="1"/>
      </xdr:nvSpPr>
      <xdr:spPr>
        <a:xfrm>
          <a:off x="4673600"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23767</xdr:rowOff>
    </xdr:from>
    <xdr:to>
      <xdr:col>20</xdr:col>
      <xdr:colOff>38100</xdr:colOff>
      <xdr:row>37</xdr:row>
      <xdr:rowOff>125367</xdr:rowOff>
    </xdr:to>
    <xdr:sp macro="" textlink="">
      <xdr:nvSpPr>
        <xdr:cNvPr id="77" name="楕円 76"/>
        <xdr:cNvSpPr/>
      </xdr:nvSpPr>
      <xdr:spPr>
        <a:xfrm>
          <a:off x="3746500" y="636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74567</xdr:rowOff>
    </xdr:from>
    <xdr:to>
      <xdr:col>24</xdr:col>
      <xdr:colOff>63500</xdr:colOff>
      <xdr:row>37</xdr:row>
      <xdr:rowOff>117022</xdr:rowOff>
    </xdr:to>
    <xdr:cxnSp macro="">
      <xdr:nvCxnSpPr>
        <xdr:cNvPr id="78" name="直線コネクタ 77"/>
        <xdr:cNvCxnSpPr/>
      </xdr:nvCxnSpPr>
      <xdr:spPr>
        <a:xfrm>
          <a:off x="3797300" y="6418217"/>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136434</xdr:rowOff>
    </xdr:from>
    <xdr:to>
      <xdr:col>15</xdr:col>
      <xdr:colOff>101600</xdr:colOff>
      <xdr:row>37</xdr:row>
      <xdr:rowOff>66584</xdr:rowOff>
    </xdr:to>
    <xdr:sp macro="" textlink="">
      <xdr:nvSpPr>
        <xdr:cNvPr id="79" name="楕円 78"/>
        <xdr:cNvSpPr/>
      </xdr:nvSpPr>
      <xdr:spPr>
        <a:xfrm>
          <a:off x="2857500" y="630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15784</xdr:rowOff>
    </xdr:from>
    <xdr:to>
      <xdr:col>19</xdr:col>
      <xdr:colOff>177800</xdr:colOff>
      <xdr:row>37</xdr:row>
      <xdr:rowOff>74567</xdr:rowOff>
    </xdr:to>
    <xdr:cxnSp macro="">
      <xdr:nvCxnSpPr>
        <xdr:cNvPr id="80" name="直線コネクタ 79"/>
        <xdr:cNvCxnSpPr/>
      </xdr:nvCxnSpPr>
      <xdr:spPr>
        <a:xfrm>
          <a:off x="2908300" y="635943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100511</xdr:rowOff>
    </xdr:from>
    <xdr:to>
      <xdr:col>10</xdr:col>
      <xdr:colOff>165100</xdr:colOff>
      <xdr:row>37</xdr:row>
      <xdr:rowOff>30661</xdr:rowOff>
    </xdr:to>
    <xdr:sp macro="" textlink="">
      <xdr:nvSpPr>
        <xdr:cNvPr id="81" name="楕円 80"/>
        <xdr:cNvSpPr/>
      </xdr:nvSpPr>
      <xdr:spPr>
        <a:xfrm>
          <a:off x="1968500" y="627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151311</xdr:rowOff>
    </xdr:from>
    <xdr:to>
      <xdr:col>15</xdr:col>
      <xdr:colOff>50800</xdr:colOff>
      <xdr:row>37</xdr:row>
      <xdr:rowOff>15784</xdr:rowOff>
    </xdr:to>
    <xdr:cxnSp macro="">
      <xdr:nvCxnSpPr>
        <xdr:cNvPr id="82" name="直線コネクタ 81"/>
        <xdr:cNvCxnSpPr/>
      </xdr:nvCxnSpPr>
      <xdr:spPr>
        <a:xfrm>
          <a:off x="2019300" y="632351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38463</xdr:rowOff>
    </xdr:from>
    <xdr:to>
      <xdr:col>6</xdr:col>
      <xdr:colOff>38100</xdr:colOff>
      <xdr:row>36</xdr:row>
      <xdr:rowOff>140063</xdr:rowOff>
    </xdr:to>
    <xdr:sp macro="" textlink="">
      <xdr:nvSpPr>
        <xdr:cNvPr id="83" name="楕円 82"/>
        <xdr:cNvSpPr/>
      </xdr:nvSpPr>
      <xdr:spPr>
        <a:xfrm>
          <a:off x="1079500" y="621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89263</xdr:rowOff>
    </xdr:from>
    <xdr:to>
      <xdr:col>10</xdr:col>
      <xdr:colOff>114300</xdr:colOff>
      <xdr:row>36</xdr:row>
      <xdr:rowOff>151311</xdr:rowOff>
    </xdr:to>
    <xdr:cxnSp macro="">
      <xdr:nvCxnSpPr>
        <xdr:cNvPr id="84" name="直線コネクタ 83"/>
        <xdr:cNvCxnSpPr/>
      </xdr:nvCxnSpPr>
      <xdr:spPr>
        <a:xfrm>
          <a:off x="1130300" y="6261463"/>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48821</xdr:rowOff>
    </xdr:from>
    <xdr:ext cx="405111" cy="259045"/>
    <xdr:sp macro="" textlink="">
      <xdr:nvSpPr>
        <xdr:cNvPr id="85" name="n_1aveValue【道路】&#10;有形固定資産減価償却率"/>
        <xdr:cNvSpPr txBox="1"/>
      </xdr:nvSpPr>
      <xdr:spPr>
        <a:xfrm>
          <a:off x="3582044" y="587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6367</xdr:rowOff>
    </xdr:from>
    <xdr:ext cx="405111" cy="259045"/>
    <xdr:sp macro="" textlink="">
      <xdr:nvSpPr>
        <xdr:cNvPr id="86" name="n_2aveValue【道路】&#10;有形固定資産減価償却率"/>
        <xdr:cNvSpPr txBox="1"/>
      </xdr:nvSpPr>
      <xdr:spPr>
        <a:xfrm>
          <a:off x="270574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128831</xdr:rowOff>
    </xdr:from>
    <xdr:ext cx="405111" cy="259045"/>
    <xdr:sp macro="" textlink="">
      <xdr:nvSpPr>
        <xdr:cNvPr id="87" name="n_3aveValue【道路】&#10;有形固定資産減価償却率"/>
        <xdr:cNvSpPr txBox="1"/>
      </xdr:nvSpPr>
      <xdr:spPr>
        <a:xfrm>
          <a:off x="1816744" y="5786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128831</xdr:rowOff>
    </xdr:from>
    <xdr:ext cx="405111" cy="259045"/>
    <xdr:sp macro="" textlink="">
      <xdr:nvSpPr>
        <xdr:cNvPr id="88" name="n_4aveValue【道路】&#10;有形固定資産減価償却率"/>
        <xdr:cNvSpPr txBox="1"/>
      </xdr:nvSpPr>
      <xdr:spPr>
        <a:xfrm>
          <a:off x="927744" y="5786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116494</xdr:rowOff>
    </xdr:from>
    <xdr:ext cx="405111" cy="259045"/>
    <xdr:sp macro="" textlink="">
      <xdr:nvSpPr>
        <xdr:cNvPr id="89" name="n_1mainValue【道路】&#10;有形固定資産減価償却率"/>
        <xdr:cNvSpPr txBox="1"/>
      </xdr:nvSpPr>
      <xdr:spPr>
        <a:xfrm>
          <a:off x="3582044" y="646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57711</xdr:rowOff>
    </xdr:from>
    <xdr:ext cx="405111" cy="259045"/>
    <xdr:sp macro="" textlink="">
      <xdr:nvSpPr>
        <xdr:cNvPr id="90" name="n_2mainValue【道路】&#10;有形固定資産減価償却率"/>
        <xdr:cNvSpPr txBox="1"/>
      </xdr:nvSpPr>
      <xdr:spPr>
        <a:xfrm>
          <a:off x="2705744" y="640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21788</xdr:rowOff>
    </xdr:from>
    <xdr:ext cx="405111" cy="259045"/>
    <xdr:sp macro="" textlink="">
      <xdr:nvSpPr>
        <xdr:cNvPr id="91" name="n_3mainValue【道路】&#10;有形固定資産減価償却率"/>
        <xdr:cNvSpPr txBox="1"/>
      </xdr:nvSpPr>
      <xdr:spPr>
        <a:xfrm>
          <a:off x="1816744" y="6365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131190</xdr:rowOff>
    </xdr:from>
    <xdr:ext cx="405111" cy="259045"/>
    <xdr:sp macro="" textlink="">
      <xdr:nvSpPr>
        <xdr:cNvPr id="92" name="n_4mainValue【道路】&#10;有形固定資産減価償却率"/>
        <xdr:cNvSpPr txBox="1"/>
      </xdr:nvSpPr>
      <xdr:spPr>
        <a:xfrm>
          <a:off x="927744" y="630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4" name="正方形/長方形 9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5" name="正方形/長方形 9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6" name="正方形/長方形 9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7" name="正方形/長方形 9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8" name="正方形/長方形 9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9" name="正方形/長方形 9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0" name="正方形/長方形 9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1" name="テキスト ボックス 10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2" name="直線コネクタ 10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3" name="テキスト ボックス 10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4" name="直線コネクタ 10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67327</xdr:rowOff>
    </xdr:from>
    <xdr:ext cx="531299" cy="259045"/>
    <xdr:sp macro="" textlink="">
      <xdr:nvSpPr>
        <xdr:cNvPr id="105" name="テキスト ボックス 104"/>
        <xdr:cNvSpPr txBox="1"/>
      </xdr:nvSpPr>
      <xdr:spPr>
        <a:xfrm>
          <a:off x="6072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6" name="直線コネクタ 10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7" name="テキスト ボックス 106"/>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9" name="テキスト ボックス 108"/>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10" name="直線コネクタ 10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11" name="テキスト ボックス 110"/>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2" name="直線コネクタ 11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3" name="テキスト ボックス 112"/>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5" name="テキスト ボックス 114"/>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124130</xdr:rowOff>
    </xdr:from>
    <xdr:to>
      <xdr:col>54</xdr:col>
      <xdr:colOff>189865</xdr:colOff>
      <xdr:row>42</xdr:row>
      <xdr:rowOff>133274</xdr:rowOff>
    </xdr:to>
    <xdr:cxnSp macro="">
      <xdr:nvCxnSpPr>
        <xdr:cNvPr id="117" name="直線コネクタ 116"/>
        <xdr:cNvCxnSpPr/>
      </xdr:nvCxnSpPr>
      <xdr:spPr>
        <a:xfrm flipV="1">
          <a:off x="10476865" y="5953430"/>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137101</xdr:rowOff>
    </xdr:from>
    <xdr:ext cx="534377" cy="259045"/>
    <xdr:sp macro="" textlink="">
      <xdr:nvSpPr>
        <xdr:cNvPr id="118" name="【道路】&#10;一人当たり延長最小値テキスト"/>
        <xdr:cNvSpPr txBox="1"/>
      </xdr:nvSpPr>
      <xdr:spPr>
        <a:xfrm>
          <a:off x="10515600" y="733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133274</xdr:rowOff>
    </xdr:from>
    <xdr:to>
      <xdr:col>55</xdr:col>
      <xdr:colOff>88900</xdr:colOff>
      <xdr:row>42</xdr:row>
      <xdr:rowOff>133274</xdr:rowOff>
    </xdr:to>
    <xdr:cxnSp macro="">
      <xdr:nvCxnSpPr>
        <xdr:cNvPr id="119" name="直線コネクタ 118"/>
        <xdr:cNvCxnSpPr/>
      </xdr:nvCxnSpPr>
      <xdr:spPr>
        <a:xfrm>
          <a:off x="10388600" y="7334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70807</xdr:rowOff>
    </xdr:from>
    <xdr:ext cx="534377" cy="259045"/>
    <xdr:sp macro="" textlink="">
      <xdr:nvSpPr>
        <xdr:cNvPr id="120" name="【道路】&#10;一人当たり延長最大値テキスト"/>
        <xdr:cNvSpPr txBox="1"/>
      </xdr:nvSpPr>
      <xdr:spPr>
        <a:xfrm>
          <a:off x="10515600" y="5728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124130</xdr:rowOff>
    </xdr:from>
    <xdr:to>
      <xdr:col>55</xdr:col>
      <xdr:colOff>88900</xdr:colOff>
      <xdr:row>34</xdr:row>
      <xdr:rowOff>124130</xdr:rowOff>
    </xdr:to>
    <xdr:cxnSp macro="">
      <xdr:nvCxnSpPr>
        <xdr:cNvPr id="121" name="直線コネクタ 120"/>
        <xdr:cNvCxnSpPr/>
      </xdr:nvCxnSpPr>
      <xdr:spPr>
        <a:xfrm>
          <a:off x="10388600" y="5953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11282</xdr:rowOff>
    </xdr:from>
    <xdr:ext cx="534377" cy="259045"/>
    <xdr:sp macro="" textlink="">
      <xdr:nvSpPr>
        <xdr:cNvPr id="122" name="【道路】&#10;一人当たり延長平均値テキスト"/>
        <xdr:cNvSpPr txBox="1"/>
      </xdr:nvSpPr>
      <xdr:spPr>
        <a:xfrm>
          <a:off x="10515600" y="66978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159855</xdr:rowOff>
    </xdr:from>
    <xdr:to>
      <xdr:col>55</xdr:col>
      <xdr:colOff>50800</xdr:colOff>
      <xdr:row>40</xdr:row>
      <xdr:rowOff>90005</xdr:rowOff>
    </xdr:to>
    <xdr:sp macro="" textlink="">
      <xdr:nvSpPr>
        <xdr:cNvPr id="123" name="フローチャート: 判断 122"/>
        <xdr:cNvSpPr/>
      </xdr:nvSpPr>
      <xdr:spPr>
        <a:xfrm>
          <a:off x="10426700" y="68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170732</xdr:rowOff>
    </xdr:from>
    <xdr:to>
      <xdr:col>50</xdr:col>
      <xdr:colOff>165100</xdr:colOff>
      <xdr:row>40</xdr:row>
      <xdr:rowOff>100882</xdr:rowOff>
    </xdr:to>
    <xdr:sp macro="" textlink="">
      <xdr:nvSpPr>
        <xdr:cNvPr id="124" name="フローチャート: 判断 123"/>
        <xdr:cNvSpPr/>
      </xdr:nvSpPr>
      <xdr:spPr>
        <a:xfrm>
          <a:off x="9588500" y="68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11188</xdr:rowOff>
    </xdr:from>
    <xdr:to>
      <xdr:col>46</xdr:col>
      <xdr:colOff>38100</xdr:colOff>
      <xdr:row>40</xdr:row>
      <xdr:rowOff>112788</xdr:rowOff>
    </xdr:to>
    <xdr:sp macro="" textlink="">
      <xdr:nvSpPr>
        <xdr:cNvPr id="125" name="フローチャート: 判断 124"/>
        <xdr:cNvSpPr/>
      </xdr:nvSpPr>
      <xdr:spPr>
        <a:xfrm>
          <a:off x="8699500" y="6869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20142</xdr:rowOff>
    </xdr:from>
    <xdr:to>
      <xdr:col>41</xdr:col>
      <xdr:colOff>101600</xdr:colOff>
      <xdr:row>40</xdr:row>
      <xdr:rowOff>121742</xdr:rowOff>
    </xdr:to>
    <xdr:sp macro="" textlink="">
      <xdr:nvSpPr>
        <xdr:cNvPr id="126" name="フローチャート: 判断 125"/>
        <xdr:cNvSpPr/>
      </xdr:nvSpPr>
      <xdr:spPr>
        <a:xfrm>
          <a:off x="7810500" y="6878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32772</xdr:rowOff>
    </xdr:from>
    <xdr:to>
      <xdr:col>36</xdr:col>
      <xdr:colOff>165100</xdr:colOff>
      <xdr:row>40</xdr:row>
      <xdr:rowOff>134372</xdr:rowOff>
    </xdr:to>
    <xdr:sp macro="" textlink="">
      <xdr:nvSpPr>
        <xdr:cNvPr id="127" name="フローチャート: 判断 126"/>
        <xdr:cNvSpPr/>
      </xdr:nvSpPr>
      <xdr:spPr>
        <a:xfrm>
          <a:off x="6921500" y="689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33058</xdr:rowOff>
    </xdr:from>
    <xdr:to>
      <xdr:col>55</xdr:col>
      <xdr:colOff>50800</xdr:colOff>
      <xdr:row>41</xdr:row>
      <xdr:rowOff>134658</xdr:rowOff>
    </xdr:to>
    <xdr:sp macro="" textlink="">
      <xdr:nvSpPr>
        <xdr:cNvPr id="133" name="楕円 132"/>
        <xdr:cNvSpPr/>
      </xdr:nvSpPr>
      <xdr:spPr>
        <a:xfrm>
          <a:off x="10426700" y="706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11485</xdr:rowOff>
    </xdr:from>
    <xdr:ext cx="534377" cy="259045"/>
    <xdr:sp macro="" textlink="">
      <xdr:nvSpPr>
        <xdr:cNvPr id="134" name="【道路】&#10;一人当たり延長該当値テキスト"/>
        <xdr:cNvSpPr txBox="1"/>
      </xdr:nvSpPr>
      <xdr:spPr>
        <a:xfrm>
          <a:off x="10515600" y="704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40202</xdr:rowOff>
    </xdr:from>
    <xdr:to>
      <xdr:col>50</xdr:col>
      <xdr:colOff>165100</xdr:colOff>
      <xdr:row>41</xdr:row>
      <xdr:rowOff>141802</xdr:rowOff>
    </xdr:to>
    <xdr:sp macro="" textlink="">
      <xdr:nvSpPr>
        <xdr:cNvPr id="135" name="楕円 134"/>
        <xdr:cNvSpPr/>
      </xdr:nvSpPr>
      <xdr:spPr>
        <a:xfrm>
          <a:off x="9588500" y="706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83858</xdr:rowOff>
    </xdr:from>
    <xdr:to>
      <xdr:col>55</xdr:col>
      <xdr:colOff>0</xdr:colOff>
      <xdr:row>41</xdr:row>
      <xdr:rowOff>91002</xdr:rowOff>
    </xdr:to>
    <xdr:cxnSp macro="">
      <xdr:nvCxnSpPr>
        <xdr:cNvPr id="136" name="直線コネクタ 135"/>
        <xdr:cNvCxnSpPr/>
      </xdr:nvCxnSpPr>
      <xdr:spPr>
        <a:xfrm flipV="1">
          <a:off x="9639300" y="7113308"/>
          <a:ext cx="8382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46565</xdr:rowOff>
    </xdr:from>
    <xdr:to>
      <xdr:col>46</xdr:col>
      <xdr:colOff>38100</xdr:colOff>
      <xdr:row>41</xdr:row>
      <xdr:rowOff>148165</xdr:rowOff>
    </xdr:to>
    <xdr:sp macro="" textlink="">
      <xdr:nvSpPr>
        <xdr:cNvPr id="137" name="楕円 136"/>
        <xdr:cNvSpPr/>
      </xdr:nvSpPr>
      <xdr:spPr>
        <a:xfrm>
          <a:off x="8699500" y="70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91002</xdr:rowOff>
    </xdr:from>
    <xdr:to>
      <xdr:col>50</xdr:col>
      <xdr:colOff>114300</xdr:colOff>
      <xdr:row>41</xdr:row>
      <xdr:rowOff>97365</xdr:rowOff>
    </xdr:to>
    <xdr:cxnSp macro="">
      <xdr:nvCxnSpPr>
        <xdr:cNvPr id="138" name="直線コネクタ 137"/>
        <xdr:cNvCxnSpPr/>
      </xdr:nvCxnSpPr>
      <xdr:spPr>
        <a:xfrm flipV="1">
          <a:off x="8750300" y="7120452"/>
          <a:ext cx="889000" cy="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55994</xdr:rowOff>
    </xdr:from>
    <xdr:to>
      <xdr:col>41</xdr:col>
      <xdr:colOff>101600</xdr:colOff>
      <xdr:row>41</xdr:row>
      <xdr:rowOff>157594</xdr:rowOff>
    </xdr:to>
    <xdr:sp macro="" textlink="">
      <xdr:nvSpPr>
        <xdr:cNvPr id="139" name="楕円 138"/>
        <xdr:cNvSpPr/>
      </xdr:nvSpPr>
      <xdr:spPr>
        <a:xfrm>
          <a:off x="7810500" y="708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97365</xdr:rowOff>
    </xdr:from>
    <xdr:to>
      <xdr:col>45</xdr:col>
      <xdr:colOff>177800</xdr:colOff>
      <xdr:row>41</xdr:row>
      <xdr:rowOff>106794</xdr:rowOff>
    </xdr:to>
    <xdr:cxnSp macro="">
      <xdr:nvCxnSpPr>
        <xdr:cNvPr id="140" name="直線コネクタ 139"/>
        <xdr:cNvCxnSpPr/>
      </xdr:nvCxnSpPr>
      <xdr:spPr>
        <a:xfrm flipV="1">
          <a:off x="7861300" y="7126815"/>
          <a:ext cx="889000" cy="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64510</xdr:rowOff>
    </xdr:from>
    <xdr:to>
      <xdr:col>36</xdr:col>
      <xdr:colOff>165100</xdr:colOff>
      <xdr:row>41</xdr:row>
      <xdr:rowOff>166110</xdr:rowOff>
    </xdr:to>
    <xdr:sp macro="" textlink="">
      <xdr:nvSpPr>
        <xdr:cNvPr id="141" name="楕円 140"/>
        <xdr:cNvSpPr/>
      </xdr:nvSpPr>
      <xdr:spPr>
        <a:xfrm>
          <a:off x="6921500" y="709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106794</xdr:rowOff>
    </xdr:from>
    <xdr:to>
      <xdr:col>41</xdr:col>
      <xdr:colOff>50800</xdr:colOff>
      <xdr:row>41</xdr:row>
      <xdr:rowOff>115310</xdr:rowOff>
    </xdr:to>
    <xdr:cxnSp macro="">
      <xdr:nvCxnSpPr>
        <xdr:cNvPr id="142" name="直線コネクタ 141"/>
        <xdr:cNvCxnSpPr/>
      </xdr:nvCxnSpPr>
      <xdr:spPr>
        <a:xfrm flipV="1">
          <a:off x="6972300" y="7136244"/>
          <a:ext cx="889000" cy="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117409</xdr:rowOff>
    </xdr:from>
    <xdr:ext cx="534377" cy="259045"/>
    <xdr:sp macro="" textlink="">
      <xdr:nvSpPr>
        <xdr:cNvPr id="143" name="n_1aveValue【道路】&#10;一人当たり延長"/>
        <xdr:cNvSpPr txBox="1"/>
      </xdr:nvSpPr>
      <xdr:spPr>
        <a:xfrm>
          <a:off x="9359411" y="663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129315</xdr:rowOff>
    </xdr:from>
    <xdr:ext cx="534377" cy="259045"/>
    <xdr:sp macro="" textlink="">
      <xdr:nvSpPr>
        <xdr:cNvPr id="144" name="n_2aveValue【道路】&#10;一人当たり延長"/>
        <xdr:cNvSpPr txBox="1"/>
      </xdr:nvSpPr>
      <xdr:spPr>
        <a:xfrm>
          <a:off x="8483111" y="664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138269</xdr:rowOff>
    </xdr:from>
    <xdr:ext cx="534377" cy="259045"/>
    <xdr:sp macro="" textlink="">
      <xdr:nvSpPr>
        <xdr:cNvPr id="145" name="n_3aveValue【道路】&#10;一人当たり延長"/>
        <xdr:cNvSpPr txBox="1"/>
      </xdr:nvSpPr>
      <xdr:spPr>
        <a:xfrm>
          <a:off x="7594111" y="665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150899</xdr:rowOff>
    </xdr:from>
    <xdr:ext cx="534377" cy="259045"/>
    <xdr:sp macro="" textlink="">
      <xdr:nvSpPr>
        <xdr:cNvPr id="146" name="n_4aveValue【道路】&#10;一人当たり延長"/>
        <xdr:cNvSpPr txBox="1"/>
      </xdr:nvSpPr>
      <xdr:spPr>
        <a:xfrm>
          <a:off x="6705111" y="666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132929</xdr:rowOff>
    </xdr:from>
    <xdr:ext cx="534377" cy="259045"/>
    <xdr:sp macro="" textlink="">
      <xdr:nvSpPr>
        <xdr:cNvPr id="147" name="n_1mainValue【道路】&#10;一人当たり延長"/>
        <xdr:cNvSpPr txBox="1"/>
      </xdr:nvSpPr>
      <xdr:spPr>
        <a:xfrm>
          <a:off x="9359411" y="716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139292</xdr:rowOff>
    </xdr:from>
    <xdr:ext cx="534377" cy="259045"/>
    <xdr:sp macro="" textlink="">
      <xdr:nvSpPr>
        <xdr:cNvPr id="148" name="n_2mainValue【道路】&#10;一人当たり延長"/>
        <xdr:cNvSpPr txBox="1"/>
      </xdr:nvSpPr>
      <xdr:spPr>
        <a:xfrm>
          <a:off x="8483111" y="716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148721</xdr:rowOff>
    </xdr:from>
    <xdr:ext cx="534377" cy="259045"/>
    <xdr:sp macro="" textlink="">
      <xdr:nvSpPr>
        <xdr:cNvPr id="149" name="n_3mainValue【道路】&#10;一人当たり延長"/>
        <xdr:cNvSpPr txBox="1"/>
      </xdr:nvSpPr>
      <xdr:spPr>
        <a:xfrm>
          <a:off x="7594111" y="717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157237</xdr:rowOff>
    </xdr:from>
    <xdr:ext cx="534377" cy="259045"/>
    <xdr:sp macro="" textlink="">
      <xdr:nvSpPr>
        <xdr:cNvPr id="150" name="n_4mainValue【道路】&#10;一人当たり延長"/>
        <xdr:cNvSpPr txBox="1"/>
      </xdr:nvSpPr>
      <xdr:spPr>
        <a:xfrm>
          <a:off x="6705111" y="718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142875</xdr:rowOff>
    </xdr:from>
    <xdr:to>
      <xdr:col>24</xdr:col>
      <xdr:colOff>62865</xdr:colOff>
      <xdr:row>63</xdr:row>
      <xdr:rowOff>142875</xdr:rowOff>
    </xdr:to>
    <xdr:cxnSp macro="">
      <xdr:nvCxnSpPr>
        <xdr:cNvPr id="175" name="直線コネクタ 174"/>
        <xdr:cNvCxnSpPr/>
      </xdr:nvCxnSpPr>
      <xdr:spPr>
        <a:xfrm flipV="1">
          <a:off x="4634865" y="974407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146702</xdr:rowOff>
    </xdr:from>
    <xdr:ext cx="405111" cy="259045"/>
    <xdr:sp macro="" textlink="">
      <xdr:nvSpPr>
        <xdr:cNvPr id="176" name="【橋りょう・トンネル】&#10;有形固定資産減価償却率最小値テキスト"/>
        <xdr:cNvSpPr txBox="1"/>
      </xdr:nvSpPr>
      <xdr:spPr>
        <a:xfrm>
          <a:off x="4673600" y="1094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142875</xdr:rowOff>
    </xdr:from>
    <xdr:to>
      <xdr:col>24</xdr:col>
      <xdr:colOff>152400</xdr:colOff>
      <xdr:row>63</xdr:row>
      <xdr:rowOff>142875</xdr:rowOff>
    </xdr:to>
    <xdr:cxnSp macro="">
      <xdr:nvCxnSpPr>
        <xdr:cNvPr id="177" name="直線コネクタ 176"/>
        <xdr:cNvCxnSpPr/>
      </xdr:nvCxnSpPr>
      <xdr:spPr>
        <a:xfrm>
          <a:off x="4546600" y="1094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89552</xdr:rowOff>
    </xdr:from>
    <xdr:ext cx="405111" cy="259045"/>
    <xdr:sp macro="" textlink="">
      <xdr:nvSpPr>
        <xdr:cNvPr id="178" name="【橋りょう・トンネル】&#10;有形固定資産減価償却率最大値テキスト"/>
        <xdr:cNvSpPr txBox="1"/>
      </xdr:nvSpPr>
      <xdr:spPr>
        <a:xfrm>
          <a:off x="4673600" y="951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142875</xdr:rowOff>
    </xdr:from>
    <xdr:to>
      <xdr:col>24</xdr:col>
      <xdr:colOff>152400</xdr:colOff>
      <xdr:row>56</xdr:row>
      <xdr:rowOff>142875</xdr:rowOff>
    </xdr:to>
    <xdr:cxnSp macro="">
      <xdr:nvCxnSpPr>
        <xdr:cNvPr id="179" name="直線コネクタ 178"/>
        <xdr:cNvCxnSpPr/>
      </xdr:nvCxnSpPr>
      <xdr:spPr>
        <a:xfrm>
          <a:off x="4546600" y="974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137177</xdr:rowOff>
    </xdr:from>
    <xdr:ext cx="405111" cy="259045"/>
    <xdr:sp macro="" textlink="">
      <xdr:nvSpPr>
        <xdr:cNvPr id="180" name="【橋りょう・トンネル】&#10;有形固定資産減価償却率平均値テキスト"/>
        <xdr:cNvSpPr txBox="1"/>
      </xdr:nvSpPr>
      <xdr:spPr>
        <a:xfrm>
          <a:off x="4673600" y="1025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81" name="フローチャート: 判断 180"/>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111125</xdr:rowOff>
    </xdr:from>
    <xdr:to>
      <xdr:col>20</xdr:col>
      <xdr:colOff>38100</xdr:colOff>
      <xdr:row>60</xdr:row>
      <xdr:rowOff>41275</xdr:rowOff>
    </xdr:to>
    <xdr:sp macro="" textlink="">
      <xdr:nvSpPr>
        <xdr:cNvPr id="182" name="フローチャート: 判断 181"/>
        <xdr:cNvSpPr/>
      </xdr:nvSpPr>
      <xdr:spPr>
        <a:xfrm>
          <a:off x="3746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52070</xdr:rowOff>
    </xdr:from>
    <xdr:to>
      <xdr:col>15</xdr:col>
      <xdr:colOff>101600</xdr:colOff>
      <xdr:row>59</xdr:row>
      <xdr:rowOff>153670</xdr:rowOff>
    </xdr:to>
    <xdr:sp macro="" textlink="">
      <xdr:nvSpPr>
        <xdr:cNvPr id="183" name="フローチャート: 判断 182"/>
        <xdr:cNvSpPr/>
      </xdr:nvSpPr>
      <xdr:spPr>
        <a:xfrm>
          <a:off x="2857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25400</xdr:rowOff>
    </xdr:from>
    <xdr:to>
      <xdr:col>10</xdr:col>
      <xdr:colOff>165100</xdr:colOff>
      <xdr:row>59</xdr:row>
      <xdr:rowOff>127000</xdr:rowOff>
    </xdr:to>
    <xdr:sp macro="" textlink="">
      <xdr:nvSpPr>
        <xdr:cNvPr id="184" name="フローチャート: 判断 183"/>
        <xdr:cNvSpPr/>
      </xdr:nvSpPr>
      <xdr:spPr>
        <a:xfrm>
          <a:off x="19685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4445</xdr:rowOff>
    </xdr:from>
    <xdr:to>
      <xdr:col>6</xdr:col>
      <xdr:colOff>38100</xdr:colOff>
      <xdr:row>59</xdr:row>
      <xdr:rowOff>106045</xdr:rowOff>
    </xdr:to>
    <xdr:sp macro="" textlink="">
      <xdr:nvSpPr>
        <xdr:cNvPr id="185" name="フローチャート: 判断 184"/>
        <xdr:cNvSpPr/>
      </xdr:nvSpPr>
      <xdr:spPr>
        <a:xfrm>
          <a:off x="1079500" y="1011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107315</xdr:rowOff>
    </xdr:from>
    <xdr:to>
      <xdr:col>24</xdr:col>
      <xdr:colOff>114300</xdr:colOff>
      <xdr:row>59</xdr:row>
      <xdr:rowOff>37465</xdr:rowOff>
    </xdr:to>
    <xdr:sp macro="" textlink="">
      <xdr:nvSpPr>
        <xdr:cNvPr id="191" name="楕円 190"/>
        <xdr:cNvSpPr/>
      </xdr:nvSpPr>
      <xdr:spPr>
        <a:xfrm>
          <a:off x="4584700" y="1005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130192</xdr:rowOff>
    </xdr:from>
    <xdr:ext cx="405111" cy="259045"/>
    <xdr:sp macro="" textlink="">
      <xdr:nvSpPr>
        <xdr:cNvPr id="192" name="【橋りょう・トンネル】&#10;有形固定資産減価償却率該当値テキスト"/>
        <xdr:cNvSpPr txBox="1"/>
      </xdr:nvSpPr>
      <xdr:spPr>
        <a:xfrm>
          <a:off x="4673600"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80645</xdr:rowOff>
    </xdr:from>
    <xdr:to>
      <xdr:col>20</xdr:col>
      <xdr:colOff>38100</xdr:colOff>
      <xdr:row>59</xdr:row>
      <xdr:rowOff>10795</xdr:rowOff>
    </xdr:to>
    <xdr:sp macro="" textlink="">
      <xdr:nvSpPr>
        <xdr:cNvPr id="193" name="楕円 192"/>
        <xdr:cNvSpPr/>
      </xdr:nvSpPr>
      <xdr:spPr>
        <a:xfrm>
          <a:off x="3746500" y="1002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131445</xdr:rowOff>
    </xdr:from>
    <xdr:to>
      <xdr:col>24</xdr:col>
      <xdr:colOff>63500</xdr:colOff>
      <xdr:row>58</xdr:row>
      <xdr:rowOff>158115</xdr:rowOff>
    </xdr:to>
    <xdr:cxnSp macro="">
      <xdr:nvCxnSpPr>
        <xdr:cNvPr id="194" name="直線コネクタ 193"/>
        <xdr:cNvCxnSpPr/>
      </xdr:nvCxnSpPr>
      <xdr:spPr>
        <a:xfrm>
          <a:off x="3797300" y="1007554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154940</xdr:rowOff>
    </xdr:from>
    <xdr:to>
      <xdr:col>15</xdr:col>
      <xdr:colOff>101600</xdr:colOff>
      <xdr:row>56</xdr:row>
      <xdr:rowOff>85090</xdr:rowOff>
    </xdr:to>
    <xdr:sp macro="" textlink="">
      <xdr:nvSpPr>
        <xdr:cNvPr id="195" name="楕円 194"/>
        <xdr:cNvSpPr/>
      </xdr:nvSpPr>
      <xdr:spPr>
        <a:xfrm>
          <a:off x="2857500" y="958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34290</xdr:rowOff>
    </xdr:from>
    <xdr:to>
      <xdr:col>19</xdr:col>
      <xdr:colOff>177800</xdr:colOff>
      <xdr:row>58</xdr:row>
      <xdr:rowOff>131445</xdr:rowOff>
    </xdr:to>
    <xdr:cxnSp macro="">
      <xdr:nvCxnSpPr>
        <xdr:cNvPr id="196" name="直線コネクタ 195"/>
        <xdr:cNvCxnSpPr/>
      </xdr:nvCxnSpPr>
      <xdr:spPr>
        <a:xfrm>
          <a:off x="2908300" y="9635490"/>
          <a:ext cx="889000" cy="44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122555</xdr:rowOff>
    </xdr:from>
    <xdr:to>
      <xdr:col>10</xdr:col>
      <xdr:colOff>165100</xdr:colOff>
      <xdr:row>56</xdr:row>
      <xdr:rowOff>52705</xdr:rowOff>
    </xdr:to>
    <xdr:sp macro="" textlink="">
      <xdr:nvSpPr>
        <xdr:cNvPr id="197" name="楕円 196"/>
        <xdr:cNvSpPr/>
      </xdr:nvSpPr>
      <xdr:spPr>
        <a:xfrm>
          <a:off x="1968500" y="955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1905</xdr:rowOff>
    </xdr:from>
    <xdr:to>
      <xdr:col>15</xdr:col>
      <xdr:colOff>50800</xdr:colOff>
      <xdr:row>56</xdr:row>
      <xdr:rowOff>34290</xdr:rowOff>
    </xdr:to>
    <xdr:cxnSp macro="">
      <xdr:nvCxnSpPr>
        <xdr:cNvPr id="198" name="直線コネクタ 197"/>
        <xdr:cNvCxnSpPr/>
      </xdr:nvCxnSpPr>
      <xdr:spPr>
        <a:xfrm>
          <a:off x="2019300" y="960310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54</xdr:row>
      <xdr:rowOff>120650</xdr:rowOff>
    </xdr:from>
    <xdr:to>
      <xdr:col>6</xdr:col>
      <xdr:colOff>38100</xdr:colOff>
      <xdr:row>55</xdr:row>
      <xdr:rowOff>50800</xdr:rowOff>
    </xdr:to>
    <xdr:sp macro="" textlink="">
      <xdr:nvSpPr>
        <xdr:cNvPr id="199" name="楕円 198"/>
        <xdr:cNvSpPr/>
      </xdr:nvSpPr>
      <xdr:spPr>
        <a:xfrm>
          <a:off x="1079500" y="937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0</xdr:rowOff>
    </xdr:from>
    <xdr:to>
      <xdr:col>10</xdr:col>
      <xdr:colOff>114300</xdr:colOff>
      <xdr:row>56</xdr:row>
      <xdr:rowOff>1905</xdr:rowOff>
    </xdr:to>
    <xdr:cxnSp macro="">
      <xdr:nvCxnSpPr>
        <xdr:cNvPr id="200" name="直線コネクタ 199"/>
        <xdr:cNvCxnSpPr/>
      </xdr:nvCxnSpPr>
      <xdr:spPr>
        <a:xfrm>
          <a:off x="1130300" y="9429750"/>
          <a:ext cx="889000" cy="17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32402</xdr:rowOff>
    </xdr:from>
    <xdr:ext cx="405111" cy="259045"/>
    <xdr:sp macro="" textlink="">
      <xdr:nvSpPr>
        <xdr:cNvPr id="201" name="n_1aveValue【橋りょう・トンネル】&#10;有形固定資産減価償却率"/>
        <xdr:cNvSpPr txBox="1"/>
      </xdr:nvSpPr>
      <xdr:spPr>
        <a:xfrm>
          <a:off x="35820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144797</xdr:rowOff>
    </xdr:from>
    <xdr:ext cx="405111" cy="259045"/>
    <xdr:sp macro="" textlink="">
      <xdr:nvSpPr>
        <xdr:cNvPr id="202" name="n_2aveValue【橋りょう・トンネル】&#10;有形固定資産減価償却率"/>
        <xdr:cNvSpPr txBox="1"/>
      </xdr:nvSpPr>
      <xdr:spPr>
        <a:xfrm>
          <a:off x="2705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118127</xdr:rowOff>
    </xdr:from>
    <xdr:ext cx="405111" cy="259045"/>
    <xdr:sp macro="" textlink="">
      <xdr:nvSpPr>
        <xdr:cNvPr id="203" name="n_3aveValue【橋りょう・トンネル】&#10;有形固定資産減価償却率"/>
        <xdr:cNvSpPr txBox="1"/>
      </xdr:nvSpPr>
      <xdr:spPr>
        <a:xfrm>
          <a:off x="1816744" y="1023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97172</xdr:rowOff>
    </xdr:from>
    <xdr:ext cx="405111" cy="259045"/>
    <xdr:sp macro="" textlink="">
      <xdr:nvSpPr>
        <xdr:cNvPr id="204" name="n_4aveValue【橋りょう・トンネル】&#10;有形固定資産減価償却率"/>
        <xdr:cNvSpPr txBox="1"/>
      </xdr:nvSpPr>
      <xdr:spPr>
        <a:xfrm>
          <a:off x="927744" y="1021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27322</xdr:rowOff>
    </xdr:from>
    <xdr:ext cx="405111" cy="259045"/>
    <xdr:sp macro="" textlink="">
      <xdr:nvSpPr>
        <xdr:cNvPr id="205" name="n_1mainValue【橋りょう・トンネル】&#10;有形固定資産減価償却率"/>
        <xdr:cNvSpPr txBox="1"/>
      </xdr:nvSpPr>
      <xdr:spPr>
        <a:xfrm>
          <a:off x="3582044" y="979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101617</xdr:rowOff>
    </xdr:from>
    <xdr:ext cx="405111" cy="259045"/>
    <xdr:sp macro="" textlink="">
      <xdr:nvSpPr>
        <xdr:cNvPr id="206" name="n_2mainValue【橋りょう・トンネル】&#10;有形固定資産減価償却率"/>
        <xdr:cNvSpPr txBox="1"/>
      </xdr:nvSpPr>
      <xdr:spPr>
        <a:xfrm>
          <a:off x="2705744" y="935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69232</xdr:rowOff>
    </xdr:from>
    <xdr:ext cx="405111" cy="259045"/>
    <xdr:sp macro="" textlink="">
      <xdr:nvSpPr>
        <xdr:cNvPr id="207" name="n_3mainValue【橋りょう・トンネル】&#10;有形固定資産減価償却率"/>
        <xdr:cNvSpPr txBox="1"/>
      </xdr:nvSpPr>
      <xdr:spPr>
        <a:xfrm>
          <a:off x="1816744" y="932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53</xdr:row>
      <xdr:rowOff>67327</xdr:rowOff>
    </xdr:from>
    <xdr:ext cx="405111" cy="259045"/>
    <xdr:sp macro="" textlink="">
      <xdr:nvSpPr>
        <xdr:cNvPr id="208" name="n_4mainValue【橋りょう・トンネル】&#10;有形固定資産減価償却率"/>
        <xdr:cNvSpPr txBox="1"/>
      </xdr:nvSpPr>
      <xdr:spPr>
        <a:xfrm>
          <a:off x="927744" y="915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8" name="テキスト ボックス 227"/>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112292</xdr:rowOff>
    </xdr:from>
    <xdr:to>
      <xdr:col>54</xdr:col>
      <xdr:colOff>189865</xdr:colOff>
      <xdr:row>64</xdr:row>
      <xdr:rowOff>107898</xdr:rowOff>
    </xdr:to>
    <xdr:cxnSp macro="">
      <xdr:nvCxnSpPr>
        <xdr:cNvPr id="234" name="直線コネクタ 233"/>
        <xdr:cNvCxnSpPr/>
      </xdr:nvCxnSpPr>
      <xdr:spPr>
        <a:xfrm flipV="1">
          <a:off x="10476865" y="9542042"/>
          <a:ext cx="0" cy="1538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111725</xdr:rowOff>
    </xdr:from>
    <xdr:ext cx="534377" cy="259045"/>
    <xdr:sp macro="" textlink="">
      <xdr:nvSpPr>
        <xdr:cNvPr id="235" name="【橋りょう・トンネル】&#10;一人当たり有形固定資産（償却資産）額最小値テキスト"/>
        <xdr:cNvSpPr txBox="1"/>
      </xdr:nvSpPr>
      <xdr:spPr>
        <a:xfrm>
          <a:off x="10515600" y="1108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107898</xdr:rowOff>
    </xdr:from>
    <xdr:to>
      <xdr:col>55</xdr:col>
      <xdr:colOff>88900</xdr:colOff>
      <xdr:row>64</xdr:row>
      <xdr:rowOff>107898</xdr:rowOff>
    </xdr:to>
    <xdr:cxnSp macro="">
      <xdr:nvCxnSpPr>
        <xdr:cNvPr id="236" name="直線コネクタ 235"/>
        <xdr:cNvCxnSpPr/>
      </xdr:nvCxnSpPr>
      <xdr:spPr>
        <a:xfrm>
          <a:off x="10388600" y="11080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58969</xdr:rowOff>
    </xdr:from>
    <xdr:ext cx="690189" cy="259045"/>
    <xdr:sp macro="" textlink="">
      <xdr:nvSpPr>
        <xdr:cNvPr id="237" name="【橋りょう・トンネル】&#10;一人当たり有形固定資産（償却資産）額最大値テキスト"/>
        <xdr:cNvSpPr txBox="1"/>
      </xdr:nvSpPr>
      <xdr:spPr>
        <a:xfrm>
          <a:off x="10515600" y="93172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112292</xdr:rowOff>
    </xdr:from>
    <xdr:to>
      <xdr:col>55</xdr:col>
      <xdr:colOff>88900</xdr:colOff>
      <xdr:row>55</xdr:row>
      <xdr:rowOff>112292</xdr:rowOff>
    </xdr:to>
    <xdr:cxnSp macro="">
      <xdr:nvCxnSpPr>
        <xdr:cNvPr id="238" name="直線コネクタ 237"/>
        <xdr:cNvCxnSpPr/>
      </xdr:nvCxnSpPr>
      <xdr:spPr>
        <a:xfrm>
          <a:off x="10388600" y="954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40665</xdr:rowOff>
    </xdr:from>
    <xdr:ext cx="599010" cy="259045"/>
    <xdr:sp macro="" textlink="">
      <xdr:nvSpPr>
        <xdr:cNvPr id="239" name="【橋りょう・トンネル】&#10;一人当たり有形固定資産（償却資産）額平均値テキスト"/>
        <xdr:cNvSpPr txBox="1"/>
      </xdr:nvSpPr>
      <xdr:spPr>
        <a:xfrm>
          <a:off x="10515600" y="104991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62238</xdr:rowOff>
    </xdr:from>
    <xdr:to>
      <xdr:col>55</xdr:col>
      <xdr:colOff>50800</xdr:colOff>
      <xdr:row>61</xdr:row>
      <xdr:rowOff>163838</xdr:rowOff>
    </xdr:to>
    <xdr:sp macro="" textlink="">
      <xdr:nvSpPr>
        <xdr:cNvPr id="240" name="フローチャート: 判断 239"/>
        <xdr:cNvSpPr/>
      </xdr:nvSpPr>
      <xdr:spPr>
        <a:xfrm>
          <a:off x="10426700" y="1052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67056</xdr:rowOff>
    </xdr:from>
    <xdr:to>
      <xdr:col>50</xdr:col>
      <xdr:colOff>165100</xdr:colOff>
      <xdr:row>61</xdr:row>
      <xdr:rowOff>168656</xdr:rowOff>
    </xdr:to>
    <xdr:sp macro="" textlink="">
      <xdr:nvSpPr>
        <xdr:cNvPr id="241" name="フローチャート: 判断 240"/>
        <xdr:cNvSpPr/>
      </xdr:nvSpPr>
      <xdr:spPr>
        <a:xfrm>
          <a:off x="9588500" y="1052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98984</xdr:rowOff>
    </xdr:from>
    <xdr:to>
      <xdr:col>46</xdr:col>
      <xdr:colOff>38100</xdr:colOff>
      <xdr:row>62</xdr:row>
      <xdr:rowOff>29134</xdr:rowOff>
    </xdr:to>
    <xdr:sp macro="" textlink="">
      <xdr:nvSpPr>
        <xdr:cNvPr id="242" name="フローチャート: 判断 241"/>
        <xdr:cNvSpPr/>
      </xdr:nvSpPr>
      <xdr:spPr>
        <a:xfrm>
          <a:off x="8699500" y="1055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123943</xdr:rowOff>
    </xdr:from>
    <xdr:to>
      <xdr:col>41</xdr:col>
      <xdr:colOff>101600</xdr:colOff>
      <xdr:row>62</xdr:row>
      <xdr:rowOff>54093</xdr:rowOff>
    </xdr:to>
    <xdr:sp macro="" textlink="">
      <xdr:nvSpPr>
        <xdr:cNvPr id="243" name="フローチャート: 判断 242"/>
        <xdr:cNvSpPr/>
      </xdr:nvSpPr>
      <xdr:spPr>
        <a:xfrm>
          <a:off x="7810500" y="1058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2446</xdr:rowOff>
    </xdr:from>
    <xdr:to>
      <xdr:col>36</xdr:col>
      <xdr:colOff>165100</xdr:colOff>
      <xdr:row>62</xdr:row>
      <xdr:rowOff>104046</xdr:rowOff>
    </xdr:to>
    <xdr:sp macro="" textlink="">
      <xdr:nvSpPr>
        <xdr:cNvPr id="244" name="フローチャート: 判断 243"/>
        <xdr:cNvSpPr/>
      </xdr:nvSpPr>
      <xdr:spPr>
        <a:xfrm>
          <a:off x="6921500" y="1063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164005</xdr:rowOff>
    </xdr:from>
    <xdr:to>
      <xdr:col>55</xdr:col>
      <xdr:colOff>50800</xdr:colOff>
      <xdr:row>60</xdr:row>
      <xdr:rowOff>94155</xdr:rowOff>
    </xdr:to>
    <xdr:sp macro="" textlink="">
      <xdr:nvSpPr>
        <xdr:cNvPr id="250" name="楕円 249"/>
        <xdr:cNvSpPr/>
      </xdr:nvSpPr>
      <xdr:spPr>
        <a:xfrm>
          <a:off x="10426700" y="1027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15432</xdr:rowOff>
    </xdr:from>
    <xdr:ext cx="599010" cy="259045"/>
    <xdr:sp macro="" textlink="">
      <xdr:nvSpPr>
        <xdr:cNvPr id="251" name="【橋りょう・トンネル】&#10;一人当たり有形固定資産（償却資産）額該当値テキスト"/>
        <xdr:cNvSpPr txBox="1"/>
      </xdr:nvSpPr>
      <xdr:spPr>
        <a:xfrm>
          <a:off x="10515600" y="10130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8342</xdr:rowOff>
    </xdr:from>
    <xdr:to>
      <xdr:col>50</xdr:col>
      <xdr:colOff>165100</xdr:colOff>
      <xdr:row>60</xdr:row>
      <xdr:rowOff>109942</xdr:rowOff>
    </xdr:to>
    <xdr:sp macro="" textlink="">
      <xdr:nvSpPr>
        <xdr:cNvPr id="252" name="楕円 251"/>
        <xdr:cNvSpPr/>
      </xdr:nvSpPr>
      <xdr:spPr>
        <a:xfrm>
          <a:off x="9588500" y="1029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43355</xdr:rowOff>
    </xdr:from>
    <xdr:to>
      <xdr:col>55</xdr:col>
      <xdr:colOff>0</xdr:colOff>
      <xdr:row>60</xdr:row>
      <xdr:rowOff>59142</xdr:rowOff>
    </xdr:to>
    <xdr:cxnSp macro="">
      <xdr:nvCxnSpPr>
        <xdr:cNvPr id="253" name="直線コネクタ 252"/>
        <xdr:cNvCxnSpPr/>
      </xdr:nvCxnSpPr>
      <xdr:spPr>
        <a:xfrm flipV="1">
          <a:off x="9639300" y="10330355"/>
          <a:ext cx="838200" cy="15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22315</xdr:rowOff>
    </xdr:from>
    <xdr:to>
      <xdr:col>46</xdr:col>
      <xdr:colOff>38100</xdr:colOff>
      <xdr:row>60</xdr:row>
      <xdr:rowOff>123915</xdr:rowOff>
    </xdr:to>
    <xdr:sp macro="" textlink="">
      <xdr:nvSpPr>
        <xdr:cNvPr id="254" name="楕円 253"/>
        <xdr:cNvSpPr/>
      </xdr:nvSpPr>
      <xdr:spPr>
        <a:xfrm>
          <a:off x="8699500" y="1030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59142</xdr:rowOff>
    </xdr:from>
    <xdr:to>
      <xdr:col>50</xdr:col>
      <xdr:colOff>114300</xdr:colOff>
      <xdr:row>60</xdr:row>
      <xdr:rowOff>73115</xdr:rowOff>
    </xdr:to>
    <xdr:cxnSp macro="">
      <xdr:nvCxnSpPr>
        <xdr:cNvPr id="255" name="直線コネクタ 254"/>
        <xdr:cNvCxnSpPr/>
      </xdr:nvCxnSpPr>
      <xdr:spPr>
        <a:xfrm flipV="1">
          <a:off x="8750300" y="10346142"/>
          <a:ext cx="889000" cy="1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36118</xdr:rowOff>
    </xdr:from>
    <xdr:to>
      <xdr:col>41</xdr:col>
      <xdr:colOff>101600</xdr:colOff>
      <xdr:row>60</xdr:row>
      <xdr:rowOff>137718</xdr:rowOff>
    </xdr:to>
    <xdr:sp macro="" textlink="">
      <xdr:nvSpPr>
        <xdr:cNvPr id="256" name="楕円 255"/>
        <xdr:cNvSpPr/>
      </xdr:nvSpPr>
      <xdr:spPr>
        <a:xfrm>
          <a:off x="7810500" y="1032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73115</xdr:rowOff>
    </xdr:from>
    <xdr:to>
      <xdr:col>45</xdr:col>
      <xdr:colOff>177800</xdr:colOff>
      <xdr:row>60</xdr:row>
      <xdr:rowOff>86918</xdr:rowOff>
    </xdr:to>
    <xdr:cxnSp macro="">
      <xdr:nvCxnSpPr>
        <xdr:cNvPr id="257" name="直線コネクタ 256"/>
        <xdr:cNvCxnSpPr/>
      </xdr:nvCxnSpPr>
      <xdr:spPr>
        <a:xfrm flipV="1">
          <a:off x="7861300" y="10360115"/>
          <a:ext cx="889000" cy="1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53337</xdr:rowOff>
    </xdr:from>
    <xdr:to>
      <xdr:col>36</xdr:col>
      <xdr:colOff>165100</xdr:colOff>
      <xdr:row>60</xdr:row>
      <xdr:rowOff>154937</xdr:rowOff>
    </xdr:to>
    <xdr:sp macro="" textlink="">
      <xdr:nvSpPr>
        <xdr:cNvPr id="258" name="楕円 257"/>
        <xdr:cNvSpPr/>
      </xdr:nvSpPr>
      <xdr:spPr>
        <a:xfrm>
          <a:off x="6921500" y="1034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86918</xdr:rowOff>
    </xdr:from>
    <xdr:to>
      <xdr:col>41</xdr:col>
      <xdr:colOff>50800</xdr:colOff>
      <xdr:row>60</xdr:row>
      <xdr:rowOff>104137</xdr:rowOff>
    </xdr:to>
    <xdr:cxnSp macro="">
      <xdr:nvCxnSpPr>
        <xdr:cNvPr id="259" name="直線コネクタ 258"/>
        <xdr:cNvCxnSpPr/>
      </xdr:nvCxnSpPr>
      <xdr:spPr>
        <a:xfrm flipV="1">
          <a:off x="6972300" y="10373918"/>
          <a:ext cx="889000" cy="1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159783</xdr:rowOff>
    </xdr:from>
    <xdr:ext cx="599010" cy="259045"/>
    <xdr:sp macro="" textlink="">
      <xdr:nvSpPr>
        <xdr:cNvPr id="260" name="n_1aveValue【橋りょう・トンネル】&#10;一人当たり有形固定資産（償却資産）額"/>
        <xdr:cNvSpPr txBox="1"/>
      </xdr:nvSpPr>
      <xdr:spPr>
        <a:xfrm>
          <a:off x="9327095" y="10618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20261</xdr:rowOff>
    </xdr:from>
    <xdr:ext cx="599010" cy="259045"/>
    <xdr:sp macro="" textlink="">
      <xdr:nvSpPr>
        <xdr:cNvPr id="261" name="n_2aveValue【橋りょう・トンネル】&#10;一人当たり有形固定資産（償却資産）額"/>
        <xdr:cNvSpPr txBox="1"/>
      </xdr:nvSpPr>
      <xdr:spPr>
        <a:xfrm>
          <a:off x="8450795" y="10650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45220</xdr:rowOff>
    </xdr:from>
    <xdr:ext cx="599010" cy="259045"/>
    <xdr:sp macro="" textlink="">
      <xdr:nvSpPr>
        <xdr:cNvPr id="262" name="n_3aveValue【橋りょう・トンネル】&#10;一人当たり有形固定資産（償却資産）額"/>
        <xdr:cNvSpPr txBox="1"/>
      </xdr:nvSpPr>
      <xdr:spPr>
        <a:xfrm>
          <a:off x="7561795" y="10675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95173</xdr:rowOff>
    </xdr:from>
    <xdr:ext cx="599010" cy="259045"/>
    <xdr:sp macro="" textlink="">
      <xdr:nvSpPr>
        <xdr:cNvPr id="263" name="n_4aveValue【橋りょう・トンネル】&#10;一人当たり有形固定資産（償却資産）額"/>
        <xdr:cNvSpPr txBox="1"/>
      </xdr:nvSpPr>
      <xdr:spPr>
        <a:xfrm>
          <a:off x="6672795" y="10725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126469</xdr:rowOff>
    </xdr:from>
    <xdr:ext cx="599010" cy="259045"/>
    <xdr:sp macro="" textlink="">
      <xdr:nvSpPr>
        <xdr:cNvPr id="264" name="n_1mainValue【橋りょう・トンネル】&#10;一人当たり有形固定資産（償却資産）額"/>
        <xdr:cNvSpPr txBox="1"/>
      </xdr:nvSpPr>
      <xdr:spPr>
        <a:xfrm>
          <a:off x="9327095" y="10070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140442</xdr:rowOff>
    </xdr:from>
    <xdr:ext cx="599010" cy="259045"/>
    <xdr:sp macro="" textlink="">
      <xdr:nvSpPr>
        <xdr:cNvPr id="265" name="n_2mainValue【橋りょう・トンネル】&#10;一人当たり有形固定資産（償却資産）額"/>
        <xdr:cNvSpPr txBox="1"/>
      </xdr:nvSpPr>
      <xdr:spPr>
        <a:xfrm>
          <a:off x="8450795" y="10084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154245</xdr:rowOff>
    </xdr:from>
    <xdr:ext cx="599010" cy="259045"/>
    <xdr:sp macro="" textlink="">
      <xdr:nvSpPr>
        <xdr:cNvPr id="266" name="n_3mainValue【橋りょう・トンネル】&#10;一人当たり有形固定資産（償却資産）額"/>
        <xdr:cNvSpPr txBox="1"/>
      </xdr:nvSpPr>
      <xdr:spPr>
        <a:xfrm>
          <a:off x="7561795" y="1009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14</xdr:rowOff>
    </xdr:from>
    <xdr:ext cx="599010" cy="259045"/>
    <xdr:sp macro="" textlink="">
      <xdr:nvSpPr>
        <xdr:cNvPr id="267" name="n_4mainValue【橋りょう・トンネル】&#10;一人当たり有形固定資産（償却資産）額"/>
        <xdr:cNvSpPr txBox="1"/>
      </xdr:nvSpPr>
      <xdr:spPr>
        <a:xfrm>
          <a:off x="6672795" y="10115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139064</xdr:rowOff>
    </xdr:from>
    <xdr:to>
      <xdr:col>24</xdr:col>
      <xdr:colOff>62865</xdr:colOff>
      <xdr:row>86</xdr:row>
      <xdr:rowOff>26670</xdr:rowOff>
    </xdr:to>
    <xdr:cxnSp macro="">
      <xdr:nvCxnSpPr>
        <xdr:cNvPr id="292" name="直線コネクタ 291"/>
        <xdr:cNvCxnSpPr/>
      </xdr:nvCxnSpPr>
      <xdr:spPr>
        <a:xfrm flipV="1">
          <a:off x="4634865" y="13512164"/>
          <a:ext cx="0" cy="1259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30497</xdr:rowOff>
    </xdr:from>
    <xdr:ext cx="405111" cy="259045"/>
    <xdr:sp macro="" textlink="">
      <xdr:nvSpPr>
        <xdr:cNvPr id="293" name="【公営住宅】&#10;有形固定資産減価償却率最小値テキスト"/>
        <xdr:cNvSpPr txBox="1"/>
      </xdr:nvSpPr>
      <xdr:spPr>
        <a:xfrm>
          <a:off x="4673600" y="1477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26670</xdr:rowOff>
    </xdr:from>
    <xdr:to>
      <xdr:col>24</xdr:col>
      <xdr:colOff>152400</xdr:colOff>
      <xdr:row>86</xdr:row>
      <xdr:rowOff>26670</xdr:rowOff>
    </xdr:to>
    <xdr:cxnSp macro="">
      <xdr:nvCxnSpPr>
        <xdr:cNvPr id="294" name="直線コネクタ 293"/>
        <xdr:cNvCxnSpPr/>
      </xdr:nvCxnSpPr>
      <xdr:spPr>
        <a:xfrm>
          <a:off x="4546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85741</xdr:rowOff>
    </xdr:from>
    <xdr:ext cx="405111" cy="259045"/>
    <xdr:sp macro="" textlink="">
      <xdr:nvSpPr>
        <xdr:cNvPr id="295" name="【公営住宅】&#10;有形固定資産減価償却率最大値テキスト"/>
        <xdr:cNvSpPr txBox="1"/>
      </xdr:nvSpPr>
      <xdr:spPr>
        <a:xfrm>
          <a:off x="4673600" y="13287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139064</xdr:rowOff>
    </xdr:from>
    <xdr:to>
      <xdr:col>24</xdr:col>
      <xdr:colOff>152400</xdr:colOff>
      <xdr:row>78</xdr:row>
      <xdr:rowOff>139064</xdr:rowOff>
    </xdr:to>
    <xdr:cxnSp macro="">
      <xdr:nvCxnSpPr>
        <xdr:cNvPr id="296" name="直線コネクタ 295"/>
        <xdr:cNvCxnSpPr/>
      </xdr:nvCxnSpPr>
      <xdr:spPr>
        <a:xfrm>
          <a:off x="4546600" y="1351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78122</xdr:rowOff>
    </xdr:from>
    <xdr:ext cx="405111" cy="259045"/>
    <xdr:sp macro="" textlink="">
      <xdr:nvSpPr>
        <xdr:cNvPr id="297" name="【公営住宅】&#10;有形固定資産減価償却率平均値テキスト"/>
        <xdr:cNvSpPr txBox="1"/>
      </xdr:nvSpPr>
      <xdr:spPr>
        <a:xfrm>
          <a:off x="4673600" y="14137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99695</xdr:rowOff>
    </xdr:from>
    <xdr:to>
      <xdr:col>24</xdr:col>
      <xdr:colOff>114300</xdr:colOff>
      <xdr:row>83</xdr:row>
      <xdr:rowOff>29845</xdr:rowOff>
    </xdr:to>
    <xdr:sp macro="" textlink="">
      <xdr:nvSpPr>
        <xdr:cNvPr id="298" name="フローチャート: 判断 297"/>
        <xdr:cNvSpPr/>
      </xdr:nvSpPr>
      <xdr:spPr>
        <a:xfrm>
          <a:off x="45847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78739</xdr:rowOff>
    </xdr:from>
    <xdr:to>
      <xdr:col>20</xdr:col>
      <xdr:colOff>38100</xdr:colOff>
      <xdr:row>83</xdr:row>
      <xdr:rowOff>8889</xdr:rowOff>
    </xdr:to>
    <xdr:sp macro="" textlink="">
      <xdr:nvSpPr>
        <xdr:cNvPr id="299" name="フローチャート: 判断 298"/>
        <xdr:cNvSpPr/>
      </xdr:nvSpPr>
      <xdr:spPr>
        <a:xfrm>
          <a:off x="3746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23495</xdr:rowOff>
    </xdr:from>
    <xdr:to>
      <xdr:col>15</xdr:col>
      <xdr:colOff>101600</xdr:colOff>
      <xdr:row>82</xdr:row>
      <xdr:rowOff>125095</xdr:rowOff>
    </xdr:to>
    <xdr:sp macro="" textlink="">
      <xdr:nvSpPr>
        <xdr:cNvPr id="300" name="フローチャート: 判断 299"/>
        <xdr:cNvSpPr/>
      </xdr:nvSpPr>
      <xdr:spPr>
        <a:xfrm>
          <a:off x="2857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301" name="フローチャート: 判断 300"/>
        <xdr:cNvSpPr/>
      </xdr:nvSpPr>
      <xdr:spPr>
        <a:xfrm>
          <a:off x="1968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76836</xdr:rowOff>
    </xdr:from>
    <xdr:to>
      <xdr:col>6</xdr:col>
      <xdr:colOff>38100</xdr:colOff>
      <xdr:row>83</xdr:row>
      <xdr:rowOff>6986</xdr:rowOff>
    </xdr:to>
    <xdr:sp macro="" textlink="">
      <xdr:nvSpPr>
        <xdr:cNvPr id="302" name="フローチャート: 判断 301"/>
        <xdr:cNvSpPr/>
      </xdr:nvSpPr>
      <xdr:spPr>
        <a:xfrm>
          <a:off x="1079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25400</xdr:rowOff>
    </xdr:from>
    <xdr:to>
      <xdr:col>24</xdr:col>
      <xdr:colOff>114300</xdr:colOff>
      <xdr:row>81</xdr:row>
      <xdr:rowOff>127000</xdr:rowOff>
    </xdr:to>
    <xdr:sp macro="" textlink="">
      <xdr:nvSpPr>
        <xdr:cNvPr id="308" name="楕円 307"/>
        <xdr:cNvSpPr/>
      </xdr:nvSpPr>
      <xdr:spPr>
        <a:xfrm>
          <a:off x="45847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48277</xdr:rowOff>
    </xdr:from>
    <xdr:ext cx="405111" cy="259045"/>
    <xdr:sp macro="" textlink="">
      <xdr:nvSpPr>
        <xdr:cNvPr id="309" name="【公営住宅】&#10;有形固定資産減価償却率該当値テキスト"/>
        <xdr:cNvSpPr txBox="1"/>
      </xdr:nvSpPr>
      <xdr:spPr>
        <a:xfrm>
          <a:off x="4673600"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170180</xdr:rowOff>
    </xdr:from>
    <xdr:to>
      <xdr:col>20</xdr:col>
      <xdr:colOff>38100</xdr:colOff>
      <xdr:row>81</xdr:row>
      <xdr:rowOff>100330</xdr:rowOff>
    </xdr:to>
    <xdr:sp macro="" textlink="">
      <xdr:nvSpPr>
        <xdr:cNvPr id="310" name="楕円 309"/>
        <xdr:cNvSpPr/>
      </xdr:nvSpPr>
      <xdr:spPr>
        <a:xfrm>
          <a:off x="3746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49530</xdr:rowOff>
    </xdr:from>
    <xdr:to>
      <xdr:col>24</xdr:col>
      <xdr:colOff>63500</xdr:colOff>
      <xdr:row>81</xdr:row>
      <xdr:rowOff>76200</xdr:rowOff>
    </xdr:to>
    <xdr:cxnSp macro="">
      <xdr:nvCxnSpPr>
        <xdr:cNvPr id="311" name="直線コネクタ 310"/>
        <xdr:cNvCxnSpPr/>
      </xdr:nvCxnSpPr>
      <xdr:spPr>
        <a:xfrm>
          <a:off x="3797300" y="1393698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143511</xdr:rowOff>
    </xdr:from>
    <xdr:to>
      <xdr:col>15</xdr:col>
      <xdr:colOff>101600</xdr:colOff>
      <xdr:row>81</xdr:row>
      <xdr:rowOff>73661</xdr:rowOff>
    </xdr:to>
    <xdr:sp macro="" textlink="">
      <xdr:nvSpPr>
        <xdr:cNvPr id="312" name="楕円 311"/>
        <xdr:cNvSpPr/>
      </xdr:nvSpPr>
      <xdr:spPr>
        <a:xfrm>
          <a:off x="2857500" y="1385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22861</xdr:rowOff>
    </xdr:from>
    <xdr:to>
      <xdr:col>19</xdr:col>
      <xdr:colOff>177800</xdr:colOff>
      <xdr:row>81</xdr:row>
      <xdr:rowOff>49530</xdr:rowOff>
    </xdr:to>
    <xdr:cxnSp macro="">
      <xdr:nvCxnSpPr>
        <xdr:cNvPr id="313" name="直線コネクタ 312"/>
        <xdr:cNvCxnSpPr/>
      </xdr:nvCxnSpPr>
      <xdr:spPr>
        <a:xfrm>
          <a:off x="2908300" y="139103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111125</xdr:rowOff>
    </xdr:from>
    <xdr:to>
      <xdr:col>10</xdr:col>
      <xdr:colOff>165100</xdr:colOff>
      <xdr:row>81</xdr:row>
      <xdr:rowOff>41275</xdr:rowOff>
    </xdr:to>
    <xdr:sp macro="" textlink="">
      <xdr:nvSpPr>
        <xdr:cNvPr id="314" name="楕円 313"/>
        <xdr:cNvSpPr/>
      </xdr:nvSpPr>
      <xdr:spPr>
        <a:xfrm>
          <a:off x="1968500" y="1382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161925</xdr:rowOff>
    </xdr:from>
    <xdr:to>
      <xdr:col>15</xdr:col>
      <xdr:colOff>50800</xdr:colOff>
      <xdr:row>81</xdr:row>
      <xdr:rowOff>22861</xdr:rowOff>
    </xdr:to>
    <xdr:cxnSp macro="">
      <xdr:nvCxnSpPr>
        <xdr:cNvPr id="315" name="直線コネクタ 314"/>
        <xdr:cNvCxnSpPr/>
      </xdr:nvCxnSpPr>
      <xdr:spPr>
        <a:xfrm>
          <a:off x="2019300" y="13877925"/>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128270</xdr:rowOff>
    </xdr:from>
    <xdr:to>
      <xdr:col>6</xdr:col>
      <xdr:colOff>38100</xdr:colOff>
      <xdr:row>81</xdr:row>
      <xdr:rowOff>58420</xdr:rowOff>
    </xdr:to>
    <xdr:sp macro="" textlink="">
      <xdr:nvSpPr>
        <xdr:cNvPr id="316" name="楕円 315"/>
        <xdr:cNvSpPr/>
      </xdr:nvSpPr>
      <xdr:spPr>
        <a:xfrm>
          <a:off x="1079500" y="1384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161925</xdr:rowOff>
    </xdr:from>
    <xdr:to>
      <xdr:col>10</xdr:col>
      <xdr:colOff>114300</xdr:colOff>
      <xdr:row>81</xdr:row>
      <xdr:rowOff>7620</xdr:rowOff>
    </xdr:to>
    <xdr:cxnSp macro="">
      <xdr:nvCxnSpPr>
        <xdr:cNvPr id="317" name="直線コネクタ 316"/>
        <xdr:cNvCxnSpPr/>
      </xdr:nvCxnSpPr>
      <xdr:spPr>
        <a:xfrm flipV="1">
          <a:off x="1130300" y="1387792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xdr:rowOff>
    </xdr:from>
    <xdr:ext cx="405111" cy="259045"/>
    <xdr:sp macro="" textlink="">
      <xdr:nvSpPr>
        <xdr:cNvPr id="318" name="n_1aveValue【公営住宅】&#10;有形固定資産減価償却率"/>
        <xdr:cNvSpPr txBox="1"/>
      </xdr:nvSpPr>
      <xdr:spPr>
        <a:xfrm>
          <a:off x="35820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116222</xdr:rowOff>
    </xdr:from>
    <xdr:ext cx="405111" cy="259045"/>
    <xdr:sp macro="" textlink="">
      <xdr:nvSpPr>
        <xdr:cNvPr id="319" name="n_2aveValue【公営住宅】&#10;有形固定資産減価償却率"/>
        <xdr:cNvSpPr txBox="1"/>
      </xdr:nvSpPr>
      <xdr:spPr>
        <a:xfrm>
          <a:off x="2705744"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158132</xdr:rowOff>
    </xdr:from>
    <xdr:ext cx="405111" cy="259045"/>
    <xdr:sp macro="" textlink="">
      <xdr:nvSpPr>
        <xdr:cNvPr id="320" name="n_3aveValue【公営住宅】&#10;有形固定資産減価償却率"/>
        <xdr:cNvSpPr txBox="1"/>
      </xdr:nvSpPr>
      <xdr:spPr>
        <a:xfrm>
          <a:off x="1816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169563</xdr:rowOff>
    </xdr:from>
    <xdr:ext cx="405111" cy="259045"/>
    <xdr:sp macro="" textlink="">
      <xdr:nvSpPr>
        <xdr:cNvPr id="321" name="n_4aveValue【公営住宅】&#10;有形固定資産減価償却率"/>
        <xdr:cNvSpPr txBox="1"/>
      </xdr:nvSpPr>
      <xdr:spPr>
        <a:xfrm>
          <a:off x="9277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116857</xdr:rowOff>
    </xdr:from>
    <xdr:ext cx="405111" cy="259045"/>
    <xdr:sp macro="" textlink="">
      <xdr:nvSpPr>
        <xdr:cNvPr id="322" name="n_1mainValue【公営住宅】&#10;有形固定資産減価償却率"/>
        <xdr:cNvSpPr txBox="1"/>
      </xdr:nvSpPr>
      <xdr:spPr>
        <a:xfrm>
          <a:off x="35820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90188</xdr:rowOff>
    </xdr:from>
    <xdr:ext cx="405111" cy="259045"/>
    <xdr:sp macro="" textlink="">
      <xdr:nvSpPr>
        <xdr:cNvPr id="323" name="n_2mainValue【公営住宅】&#10;有形固定資産減価償却率"/>
        <xdr:cNvSpPr txBox="1"/>
      </xdr:nvSpPr>
      <xdr:spPr>
        <a:xfrm>
          <a:off x="27057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57802</xdr:rowOff>
    </xdr:from>
    <xdr:ext cx="405111" cy="259045"/>
    <xdr:sp macro="" textlink="">
      <xdr:nvSpPr>
        <xdr:cNvPr id="324" name="n_3mainValue【公営住宅】&#10;有形固定資産減価償却率"/>
        <xdr:cNvSpPr txBox="1"/>
      </xdr:nvSpPr>
      <xdr:spPr>
        <a:xfrm>
          <a:off x="1816744" y="1360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74947</xdr:rowOff>
    </xdr:from>
    <xdr:ext cx="405111" cy="259045"/>
    <xdr:sp macro="" textlink="">
      <xdr:nvSpPr>
        <xdr:cNvPr id="325" name="n_4mainValue【公営住宅】&#10;有形固定資産減価償却率"/>
        <xdr:cNvSpPr txBox="1"/>
      </xdr:nvSpPr>
      <xdr:spPr>
        <a:xfrm>
          <a:off x="927744" y="1361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5" name="テキスト ボックス 344"/>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7" name="テキスト ボックス 346"/>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111379</xdr:rowOff>
    </xdr:from>
    <xdr:to>
      <xdr:col>54</xdr:col>
      <xdr:colOff>189865</xdr:colOff>
      <xdr:row>86</xdr:row>
      <xdr:rowOff>88519</xdr:rowOff>
    </xdr:to>
    <xdr:cxnSp macro="">
      <xdr:nvCxnSpPr>
        <xdr:cNvPr id="349" name="直線コネクタ 348"/>
        <xdr:cNvCxnSpPr/>
      </xdr:nvCxnSpPr>
      <xdr:spPr>
        <a:xfrm flipV="1">
          <a:off x="10476865" y="13484479"/>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92346</xdr:rowOff>
    </xdr:from>
    <xdr:ext cx="469744" cy="259045"/>
    <xdr:sp macro="" textlink="">
      <xdr:nvSpPr>
        <xdr:cNvPr id="350" name="【公営住宅】&#10;一人当たり面積最小値テキスト"/>
        <xdr:cNvSpPr txBox="1"/>
      </xdr:nvSpPr>
      <xdr:spPr>
        <a:xfrm>
          <a:off x="10515600" y="14837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88519</xdr:rowOff>
    </xdr:from>
    <xdr:to>
      <xdr:col>55</xdr:col>
      <xdr:colOff>88900</xdr:colOff>
      <xdr:row>86</xdr:row>
      <xdr:rowOff>88519</xdr:rowOff>
    </xdr:to>
    <xdr:cxnSp macro="">
      <xdr:nvCxnSpPr>
        <xdr:cNvPr id="351" name="直線コネクタ 350"/>
        <xdr:cNvCxnSpPr/>
      </xdr:nvCxnSpPr>
      <xdr:spPr>
        <a:xfrm>
          <a:off x="10388600" y="14833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58056</xdr:rowOff>
    </xdr:from>
    <xdr:ext cx="534377" cy="259045"/>
    <xdr:sp macro="" textlink="">
      <xdr:nvSpPr>
        <xdr:cNvPr id="352" name="【公営住宅】&#10;一人当たり面積最大値テキスト"/>
        <xdr:cNvSpPr txBox="1"/>
      </xdr:nvSpPr>
      <xdr:spPr>
        <a:xfrm>
          <a:off x="10515600" y="1325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111379</xdr:rowOff>
    </xdr:from>
    <xdr:to>
      <xdr:col>55</xdr:col>
      <xdr:colOff>88900</xdr:colOff>
      <xdr:row>78</xdr:row>
      <xdr:rowOff>111379</xdr:rowOff>
    </xdr:to>
    <xdr:cxnSp macro="">
      <xdr:nvCxnSpPr>
        <xdr:cNvPr id="353" name="直線コネクタ 352"/>
        <xdr:cNvCxnSpPr/>
      </xdr:nvCxnSpPr>
      <xdr:spPr>
        <a:xfrm>
          <a:off x="10388600" y="13484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116857</xdr:rowOff>
    </xdr:from>
    <xdr:ext cx="469744" cy="259045"/>
    <xdr:sp macro="" textlink="">
      <xdr:nvSpPr>
        <xdr:cNvPr id="354" name="【公営住宅】&#10;一人当たり面積平均値テキスト"/>
        <xdr:cNvSpPr txBox="1"/>
      </xdr:nvSpPr>
      <xdr:spPr>
        <a:xfrm>
          <a:off x="10515600" y="14518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138430</xdr:rowOff>
    </xdr:from>
    <xdr:to>
      <xdr:col>55</xdr:col>
      <xdr:colOff>50800</xdr:colOff>
      <xdr:row>85</xdr:row>
      <xdr:rowOff>68580</xdr:rowOff>
    </xdr:to>
    <xdr:sp macro="" textlink="">
      <xdr:nvSpPr>
        <xdr:cNvPr id="355" name="フローチャート: 判断 354"/>
        <xdr:cNvSpPr/>
      </xdr:nvSpPr>
      <xdr:spPr>
        <a:xfrm>
          <a:off x="10426700" y="1454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162688</xdr:rowOff>
    </xdr:from>
    <xdr:to>
      <xdr:col>50</xdr:col>
      <xdr:colOff>165100</xdr:colOff>
      <xdr:row>85</xdr:row>
      <xdr:rowOff>92838</xdr:rowOff>
    </xdr:to>
    <xdr:sp macro="" textlink="">
      <xdr:nvSpPr>
        <xdr:cNvPr id="356" name="フローチャート: 判断 355"/>
        <xdr:cNvSpPr/>
      </xdr:nvSpPr>
      <xdr:spPr>
        <a:xfrm>
          <a:off x="9588500" y="1456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156718</xdr:rowOff>
    </xdr:from>
    <xdr:to>
      <xdr:col>46</xdr:col>
      <xdr:colOff>38100</xdr:colOff>
      <xdr:row>85</xdr:row>
      <xdr:rowOff>86868</xdr:rowOff>
    </xdr:to>
    <xdr:sp macro="" textlink="">
      <xdr:nvSpPr>
        <xdr:cNvPr id="357" name="フローチャート: 判断 356"/>
        <xdr:cNvSpPr/>
      </xdr:nvSpPr>
      <xdr:spPr>
        <a:xfrm>
          <a:off x="8699500" y="1455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6986</xdr:rowOff>
    </xdr:from>
    <xdr:to>
      <xdr:col>41</xdr:col>
      <xdr:colOff>101600</xdr:colOff>
      <xdr:row>85</xdr:row>
      <xdr:rowOff>108586</xdr:rowOff>
    </xdr:to>
    <xdr:sp macro="" textlink="">
      <xdr:nvSpPr>
        <xdr:cNvPr id="358" name="フローチャート: 判断 357"/>
        <xdr:cNvSpPr/>
      </xdr:nvSpPr>
      <xdr:spPr>
        <a:xfrm>
          <a:off x="7810500" y="1458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15239</xdr:rowOff>
    </xdr:from>
    <xdr:to>
      <xdr:col>36</xdr:col>
      <xdr:colOff>165100</xdr:colOff>
      <xdr:row>85</xdr:row>
      <xdr:rowOff>116839</xdr:rowOff>
    </xdr:to>
    <xdr:sp macro="" textlink="">
      <xdr:nvSpPr>
        <xdr:cNvPr id="359" name="フローチャート: 判断 358"/>
        <xdr:cNvSpPr/>
      </xdr:nvSpPr>
      <xdr:spPr>
        <a:xfrm>
          <a:off x="6921500" y="1458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150622</xdr:rowOff>
    </xdr:from>
    <xdr:to>
      <xdr:col>55</xdr:col>
      <xdr:colOff>50800</xdr:colOff>
      <xdr:row>83</xdr:row>
      <xdr:rowOff>80772</xdr:rowOff>
    </xdr:to>
    <xdr:sp macro="" textlink="">
      <xdr:nvSpPr>
        <xdr:cNvPr id="365" name="楕円 364"/>
        <xdr:cNvSpPr/>
      </xdr:nvSpPr>
      <xdr:spPr>
        <a:xfrm>
          <a:off x="10426700" y="1420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2049</xdr:rowOff>
    </xdr:from>
    <xdr:ext cx="469744" cy="259045"/>
    <xdr:sp macro="" textlink="">
      <xdr:nvSpPr>
        <xdr:cNvPr id="366" name="【公営住宅】&#10;一人当たり面積該当値テキスト"/>
        <xdr:cNvSpPr txBox="1"/>
      </xdr:nvSpPr>
      <xdr:spPr>
        <a:xfrm>
          <a:off x="10515600" y="14060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156845</xdr:rowOff>
    </xdr:from>
    <xdr:to>
      <xdr:col>50</xdr:col>
      <xdr:colOff>165100</xdr:colOff>
      <xdr:row>83</xdr:row>
      <xdr:rowOff>86995</xdr:rowOff>
    </xdr:to>
    <xdr:sp macro="" textlink="">
      <xdr:nvSpPr>
        <xdr:cNvPr id="367" name="楕円 366"/>
        <xdr:cNvSpPr/>
      </xdr:nvSpPr>
      <xdr:spPr>
        <a:xfrm>
          <a:off x="9588500" y="1421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29972</xdr:rowOff>
    </xdr:from>
    <xdr:to>
      <xdr:col>55</xdr:col>
      <xdr:colOff>0</xdr:colOff>
      <xdr:row>83</xdr:row>
      <xdr:rowOff>36195</xdr:rowOff>
    </xdr:to>
    <xdr:cxnSp macro="">
      <xdr:nvCxnSpPr>
        <xdr:cNvPr id="368" name="直線コネクタ 367"/>
        <xdr:cNvCxnSpPr/>
      </xdr:nvCxnSpPr>
      <xdr:spPr>
        <a:xfrm flipV="1">
          <a:off x="9639300" y="14260322"/>
          <a:ext cx="838200" cy="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128905</xdr:rowOff>
    </xdr:from>
    <xdr:to>
      <xdr:col>46</xdr:col>
      <xdr:colOff>38100</xdr:colOff>
      <xdr:row>83</xdr:row>
      <xdr:rowOff>59055</xdr:rowOff>
    </xdr:to>
    <xdr:sp macro="" textlink="">
      <xdr:nvSpPr>
        <xdr:cNvPr id="369" name="楕円 368"/>
        <xdr:cNvSpPr/>
      </xdr:nvSpPr>
      <xdr:spPr>
        <a:xfrm>
          <a:off x="8699500" y="1418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8255</xdr:rowOff>
    </xdr:from>
    <xdr:to>
      <xdr:col>50</xdr:col>
      <xdr:colOff>114300</xdr:colOff>
      <xdr:row>83</xdr:row>
      <xdr:rowOff>36195</xdr:rowOff>
    </xdr:to>
    <xdr:cxnSp macro="">
      <xdr:nvCxnSpPr>
        <xdr:cNvPr id="370" name="直線コネクタ 369"/>
        <xdr:cNvCxnSpPr/>
      </xdr:nvCxnSpPr>
      <xdr:spPr>
        <a:xfrm>
          <a:off x="8750300" y="14238605"/>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381</xdr:rowOff>
    </xdr:from>
    <xdr:to>
      <xdr:col>41</xdr:col>
      <xdr:colOff>101600</xdr:colOff>
      <xdr:row>83</xdr:row>
      <xdr:rowOff>101981</xdr:rowOff>
    </xdr:to>
    <xdr:sp macro="" textlink="">
      <xdr:nvSpPr>
        <xdr:cNvPr id="371" name="楕円 370"/>
        <xdr:cNvSpPr/>
      </xdr:nvSpPr>
      <xdr:spPr>
        <a:xfrm>
          <a:off x="7810500" y="1423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8255</xdr:rowOff>
    </xdr:from>
    <xdr:to>
      <xdr:col>45</xdr:col>
      <xdr:colOff>177800</xdr:colOff>
      <xdr:row>83</xdr:row>
      <xdr:rowOff>51181</xdr:rowOff>
    </xdr:to>
    <xdr:cxnSp macro="">
      <xdr:nvCxnSpPr>
        <xdr:cNvPr id="372" name="直線コネクタ 371"/>
        <xdr:cNvCxnSpPr/>
      </xdr:nvCxnSpPr>
      <xdr:spPr>
        <a:xfrm flipV="1">
          <a:off x="7861300" y="14238605"/>
          <a:ext cx="889000" cy="4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1651</xdr:rowOff>
    </xdr:from>
    <xdr:to>
      <xdr:col>36</xdr:col>
      <xdr:colOff>165100</xdr:colOff>
      <xdr:row>83</xdr:row>
      <xdr:rowOff>103251</xdr:rowOff>
    </xdr:to>
    <xdr:sp macro="" textlink="">
      <xdr:nvSpPr>
        <xdr:cNvPr id="373" name="楕円 372"/>
        <xdr:cNvSpPr/>
      </xdr:nvSpPr>
      <xdr:spPr>
        <a:xfrm>
          <a:off x="6921500" y="1423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51181</xdr:rowOff>
    </xdr:from>
    <xdr:to>
      <xdr:col>41</xdr:col>
      <xdr:colOff>50800</xdr:colOff>
      <xdr:row>83</xdr:row>
      <xdr:rowOff>52451</xdr:rowOff>
    </xdr:to>
    <xdr:cxnSp macro="">
      <xdr:nvCxnSpPr>
        <xdr:cNvPr id="374" name="直線コネクタ 373"/>
        <xdr:cNvCxnSpPr/>
      </xdr:nvCxnSpPr>
      <xdr:spPr>
        <a:xfrm flipV="1">
          <a:off x="6972300" y="14281531"/>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83965</xdr:rowOff>
    </xdr:from>
    <xdr:ext cx="469744" cy="259045"/>
    <xdr:sp macro="" textlink="">
      <xdr:nvSpPr>
        <xdr:cNvPr id="375" name="n_1aveValue【公営住宅】&#10;一人当たり面積"/>
        <xdr:cNvSpPr txBox="1"/>
      </xdr:nvSpPr>
      <xdr:spPr>
        <a:xfrm>
          <a:off x="9391727" y="14657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77995</xdr:rowOff>
    </xdr:from>
    <xdr:ext cx="469744" cy="259045"/>
    <xdr:sp macro="" textlink="">
      <xdr:nvSpPr>
        <xdr:cNvPr id="376" name="n_2aveValue【公営住宅】&#10;一人当たり面積"/>
        <xdr:cNvSpPr txBox="1"/>
      </xdr:nvSpPr>
      <xdr:spPr>
        <a:xfrm>
          <a:off x="8515427" y="1465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99713</xdr:rowOff>
    </xdr:from>
    <xdr:ext cx="469744" cy="259045"/>
    <xdr:sp macro="" textlink="">
      <xdr:nvSpPr>
        <xdr:cNvPr id="377" name="n_3aveValue【公営住宅】&#10;一人当たり面積"/>
        <xdr:cNvSpPr txBox="1"/>
      </xdr:nvSpPr>
      <xdr:spPr>
        <a:xfrm>
          <a:off x="7626427" y="14672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107966</xdr:rowOff>
    </xdr:from>
    <xdr:ext cx="469744" cy="259045"/>
    <xdr:sp macro="" textlink="">
      <xdr:nvSpPr>
        <xdr:cNvPr id="378" name="n_4aveValue【公営住宅】&#10;一人当たり面積"/>
        <xdr:cNvSpPr txBox="1"/>
      </xdr:nvSpPr>
      <xdr:spPr>
        <a:xfrm>
          <a:off x="6737427" y="1468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103522</xdr:rowOff>
    </xdr:from>
    <xdr:ext cx="469744" cy="259045"/>
    <xdr:sp macro="" textlink="">
      <xdr:nvSpPr>
        <xdr:cNvPr id="379" name="n_1mainValue【公営住宅】&#10;一人当たり面積"/>
        <xdr:cNvSpPr txBox="1"/>
      </xdr:nvSpPr>
      <xdr:spPr>
        <a:xfrm>
          <a:off x="9391727" y="1399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75582</xdr:rowOff>
    </xdr:from>
    <xdr:ext cx="469744" cy="259045"/>
    <xdr:sp macro="" textlink="">
      <xdr:nvSpPr>
        <xdr:cNvPr id="380" name="n_2mainValue【公営住宅】&#10;一人当たり面積"/>
        <xdr:cNvSpPr txBox="1"/>
      </xdr:nvSpPr>
      <xdr:spPr>
        <a:xfrm>
          <a:off x="8515427" y="1396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118508</xdr:rowOff>
    </xdr:from>
    <xdr:ext cx="469744" cy="259045"/>
    <xdr:sp macro="" textlink="">
      <xdr:nvSpPr>
        <xdr:cNvPr id="381" name="n_3mainValue【公営住宅】&#10;一人当たり面積"/>
        <xdr:cNvSpPr txBox="1"/>
      </xdr:nvSpPr>
      <xdr:spPr>
        <a:xfrm>
          <a:off x="7626427" y="14005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119778</xdr:rowOff>
    </xdr:from>
    <xdr:ext cx="469744" cy="259045"/>
    <xdr:sp macro="" textlink="">
      <xdr:nvSpPr>
        <xdr:cNvPr id="382" name="n_4mainValue【公営住宅】&#10;一人当たり面積"/>
        <xdr:cNvSpPr txBox="1"/>
      </xdr:nvSpPr>
      <xdr:spPr>
        <a:xfrm>
          <a:off x="6737427" y="14007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7" name="正方形/長方形 40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8" name="正方形/長方形 40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9" name="正方形/長方形 40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0" name="正方形/長方形 40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1" name="正方形/長方形 41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2" name="正方形/長方形 41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3" name="正方形/長方形 41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4" name="正方形/長方形 413"/>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5" name="正方形/長方形 41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6" name="正方形/長方形 41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7" name="正方形/長方形 41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8" name="正方形/長方形 41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9" name="正方形/長方形 41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0" name="正方形/長方形 41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1" name="正方形/長方形 42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2" name="正方形/長方形 42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3" name="テキスト ボックス 42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4" name="直線コネクタ 42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5" name="テキスト ボックス 42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6" name="直線コネクタ 42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27" name="テキスト ボックス 42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8" name="直線コネクタ 42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9" name="テキスト ボックス 42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0" name="直線コネクタ 42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1" name="テキスト ボックス 43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2" name="直線コネクタ 43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3" name="テキスト ボックス 43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4" name="直線コネクタ 43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5" name="テキスト ボックス 43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6" name="直線コネクタ 43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37" name="テキスト ボックス 43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8" name="直線コネクタ 43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9" name="テキスト ボックス 43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44087</xdr:rowOff>
    </xdr:from>
    <xdr:to>
      <xdr:col>85</xdr:col>
      <xdr:colOff>126364</xdr:colOff>
      <xdr:row>64</xdr:row>
      <xdr:rowOff>55517</xdr:rowOff>
    </xdr:to>
    <xdr:cxnSp macro="">
      <xdr:nvCxnSpPr>
        <xdr:cNvPr id="441" name="直線コネクタ 440"/>
        <xdr:cNvCxnSpPr/>
      </xdr:nvCxnSpPr>
      <xdr:spPr>
        <a:xfrm flipV="1">
          <a:off x="16318864" y="9473837"/>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59344</xdr:rowOff>
    </xdr:from>
    <xdr:ext cx="405111" cy="259045"/>
    <xdr:sp macro="" textlink="">
      <xdr:nvSpPr>
        <xdr:cNvPr id="442" name="【学校施設】&#10;有形固定資産減価償却率最小値テキスト"/>
        <xdr:cNvSpPr txBox="1"/>
      </xdr:nvSpPr>
      <xdr:spPr>
        <a:xfrm>
          <a:off x="16357600" y="11032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55517</xdr:rowOff>
    </xdr:from>
    <xdr:to>
      <xdr:col>86</xdr:col>
      <xdr:colOff>25400</xdr:colOff>
      <xdr:row>64</xdr:row>
      <xdr:rowOff>55517</xdr:rowOff>
    </xdr:to>
    <xdr:cxnSp macro="">
      <xdr:nvCxnSpPr>
        <xdr:cNvPr id="443" name="直線コネクタ 442"/>
        <xdr:cNvCxnSpPr/>
      </xdr:nvCxnSpPr>
      <xdr:spPr>
        <a:xfrm>
          <a:off x="16230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162214</xdr:rowOff>
    </xdr:from>
    <xdr:ext cx="405111" cy="259045"/>
    <xdr:sp macro="" textlink="">
      <xdr:nvSpPr>
        <xdr:cNvPr id="444" name="【学校施設】&#10;有形固定資産減価償却率最大値テキスト"/>
        <xdr:cNvSpPr txBox="1"/>
      </xdr:nvSpPr>
      <xdr:spPr>
        <a:xfrm>
          <a:off x="16357600" y="924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44087</xdr:rowOff>
    </xdr:from>
    <xdr:to>
      <xdr:col>86</xdr:col>
      <xdr:colOff>25400</xdr:colOff>
      <xdr:row>55</xdr:row>
      <xdr:rowOff>44087</xdr:rowOff>
    </xdr:to>
    <xdr:cxnSp macro="">
      <xdr:nvCxnSpPr>
        <xdr:cNvPr id="445" name="直線コネクタ 444"/>
        <xdr:cNvCxnSpPr/>
      </xdr:nvCxnSpPr>
      <xdr:spPr>
        <a:xfrm>
          <a:off x="16230600" y="947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21062</xdr:rowOff>
    </xdr:from>
    <xdr:ext cx="405111" cy="259045"/>
    <xdr:sp macro="" textlink="">
      <xdr:nvSpPr>
        <xdr:cNvPr id="446" name="【学校施設】&#10;有形固定資産減価償却率平均値テキスト"/>
        <xdr:cNvSpPr txBox="1"/>
      </xdr:nvSpPr>
      <xdr:spPr>
        <a:xfrm>
          <a:off x="16357600" y="101366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169635</xdr:rowOff>
    </xdr:from>
    <xdr:to>
      <xdr:col>85</xdr:col>
      <xdr:colOff>177800</xdr:colOff>
      <xdr:row>60</xdr:row>
      <xdr:rowOff>99785</xdr:rowOff>
    </xdr:to>
    <xdr:sp macro="" textlink="">
      <xdr:nvSpPr>
        <xdr:cNvPr id="447" name="フローチャート: 判断 446"/>
        <xdr:cNvSpPr/>
      </xdr:nvSpPr>
      <xdr:spPr>
        <a:xfrm>
          <a:off x="16268700" y="102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169635</xdr:rowOff>
    </xdr:from>
    <xdr:to>
      <xdr:col>81</xdr:col>
      <xdr:colOff>101600</xdr:colOff>
      <xdr:row>60</xdr:row>
      <xdr:rowOff>99785</xdr:rowOff>
    </xdr:to>
    <xdr:sp macro="" textlink="">
      <xdr:nvSpPr>
        <xdr:cNvPr id="448" name="フローチャート: 判断 447"/>
        <xdr:cNvSpPr/>
      </xdr:nvSpPr>
      <xdr:spPr>
        <a:xfrm>
          <a:off x="15430500" y="102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101056</xdr:rowOff>
    </xdr:from>
    <xdr:to>
      <xdr:col>76</xdr:col>
      <xdr:colOff>165100</xdr:colOff>
      <xdr:row>60</xdr:row>
      <xdr:rowOff>31206</xdr:rowOff>
    </xdr:to>
    <xdr:sp macro="" textlink="">
      <xdr:nvSpPr>
        <xdr:cNvPr id="449" name="フローチャート: 判断 448"/>
        <xdr:cNvSpPr/>
      </xdr:nvSpPr>
      <xdr:spPr>
        <a:xfrm>
          <a:off x="14541500" y="1021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127181</xdr:rowOff>
    </xdr:from>
    <xdr:to>
      <xdr:col>72</xdr:col>
      <xdr:colOff>38100</xdr:colOff>
      <xdr:row>60</xdr:row>
      <xdr:rowOff>57331</xdr:rowOff>
    </xdr:to>
    <xdr:sp macro="" textlink="">
      <xdr:nvSpPr>
        <xdr:cNvPr id="450" name="フローチャート: 判断 449"/>
        <xdr:cNvSpPr/>
      </xdr:nvSpPr>
      <xdr:spPr>
        <a:xfrm>
          <a:off x="13652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94524</xdr:rowOff>
    </xdr:from>
    <xdr:to>
      <xdr:col>67</xdr:col>
      <xdr:colOff>101600</xdr:colOff>
      <xdr:row>60</xdr:row>
      <xdr:rowOff>24674</xdr:rowOff>
    </xdr:to>
    <xdr:sp macro="" textlink="">
      <xdr:nvSpPr>
        <xdr:cNvPr id="451" name="フローチャート: 判断 450"/>
        <xdr:cNvSpPr/>
      </xdr:nvSpPr>
      <xdr:spPr>
        <a:xfrm>
          <a:off x="12763500" y="102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2" name="テキスト ボックス 45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3" name="テキスト ボックス 45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4" name="テキスト ボックス 45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5" name="テキスト ボックス 45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6" name="テキスト ボックス 45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96157</xdr:rowOff>
    </xdr:from>
    <xdr:to>
      <xdr:col>85</xdr:col>
      <xdr:colOff>177800</xdr:colOff>
      <xdr:row>61</xdr:row>
      <xdr:rowOff>26307</xdr:rowOff>
    </xdr:to>
    <xdr:sp macro="" textlink="">
      <xdr:nvSpPr>
        <xdr:cNvPr id="457" name="楕円 456"/>
        <xdr:cNvSpPr/>
      </xdr:nvSpPr>
      <xdr:spPr>
        <a:xfrm>
          <a:off x="16268700" y="103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74584</xdr:rowOff>
    </xdr:from>
    <xdr:ext cx="405111" cy="259045"/>
    <xdr:sp macro="" textlink="">
      <xdr:nvSpPr>
        <xdr:cNvPr id="458" name="【学校施設】&#10;有形固定資産減価償却率該当値テキスト"/>
        <xdr:cNvSpPr txBox="1"/>
      </xdr:nvSpPr>
      <xdr:spPr>
        <a:xfrm>
          <a:off x="16357600"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27577</xdr:rowOff>
    </xdr:from>
    <xdr:to>
      <xdr:col>81</xdr:col>
      <xdr:colOff>101600</xdr:colOff>
      <xdr:row>60</xdr:row>
      <xdr:rowOff>129177</xdr:rowOff>
    </xdr:to>
    <xdr:sp macro="" textlink="">
      <xdr:nvSpPr>
        <xdr:cNvPr id="459" name="楕円 458"/>
        <xdr:cNvSpPr/>
      </xdr:nvSpPr>
      <xdr:spPr>
        <a:xfrm>
          <a:off x="15430500" y="103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78377</xdr:rowOff>
    </xdr:from>
    <xdr:to>
      <xdr:col>85</xdr:col>
      <xdr:colOff>127000</xdr:colOff>
      <xdr:row>60</xdr:row>
      <xdr:rowOff>146957</xdr:rowOff>
    </xdr:to>
    <xdr:cxnSp macro="">
      <xdr:nvCxnSpPr>
        <xdr:cNvPr id="460" name="直線コネクタ 459"/>
        <xdr:cNvCxnSpPr/>
      </xdr:nvCxnSpPr>
      <xdr:spPr>
        <a:xfrm>
          <a:off x="15481300" y="10365377"/>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146776</xdr:rowOff>
    </xdr:from>
    <xdr:to>
      <xdr:col>76</xdr:col>
      <xdr:colOff>165100</xdr:colOff>
      <xdr:row>60</xdr:row>
      <xdr:rowOff>76926</xdr:rowOff>
    </xdr:to>
    <xdr:sp macro="" textlink="">
      <xdr:nvSpPr>
        <xdr:cNvPr id="461" name="楕円 460"/>
        <xdr:cNvSpPr/>
      </xdr:nvSpPr>
      <xdr:spPr>
        <a:xfrm>
          <a:off x="14541500" y="1026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26126</xdr:rowOff>
    </xdr:from>
    <xdr:to>
      <xdr:col>81</xdr:col>
      <xdr:colOff>50800</xdr:colOff>
      <xdr:row>60</xdr:row>
      <xdr:rowOff>78377</xdr:rowOff>
    </xdr:to>
    <xdr:cxnSp macro="">
      <xdr:nvCxnSpPr>
        <xdr:cNvPr id="462" name="直線コネクタ 461"/>
        <xdr:cNvCxnSpPr/>
      </xdr:nvCxnSpPr>
      <xdr:spPr>
        <a:xfrm>
          <a:off x="14592300" y="1031312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91259</xdr:rowOff>
    </xdr:from>
    <xdr:to>
      <xdr:col>72</xdr:col>
      <xdr:colOff>38100</xdr:colOff>
      <xdr:row>60</xdr:row>
      <xdr:rowOff>21409</xdr:rowOff>
    </xdr:to>
    <xdr:sp macro="" textlink="">
      <xdr:nvSpPr>
        <xdr:cNvPr id="463" name="楕円 462"/>
        <xdr:cNvSpPr/>
      </xdr:nvSpPr>
      <xdr:spPr>
        <a:xfrm>
          <a:off x="13652500" y="1020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142059</xdr:rowOff>
    </xdr:from>
    <xdr:to>
      <xdr:col>76</xdr:col>
      <xdr:colOff>114300</xdr:colOff>
      <xdr:row>60</xdr:row>
      <xdr:rowOff>26126</xdr:rowOff>
    </xdr:to>
    <xdr:cxnSp macro="">
      <xdr:nvCxnSpPr>
        <xdr:cNvPr id="464" name="直線コネクタ 463"/>
        <xdr:cNvCxnSpPr/>
      </xdr:nvCxnSpPr>
      <xdr:spPr>
        <a:xfrm>
          <a:off x="13703300" y="10257609"/>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25944</xdr:rowOff>
    </xdr:from>
    <xdr:to>
      <xdr:col>67</xdr:col>
      <xdr:colOff>101600</xdr:colOff>
      <xdr:row>59</xdr:row>
      <xdr:rowOff>127544</xdr:rowOff>
    </xdr:to>
    <xdr:sp macro="" textlink="">
      <xdr:nvSpPr>
        <xdr:cNvPr id="465" name="楕円 464"/>
        <xdr:cNvSpPr/>
      </xdr:nvSpPr>
      <xdr:spPr>
        <a:xfrm>
          <a:off x="12763500" y="1014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76744</xdr:rowOff>
    </xdr:from>
    <xdr:to>
      <xdr:col>71</xdr:col>
      <xdr:colOff>177800</xdr:colOff>
      <xdr:row>59</xdr:row>
      <xdr:rowOff>142059</xdr:rowOff>
    </xdr:to>
    <xdr:cxnSp macro="">
      <xdr:nvCxnSpPr>
        <xdr:cNvPr id="466" name="直線コネクタ 465"/>
        <xdr:cNvCxnSpPr/>
      </xdr:nvCxnSpPr>
      <xdr:spPr>
        <a:xfrm>
          <a:off x="12814300" y="1019229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116312</xdr:rowOff>
    </xdr:from>
    <xdr:ext cx="405111" cy="259045"/>
    <xdr:sp macro="" textlink="">
      <xdr:nvSpPr>
        <xdr:cNvPr id="467" name="n_1aveValue【学校施設】&#10;有形固定資産減価償却率"/>
        <xdr:cNvSpPr txBox="1"/>
      </xdr:nvSpPr>
      <xdr:spPr>
        <a:xfrm>
          <a:off x="15266044" y="1006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47733</xdr:rowOff>
    </xdr:from>
    <xdr:ext cx="405111" cy="259045"/>
    <xdr:sp macro="" textlink="">
      <xdr:nvSpPr>
        <xdr:cNvPr id="468" name="n_2aveValue【学校施設】&#10;有形固定資産減価償却率"/>
        <xdr:cNvSpPr txBox="1"/>
      </xdr:nvSpPr>
      <xdr:spPr>
        <a:xfrm>
          <a:off x="14389744" y="999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48458</xdr:rowOff>
    </xdr:from>
    <xdr:ext cx="405111" cy="259045"/>
    <xdr:sp macro="" textlink="">
      <xdr:nvSpPr>
        <xdr:cNvPr id="469" name="n_3aveValue【学校施設】&#10;有形固定資産減価償却率"/>
        <xdr:cNvSpPr txBox="1"/>
      </xdr:nvSpPr>
      <xdr:spPr>
        <a:xfrm>
          <a:off x="13500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15801</xdr:rowOff>
    </xdr:from>
    <xdr:ext cx="405111" cy="259045"/>
    <xdr:sp macro="" textlink="">
      <xdr:nvSpPr>
        <xdr:cNvPr id="470" name="n_4aveValue【学校施設】&#10;有形固定資産減価償却率"/>
        <xdr:cNvSpPr txBox="1"/>
      </xdr:nvSpPr>
      <xdr:spPr>
        <a:xfrm>
          <a:off x="12611744" y="1030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120304</xdr:rowOff>
    </xdr:from>
    <xdr:ext cx="405111" cy="259045"/>
    <xdr:sp macro="" textlink="">
      <xdr:nvSpPr>
        <xdr:cNvPr id="471" name="n_1mainValue【学校施設】&#10;有形固定資産減価償却率"/>
        <xdr:cNvSpPr txBox="1"/>
      </xdr:nvSpPr>
      <xdr:spPr>
        <a:xfrm>
          <a:off x="15266044" y="1040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68053</xdr:rowOff>
    </xdr:from>
    <xdr:ext cx="405111" cy="259045"/>
    <xdr:sp macro="" textlink="">
      <xdr:nvSpPr>
        <xdr:cNvPr id="472" name="n_2mainValue【学校施設】&#10;有形固定資産減価償却率"/>
        <xdr:cNvSpPr txBox="1"/>
      </xdr:nvSpPr>
      <xdr:spPr>
        <a:xfrm>
          <a:off x="14389744" y="1035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37936</xdr:rowOff>
    </xdr:from>
    <xdr:ext cx="405111" cy="259045"/>
    <xdr:sp macro="" textlink="">
      <xdr:nvSpPr>
        <xdr:cNvPr id="473" name="n_3mainValue【学校施設】&#10;有形固定資産減価償却率"/>
        <xdr:cNvSpPr txBox="1"/>
      </xdr:nvSpPr>
      <xdr:spPr>
        <a:xfrm>
          <a:off x="135007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144071</xdr:rowOff>
    </xdr:from>
    <xdr:ext cx="405111" cy="259045"/>
    <xdr:sp macro="" textlink="">
      <xdr:nvSpPr>
        <xdr:cNvPr id="474" name="n_4mainValue【学校施設】&#10;有形固定資産減価償却率"/>
        <xdr:cNvSpPr txBox="1"/>
      </xdr:nvSpPr>
      <xdr:spPr>
        <a:xfrm>
          <a:off x="12611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5" name="正方形/長方形 47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6" name="正方形/長方形 47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7" name="正方形/長方形 47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8" name="正方形/長方形 47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9" name="正方形/長方形 47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0" name="正方形/長方形 47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1" name="正方形/長方形 48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2" name="正方形/長方形 48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3" name="テキスト ボックス 48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4" name="直線コネクタ 48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5" name="テキスト ボックス 48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86" name="直線コネクタ 48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7" name="テキスト ボックス 48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8" name="直線コネクタ 48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9" name="テキスト ボックス 48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90" name="直線コネクタ 48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91" name="テキスト ボックス 49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92" name="直線コネクタ 49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93" name="テキスト ボックス 49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4" name="直線コネクタ 49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5" name="テキスト ボックス 49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6" name="直線コネクタ 49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7" name="テキスト ボックス 49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8" name="直線コネクタ 49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9" name="テキスト ボックス 49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24493</xdr:rowOff>
    </xdr:from>
    <xdr:to>
      <xdr:col>116</xdr:col>
      <xdr:colOff>62864</xdr:colOff>
      <xdr:row>65</xdr:row>
      <xdr:rowOff>34616</xdr:rowOff>
    </xdr:to>
    <xdr:cxnSp macro="">
      <xdr:nvCxnSpPr>
        <xdr:cNvPr id="501" name="直線コネクタ 500"/>
        <xdr:cNvCxnSpPr/>
      </xdr:nvCxnSpPr>
      <xdr:spPr>
        <a:xfrm flipV="1">
          <a:off x="22160864" y="9625693"/>
          <a:ext cx="0" cy="1553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65</xdr:row>
      <xdr:rowOff>38443</xdr:rowOff>
    </xdr:from>
    <xdr:ext cx="469744" cy="259045"/>
    <xdr:sp macro="" textlink="">
      <xdr:nvSpPr>
        <xdr:cNvPr id="502" name="【学校施設】&#10;一人当たり面積最小値テキスト"/>
        <xdr:cNvSpPr txBox="1"/>
      </xdr:nvSpPr>
      <xdr:spPr>
        <a:xfrm>
          <a:off x="22199600" y="1118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65</xdr:row>
      <xdr:rowOff>34616</xdr:rowOff>
    </xdr:from>
    <xdr:to>
      <xdr:col>116</xdr:col>
      <xdr:colOff>152400</xdr:colOff>
      <xdr:row>65</xdr:row>
      <xdr:rowOff>34616</xdr:rowOff>
    </xdr:to>
    <xdr:cxnSp macro="">
      <xdr:nvCxnSpPr>
        <xdr:cNvPr id="503" name="直線コネクタ 502"/>
        <xdr:cNvCxnSpPr/>
      </xdr:nvCxnSpPr>
      <xdr:spPr>
        <a:xfrm>
          <a:off x="22072600" y="11178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142620</xdr:rowOff>
    </xdr:from>
    <xdr:ext cx="469744" cy="259045"/>
    <xdr:sp macro="" textlink="">
      <xdr:nvSpPr>
        <xdr:cNvPr id="504" name="【学校施設】&#10;一人当たり面積最大値テキスト"/>
        <xdr:cNvSpPr txBox="1"/>
      </xdr:nvSpPr>
      <xdr:spPr>
        <a:xfrm>
          <a:off x="22199600" y="9400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24493</xdr:rowOff>
    </xdr:from>
    <xdr:to>
      <xdr:col>116</xdr:col>
      <xdr:colOff>152400</xdr:colOff>
      <xdr:row>56</xdr:row>
      <xdr:rowOff>24493</xdr:rowOff>
    </xdr:to>
    <xdr:cxnSp macro="">
      <xdr:nvCxnSpPr>
        <xdr:cNvPr id="505" name="直線コネクタ 504"/>
        <xdr:cNvCxnSpPr/>
      </xdr:nvCxnSpPr>
      <xdr:spPr>
        <a:xfrm>
          <a:off x="22072600" y="962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84744</xdr:rowOff>
    </xdr:from>
    <xdr:ext cx="469744" cy="259045"/>
    <xdr:sp macro="" textlink="">
      <xdr:nvSpPr>
        <xdr:cNvPr id="506" name="【学校施設】&#10;一人当たり面積平均値テキスト"/>
        <xdr:cNvSpPr txBox="1"/>
      </xdr:nvSpPr>
      <xdr:spPr>
        <a:xfrm>
          <a:off x="22199600" y="10371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61867</xdr:rowOff>
    </xdr:from>
    <xdr:to>
      <xdr:col>116</xdr:col>
      <xdr:colOff>114300</xdr:colOff>
      <xdr:row>61</xdr:row>
      <xdr:rowOff>163467</xdr:rowOff>
    </xdr:to>
    <xdr:sp macro="" textlink="">
      <xdr:nvSpPr>
        <xdr:cNvPr id="507" name="フローチャート: 判断 506"/>
        <xdr:cNvSpPr/>
      </xdr:nvSpPr>
      <xdr:spPr>
        <a:xfrm>
          <a:off x="22110700" y="1052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7656</xdr:rowOff>
    </xdr:from>
    <xdr:to>
      <xdr:col>112</xdr:col>
      <xdr:colOff>38100</xdr:colOff>
      <xdr:row>61</xdr:row>
      <xdr:rowOff>109256</xdr:rowOff>
    </xdr:to>
    <xdr:sp macro="" textlink="">
      <xdr:nvSpPr>
        <xdr:cNvPr id="508" name="フローチャート: 判断 507"/>
        <xdr:cNvSpPr/>
      </xdr:nvSpPr>
      <xdr:spPr>
        <a:xfrm>
          <a:off x="21272500" y="1046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151347</xdr:rowOff>
    </xdr:from>
    <xdr:to>
      <xdr:col>107</xdr:col>
      <xdr:colOff>101600</xdr:colOff>
      <xdr:row>61</xdr:row>
      <xdr:rowOff>81497</xdr:rowOff>
    </xdr:to>
    <xdr:sp macro="" textlink="">
      <xdr:nvSpPr>
        <xdr:cNvPr id="509" name="フローチャート: 判断 508"/>
        <xdr:cNvSpPr/>
      </xdr:nvSpPr>
      <xdr:spPr>
        <a:xfrm>
          <a:off x="20383500" y="104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1451</xdr:rowOff>
    </xdr:from>
    <xdr:to>
      <xdr:col>102</xdr:col>
      <xdr:colOff>165100</xdr:colOff>
      <xdr:row>61</xdr:row>
      <xdr:rowOff>103051</xdr:rowOff>
    </xdr:to>
    <xdr:sp macro="" textlink="">
      <xdr:nvSpPr>
        <xdr:cNvPr id="510" name="フローチャート: 判断 509"/>
        <xdr:cNvSpPr/>
      </xdr:nvSpPr>
      <xdr:spPr>
        <a:xfrm>
          <a:off x="19494500" y="1045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148409</xdr:rowOff>
    </xdr:from>
    <xdr:to>
      <xdr:col>98</xdr:col>
      <xdr:colOff>38100</xdr:colOff>
      <xdr:row>61</xdr:row>
      <xdr:rowOff>78559</xdr:rowOff>
    </xdr:to>
    <xdr:sp macro="" textlink="">
      <xdr:nvSpPr>
        <xdr:cNvPr id="511" name="フローチャート: 判断 510"/>
        <xdr:cNvSpPr/>
      </xdr:nvSpPr>
      <xdr:spPr>
        <a:xfrm>
          <a:off x="18605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2" name="テキスト ボックス 51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3" name="テキスト ボックス 51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4" name="テキスト ボックス 51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5" name="テキスト ボックス 51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6" name="テキスト ボックス 51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148082</xdr:rowOff>
    </xdr:from>
    <xdr:to>
      <xdr:col>116</xdr:col>
      <xdr:colOff>114300</xdr:colOff>
      <xdr:row>63</xdr:row>
      <xdr:rowOff>78232</xdr:rowOff>
    </xdr:to>
    <xdr:sp macro="" textlink="">
      <xdr:nvSpPr>
        <xdr:cNvPr id="517" name="楕円 516"/>
        <xdr:cNvSpPr/>
      </xdr:nvSpPr>
      <xdr:spPr>
        <a:xfrm>
          <a:off x="221107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126509</xdr:rowOff>
    </xdr:from>
    <xdr:ext cx="469744" cy="259045"/>
    <xdr:sp macro="" textlink="">
      <xdr:nvSpPr>
        <xdr:cNvPr id="518" name="【学校施設】&#10;一人当たり面積該当値テキスト"/>
        <xdr:cNvSpPr txBox="1"/>
      </xdr:nvSpPr>
      <xdr:spPr>
        <a:xfrm>
          <a:off x="22199600" y="1075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156900</xdr:rowOff>
    </xdr:from>
    <xdr:to>
      <xdr:col>112</xdr:col>
      <xdr:colOff>38100</xdr:colOff>
      <xdr:row>63</xdr:row>
      <xdr:rowOff>87050</xdr:rowOff>
    </xdr:to>
    <xdr:sp macro="" textlink="">
      <xdr:nvSpPr>
        <xdr:cNvPr id="519" name="楕円 518"/>
        <xdr:cNvSpPr/>
      </xdr:nvSpPr>
      <xdr:spPr>
        <a:xfrm>
          <a:off x="21272500" y="1078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27432</xdr:rowOff>
    </xdr:from>
    <xdr:to>
      <xdr:col>116</xdr:col>
      <xdr:colOff>63500</xdr:colOff>
      <xdr:row>63</xdr:row>
      <xdr:rowOff>36250</xdr:rowOff>
    </xdr:to>
    <xdr:cxnSp macro="">
      <xdr:nvCxnSpPr>
        <xdr:cNvPr id="520" name="直線コネクタ 519"/>
        <xdr:cNvCxnSpPr/>
      </xdr:nvCxnSpPr>
      <xdr:spPr>
        <a:xfrm flipV="1">
          <a:off x="21323300" y="10828782"/>
          <a:ext cx="838200" cy="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116731</xdr:rowOff>
    </xdr:from>
    <xdr:to>
      <xdr:col>107</xdr:col>
      <xdr:colOff>101600</xdr:colOff>
      <xdr:row>63</xdr:row>
      <xdr:rowOff>46881</xdr:rowOff>
    </xdr:to>
    <xdr:sp macro="" textlink="">
      <xdr:nvSpPr>
        <xdr:cNvPr id="521" name="楕円 520"/>
        <xdr:cNvSpPr/>
      </xdr:nvSpPr>
      <xdr:spPr>
        <a:xfrm>
          <a:off x="20383500" y="1074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167531</xdr:rowOff>
    </xdr:from>
    <xdr:to>
      <xdr:col>111</xdr:col>
      <xdr:colOff>177800</xdr:colOff>
      <xdr:row>63</xdr:row>
      <xdr:rowOff>36250</xdr:rowOff>
    </xdr:to>
    <xdr:cxnSp macro="">
      <xdr:nvCxnSpPr>
        <xdr:cNvPr id="522" name="直線コネクタ 521"/>
        <xdr:cNvCxnSpPr/>
      </xdr:nvCxnSpPr>
      <xdr:spPr>
        <a:xfrm>
          <a:off x="20434300" y="10797431"/>
          <a:ext cx="889000" cy="40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126855</xdr:rowOff>
    </xdr:from>
    <xdr:to>
      <xdr:col>102</xdr:col>
      <xdr:colOff>165100</xdr:colOff>
      <xdr:row>63</xdr:row>
      <xdr:rowOff>57005</xdr:rowOff>
    </xdr:to>
    <xdr:sp macro="" textlink="">
      <xdr:nvSpPr>
        <xdr:cNvPr id="523" name="楕円 522"/>
        <xdr:cNvSpPr/>
      </xdr:nvSpPr>
      <xdr:spPr>
        <a:xfrm>
          <a:off x="19494500" y="1075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167531</xdr:rowOff>
    </xdr:from>
    <xdr:to>
      <xdr:col>107</xdr:col>
      <xdr:colOff>50800</xdr:colOff>
      <xdr:row>63</xdr:row>
      <xdr:rowOff>6205</xdr:rowOff>
    </xdr:to>
    <xdr:cxnSp macro="">
      <xdr:nvCxnSpPr>
        <xdr:cNvPr id="524" name="直線コネクタ 523"/>
        <xdr:cNvCxnSpPr/>
      </xdr:nvCxnSpPr>
      <xdr:spPr>
        <a:xfrm flipV="1">
          <a:off x="19545300" y="10797431"/>
          <a:ext cx="8890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138612</xdr:rowOff>
    </xdr:from>
    <xdr:to>
      <xdr:col>98</xdr:col>
      <xdr:colOff>38100</xdr:colOff>
      <xdr:row>63</xdr:row>
      <xdr:rowOff>68762</xdr:rowOff>
    </xdr:to>
    <xdr:sp macro="" textlink="">
      <xdr:nvSpPr>
        <xdr:cNvPr id="525" name="楕円 524"/>
        <xdr:cNvSpPr/>
      </xdr:nvSpPr>
      <xdr:spPr>
        <a:xfrm>
          <a:off x="18605500" y="1076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6205</xdr:rowOff>
    </xdr:from>
    <xdr:to>
      <xdr:col>102</xdr:col>
      <xdr:colOff>114300</xdr:colOff>
      <xdr:row>63</xdr:row>
      <xdr:rowOff>17962</xdr:rowOff>
    </xdr:to>
    <xdr:cxnSp macro="">
      <xdr:nvCxnSpPr>
        <xdr:cNvPr id="526" name="直線コネクタ 525"/>
        <xdr:cNvCxnSpPr/>
      </xdr:nvCxnSpPr>
      <xdr:spPr>
        <a:xfrm flipV="1">
          <a:off x="18656300" y="10807555"/>
          <a:ext cx="889000" cy="1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125783</xdr:rowOff>
    </xdr:from>
    <xdr:ext cx="469744" cy="259045"/>
    <xdr:sp macro="" textlink="">
      <xdr:nvSpPr>
        <xdr:cNvPr id="527" name="n_1aveValue【学校施設】&#10;一人当たり面積"/>
        <xdr:cNvSpPr txBox="1"/>
      </xdr:nvSpPr>
      <xdr:spPr>
        <a:xfrm>
          <a:off x="21075727" y="1024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98024</xdr:rowOff>
    </xdr:from>
    <xdr:ext cx="469744" cy="259045"/>
    <xdr:sp macro="" textlink="">
      <xdr:nvSpPr>
        <xdr:cNvPr id="528" name="n_2aveValue【学校施設】&#10;一人当たり面積"/>
        <xdr:cNvSpPr txBox="1"/>
      </xdr:nvSpPr>
      <xdr:spPr>
        <a:xfrm>
          <a:off x="20199427" y="10213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119578</xdr:rowOff>
    </xdr:from>
    <xdr:ext cx="469744" cy="259045"/>
    <xdr:sp macro="" textlink="">
      <xdr:nvSpPr>
        <xdr:cNvPr id="529" name="n_3aveValue【学校施設】&#10;一人当たり面積"/>
        <xdr:cNvSpPr txBox="1"/>
      </xdr:nvSpPr>
      <xdr:spPr>
        <a:xfrm>
          <a:off x="19310427" y="10235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95086</xdr:rowOff>
    </xdr:from>
    <xdr:ext cx="469744" cy="259045"/>
    <xdr:sp macro="" textlink="">
      <xdr:nvSpPr>
        <xdr:cNvPr id="530" name="n_4aveValue【学校施設】&#10;一人当たり面積"/>
        <xdr:cNvSpPr txBox="1"/>
      </xdr:nvSpPr>
      <xdr:spPr>
        <a:xfrm>
          <a:off x="18421427" y="1021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78177</xdr:rowOff>
    </xdr:from>
    <xdr:ext cx="469744" cy="259045"/>
    <xdr:sp macro="" textlink="">
      <xdr:nvSpPr>
        <xdr:cNvPr id="531" name="n_1mainValue【学校施設】&#10;一人当たり面積"/>
        <xdr:cNvSpPr txBox="1"/>
      </xdr:nvSpPr>
      <xdr:spPr>
        <a:xfrm>
          <a:off x="21075727" y="1087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38008</xdr:rowOff>
    </xdr:from>
    <xdr:ext cx="469744" cy="259045"/>
    <xdr:sp macro="" textlink="">
      <xdr:nvSpPr>
        <xdr:cNvPr id="532" name="n_2mainValue【学校施設】&#10;一人当たり面積"/>
        <xdr:cNvSpPr txBox="1"/>
      </xdr:nvSpPr>
      <xdr:spPr>
        <a:xfrm>
          <a:off x="20199427" y="1083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48132</xdr:rowOff>
    </xdr:from>
    <xdr:ext cx="469744" cy="259045"/>
    <xdr:sp macro="" textlink="">
      <xdr:nvSpPr>
        <xdr:cNvPr id="533" name="n_3mainValue【学校施設】&#10;一人当たり面積"/>
        <xdr:cNvSpPr txBox="1"/>
      </xdr:nvSpPr>
      <xdr:spPr>
        <a:xfrm>
          <a:off x="19310427" y="1084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59889</xdr:rowOff>
    </xdr:from>
    <xdr:ext cx="469744" cy="259045"/>
    <xdr:sp macro="" textlink="">
      <xdr:nvSpPr>
        <xdr:cNvPr id="534" name="n_4mainValue【学校施設】&#10;一人当たり面積"/>
        <xdr:cNvSpPr txBox="1"/>
      </xdr:nvSpPr>
      <xdr:spPr>
        <a:xfrm>
          <a:off x="18421427" y="1086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5" name="正方形/長方形 53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6" name="正方形/長方形 53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7" name="正方形/長方形 53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8" name="正方形/長方形 53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9" name="正方形/長方形 53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0" name="正方形/長方形 53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1" name="正方形/長方形 54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2" name="正方形/長方形 54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3" name="テキスト ボックス 54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4" name="直線コネクタ 54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45" name="テキスト ボックス 54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46" name="直線コネクタ 54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47" name="テキスト ボックス 54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8" name="直線コネクタ 54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9" name="テキスト ボックス 54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0" name="直線コネクタ 54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1" name="テキスト ボックス 55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2" name="直線コネクタ 55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3" name="テキスト ボックス 55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4" name="直線コネクタ 55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5" name="テキスト ボックス 55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6" name="直線コネクタ 55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57" name="テキスト ボックス 55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8" name="直線コネクタ 55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16873</xdr:rowOff>
    </xdr:from>
    <xdr:to>
      <xdr:col>85</xdr:col>
      <xdr:colOff>126364</xdr:colOff>
      <xdr:row>86</xdr:row>
      <xdr:rowOff>168729</xdr:rowOff>
    </xdr:to>
    <xdr:cxnSp macro="">
      <xdr:nvCxnSpPr>
        <xdr:cNvPr id="560" name="直線コネクタ 559"/>
        <xdr:cNvCxnSpPr/>
      </xdr:nvCxnSpPr>
      <xdr:spPr>
        <a:xfrm flipV="1">
          <a:off x="16318864" y="13389973"/>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61"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62" name="直線コネクタ 561"/>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135000</xdr:rowOff>
    </xdr:from>
    <xdr:ext cx="340478" cy="259045"/>
    <xdr:sp macro="" textlink="">
      <xdr:nvSpPr>
        <xdr:cNvPr id="563" name="【児童館】&#10;有形固定資産減価償却率最大値テキスト"/>
        <xdr:cNvSpPr txBox="1"/>
      </xdr:nvSpPr>
      <xdr:spPr>
        <a:xfrm>
          <a:off x="16357600" y="1316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16873</xdr:rowOff>
    </xdr:from>
    <xdr:to>
      <xdr:col>86</xdr:col>
      <xdr:colOff>25400</xdr:colOff>
      <xdr:row>78</xdr:row>
      <xdr:rowOff>16873</xdr:rowOff>
    </xdr:to>
    <xdr:cxnSp macro="">
      <xdr:nvCxnSpPr>
        <xdr:cNvPr id="564" name="直線コネクタ 563"/>
        <xdr:cNvCxnSpPr/>
      </xdr:nvCxnSpPr>
      <xdr:spPr>
        <a:xfrm>
          <a:off x="16230600" y="1338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33038</xdr:rowOff>
    </xdr:from>
    <xdr:ext cx="405111" cy="259045"/>
    <xdr:sp macro="" textlink="">
      <xdr:nvSpPr>
        <xdr:cNvPr id="565" name="【児童館】&#10;有形固定資産減価償却率平均値テキスト"/>
        <xdr:cNvSpPr txBox="1"/>
      </xdr:nvSpPr>
      <xdr:spPr>
        <a:xfrm>
          <a:off x="16357600" y="1392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10161</xdr:rowOff>
    </xdr:from>
    <xdr:to>
      <xdr:col>85</xdr:col>
      <xdr:colOff>177800</xdr:colOff>
      <xdr:row>82</xdr:row>
      <xdr:rowOff>111761</xdr:rowOff>
    </xdr:to>
    <xdr:sp macro="" textlink="">
      <xdr:nvSpPr>
        <xdr:cNvPr id="566" name="フローチャート: 判断 565"/>
        <xdr:cNvSpPr/>
      </xdr:nvSpPr>
      <xdr:spPr>
        <a:xfrm>
          <a:off x="162687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72208</xdr:rowOff>
    </xdr:from>
    <xdr:to>
      <xdr:col>81</xdr:col>
      <xdr:colOff>101600</xdr:colOff>
      <xdr:row>83</xdr:row>
      <xdr:rowOff>2358</xdr:rowOff>
    </xdr:to>
    <xdr:sp macro="" textlink="">
      <xdr:nvSpPr>
        <xdr:cNvPr id="567" name="フローチャート: 判断 566"/>
        <xdr:cNvSpPr/>
      </xdr:nvSpPr>
      <xdr:spPr>
        <a:xfrm>
          <a:off x="154305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41184</xdr:rowOff>
    </xdr:from>
    <xdr:to>
      <xdr:col>76</xdr:col>
      <xdr:colOff>165100</xdr:colOff>
      <xdr:row>82</xdr:row>
      <xdr:rowOff>142784</xdr:rowOff>
    </xdr:to>
    <xdr:sp macro="" textlink="">
      <xdr:nvSpPr>
        <xdr:cNvPr id="568" name="フローチャート: 判断 567"/>
        <xdr:cNvSpPr/>
      </xdr:nvSpPr>
      <xdr:spPr>
        <a:xfrm>
          <a:off x="14541500" y="1410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29755</xdr:rowOff>
    </xdr:from>
    <xdr:to>
      <xdr:col>72</xdr:col>
      <xdr:colOff>38100</xdr:colOff>
      <xdr:row>82</xdr:row>
      <xdr:rowOff>131355</xdr:rowOff>
    </xdr:to>
    <xdr:sp macro="" textlink="">
      <xdr:nvSpPr>
        <xdr:cNvPr id="569" name="フローチャート: 判断 568"/>
        <xdr:cNvSpPr/>
      </xdr:nvSpPr>
      <xdr:spPr>
        <a:xfrm>
          <a:off x="136525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152219</xdr:rowOff>
    </xdr:from>
    <xdr:to>
      <xdr:col>67</xdr:col>
      <xdr:colOff>101600</xdr:colOff>
      <xdr:row>84</xdr:row>
      <xdr:rowOff>82369</xdr:rowOff>
    </xdr:to>
    <xdr:sp macro="" textlink="">
      <xdr:nvSpPr>
        <xdr:cNvPr id="570" name="フローチャート: 判断 569"/>
        <xdr:cNvSpPr/>
      </xdr:nvSpPr>
      <xdr:spPr>
        <a:xfrm>
          <a:off x="12763500" y="1438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1" name="テキスト ボックス 57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2" name="テキスト ボックス 57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3" name="テキスト ボックス 57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4" name="テキスト ボックス 57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5" name="テキスト ボックス 57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157118</xdr:rowOff>
    </xdr:from>
    <xdr:to>
      <xdr:col>85</xdr:col>
      <xdr:colOff>177800</xdr:colOff>
      <xdr:row>84</xdr:row>
      <xdr:rowOff>87268</xdr:rowOff>
    </xdr:to>
    <xdr:sp macro="" textlink="">
      <xdr:nvSpPr>
        <xdr:cNvPr id="576" name="楕円 575"/>
        <xdr:cNvSpPr/>
      </xdr:nvSpPr>
      <xdr:spPr>
        <a:xfrm>
          <a:off x="16268700" y="1438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135545</xdr:rowOff>
    </xdr:from>
    <xdr:ext cx="405111" cy="259045"/>
    <xdr:sp macro="" textlink="">
      <xdr:nvSpPr>
        <xdr:cNvPr id="577" name="【児童館】&#10;有形固定資産減価償却率該当値テキスト"/>
        <xdr:cNvSpPr txBox="1"/>
      </xdr:nvSpPr>
      <xdr:spPr>
        <a:xfrm>
          <a:off x="16357600"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135889</xdr:rowOff>
    </xdr:from>
    <xdr:to>
      <xdr:col>81</xdr:col>
      <xdr:colOff>101600</xdr:colOff>
      <xdr:row>84</xdr:row>
      <xdr:rowOff>66039</xdr:rowOff>
    </xdr:to>
    <xdr:sp macro="" textlink="">
      <xdr:nvSpPr>
        <xdr:cNvPr id="578" name="楕円 577"/>
        <xdr:cNvSpPr/>
      </xdr:nvSpPr>
      <xdr:spPr>
        <a:xfrm>
          <a:off x="15430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15239</xdr:rowOff>
    </xdr:from>
    <xdr:to>
      <xdr:col>85</xdr:col>
      <xdr:colOff>127000</xdr:colOff>
      <xdr:row>84</xdr:row>
      <xdr:rowOff>36468</xdr:rowOff>
    </xdr:to>
    <xdr:cxnSp macro="">
      <xdr:nvCxnSpPr>
        <xdr:cNvPr id="579" name="直線コネクタ 578"/>
        <xdr:cNvCxnSpPr/>
      </xdr:nvCxnSpPr>
      <xdr:spPr>
        <a:xfrm>
          <a:off x="15481300" y="14417039"/>
          <a:ext cx="838200" cy="2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119562</xdr:rowOff>
    </xdr:from>
    <xdr:to>
      <xdr:col>76</xdr:col>
      <xdr:colOff>165100</xdr:colOff>
      <xdr:row>84</xdr:row>
      <xdr:rowOff>49712</xdr:rowOff>
    </xdr:to>
    <xdr:sp macro="" textlink="">
      <xdr:nvSpPr>
        <xdr:cNvPr id="580" name="楕円 579"/>
        <xdr:cNvSpPr/>
      </xdr:nvSpPr>
      <xdr:spPr>
        <a:xfrm>
          <a:off x="14541500" y="143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170362</xdr:rowOff>
    </xdr:from>
    <xdr:to>
      <xdr:col>81</xdr:col>
      <xdr:colOff>50800</xdr:colOff>
      <xdr:row>84</xdr:row>
      <xdr:rowOff>15239</xdr:rowOff>
    </xdr:to>
    <xdr:cxnSp macro="">
      <xdr:nvCxnSpPr>
        <xdr:cNvPr id="581" name="直線コネクタ 580"/>
        <xdr:cNvCxnSpPr/>
      </xdr:nvCxnSpPr>
      <xdr:spPr>
        <a:xfrm>
          <a:off x="14592300" y="14400712"/>
          <a:ext cx="8890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68943</xdr:rowOff>
    </xdr:from>
    <xdr:to>
      <xdr:col>72</xdr:col>
      <xdr:colOff>38100</xdr:colOff>
      <xdr:row>83</xdr:row>
      <xdr:rowOff>170543</xdr:rowOff>
    </xdr:to>
    <xdr:sp macro="" textlink="">
      <xdr:nvSpPr>
        <xdr:cNvPr id="582" name="楕円 581"/>
        <xdr:cNvSpPr/>
      </xdr:nvSpPr>
      <xdr:spPr>
        <a:xfrm>
          <a:off x="13652500" y="1429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119743</xdr:rowOff>
    </xdr:from>
    <xdr:to>
      <xdr:col>76</xdr:col>
      <xdr:colOff>114300</xdr:colOff>
      <xdr:row>83</xdr:row>
      <xdr:rowOff>170362</xdr:rowOff>
    </xdr:to>
    <xdr:cxnSp macro="">
      <xdr:nvCxnSpPr>
        <xdr:cNvPr id="583" name="直線コネクタ 582"/>
        <xdr:cNvCxnSpPr/>
      </xdr:nvCxnSpPr>
      <xdr:spPr>
        <a:xfrm>
          <a:off x="13703300" y="14350093"/>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19957</xdr:rowOff>
    </xdr:from>
    <xdr:to>
      <xdr:col>67</xdr:col>
      <xdr:colOff>101600</xdr:colOff>
      <xdr:row>83</xdr:row>
      <xdr:rowOff>121557</xdr:rowOff>
    </xdr:to>
    <xdr:sp macro="" textlink="">
      <xdr:nvSpPr>
        <xdr:cNvPr id="584" name="楕円 583"/>
        <xdr:cNvSpPr/>
      </xdr:nvSpPr>
      <xdr:spPr>
        <a:xfrm>
          <a:off x="12763500" y="1425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70757</xdr:rowOff>
    </xdr:from>
    <xdr:to>
      <xdr:col>71</xdr:col>
      <xdr:colOff>177800</xdr:colOff>
      <xdr:row>83</xdr:row>
      <xdr:rowOff>119743</xdr:rowOff>
    </xdr:to>
    <xdr:cxnSp macro="">
      <xdr:nvCxnSpPr>
        <xdr:cNvPr id="585" name="直線コネクタ 584"/>
        <xdr:cNvCxnSpPr/>
      </xdr:nvCxnSpPr>
      <xdr:spPr>
        <a:xfrm>
          <a:off x="12814300" y="1430110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18885</xdr:rowOff>
    </xdr:from>
    <xdr:ext cx="405111" cy="259045"/>
    <xdr:sp macro="" textlink="">
      <xdr:nvSpPr>
        <xdr:cNvPr id="586" name="n_1aveValue【児童館】&#10;有形固定資産減価償却率"/>
        <xdr:cNvSpPr txBox="1"/>
      </xdr:nvSpPr>
      <xdr:spPr>
        <a:xfrm>
          <a:off x="15266044" y="1390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159311</xdr:rowOff>
    </xdr:from>
    <xdr:ext cx="405111" cy="259045"/>
    <xdr:sp macro="" textlink="">
      <xdr:nvSpPr>
        <xdr:cNvPr id="587" name="n_2aveValue【児童館】&#10;有形固定資産減価償却率"/>
        <xdr:cNvSpPr txBox="1"/>
      </xdr:nvSpPr>
      <xdr:spPr>
        <a:xfrm>
          <a:off x="14389744" y="1387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147882</xdr:rowOff>
    </xdr:from>
    <xdr:ext cx="405111" cy="259045"/>
    <xdr:sp macro="" textlink="">
      <xdr:nvSpPr>
        <xdr:cNvPr id="588" name="n_3aveValue【児童館】&#10;有形固定資産減価償却率"/>
        <xdr:cNvSpPr txBox="1"/>
      </xdr:nvSpPr>
      <xdr:spPr>
        <a:xfrm>
          <a:off x="13500744" y="1386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73496</xdr:rowOff>
    </xdr:from>
    <xdr:ext cx="405111" cy="259045"/>
    <xdr:sp macro="" textlink="">
      <xdr:nvSpPr>
        <xdr:cNvPr id="589" name="n_4aveValue【児童館】&#10;有形固定資産減価償却率"/>
        <xdr:cNvSpPr txBox="1"/>
      </xdr:nvSpPr>
      <xdr:spPr>
        <a:xfrm>
          <a:off x="12611744" y="1447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57166</xdr:rowOff>
    </xdr:from>
    <xdr:ext cx="405111" cy="259045"/>
    <xdr:sp macro="" textlink="">
      <xdr:nvSpPr>
        <xdr:cNvPr id="590" name="n_1mainValue【児童館】&#10;有形固定資産減価償却率"/>
        <xdr:cNvSpPr txBox="1"/>
      </xdr:nvSpPr>
      <xdr:spPr>
        <a:xfrm>
          <a:off x="152660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40839</xdr:rowOff>
    </xdr:from>
    <xdr:ext cx="405111" cy="259045"/>
    <xdr:sp macro="" textlink="">
      <xdr:nvSpPr>
        <xdr:cNvPr id="591" name="n_2mainValue【児童館】&#10;有形固定資産減価償却率"/>
        <xdr:cNvSpPr txBox="1"/>
      </xdr:nvSpPr>
      <xdr:spPr>
        <a:xfrm>
          <a:off x="14389744" y="1444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161670</xdr:rowOff>
    </xdr:from>
    <xdr:ext cx="405111" cy="259045"/>
    <xdr:sp macro="" textlink="">
      <xdr:nvSpPr>
        <xdr:cNvPr id="592" name="n_3mainValue【児童館】&#10;有形固定資産減価償却率"/>
        <xdr:cNvSpPr txBox="1"/>
      </xdr:nvSpPr>
      <xdr:spPr>
        <a:xfrm>
          <a:off x="13500744" y="1439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138084</xdr:rowOff>
    </xdr:from>
    <xdr:ext cx="405111" cy="259045"/>
    <xdr:sp macro="" textlink="">
      <xdr:nvSpPr>
        <xdr:cNvPr id="593" name="n_4mainValue【児童館】&#10;有形固定資産減価償却率"/>
        <xdr:cNvSpPr txBox="1"/>
      </xdr:nvSpPr>
      <xdr:spPr>
        <a:xfrm>
          <a:off x="12611744" y="1402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4" name="正方形/長方形 59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5" name="正方形/長方形 59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6" name="正方形/長方形 59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7" name="正方形/長方形 59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8" name="正方形/長方形 59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9" name="正方形/長方形 59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0" name="正方形/長方形 59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1" name="正方形/長方形 60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2" name="テキスト ボックス 60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3" name="直線コネクタ 60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04" name="直線コネクタ 603"/>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05" name="テキスト ボックス 604"/>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06" name="直線コネクタ 605"/>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07" name="テキスト ボックス 606"/>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08" name="直線コネクタ 607"/>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09" name="テキスト ボックス 608"/>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10" name="直線コネクタ 609"/>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11" name="テキスト ボックス 610"/>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12" name="直線コネクタ 611"/>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13" name="テキスト ボックス 612"/>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14" name="直線コネクタ 613"/>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15" name="テキスト ボックス 614"/>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6" name="直線コネクタ 61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7" name="テキスト ボックス 61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127907</xdr:rowOff>
    </xdr:from>
    <xdr:to>
      <xdr:col>116</xdr:col>
      <xdr:colOff>62864</xdr:colOff>
      <xdr:row>86</xdr:row>
      <xdr:rowOff>38100</xdr:rowOff>
    </xdr:to>
    <xdr:cxnSp macro="">
      <xdr:nvCxnSpPr>
        <xdr:cNvPr id="619" name="直線コネクタ 618"/>
        <xdr:cNvCxnSpPr/>
      </xdr:nvCxnSpPr>
      <xdr:spPr>
        <a:xfrm flipV="1">
          <a:off x="22160864" y="1332955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620" name="【児童館】&#10;一人当たり面積最小値テキスト"/>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621" name="直線コネクタ 620"/>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74584</xdr:rowOff>
    </xdr:from>
    <xdr:ext cx="469744" cy="259045"/>
    <xdr:sp macro="" textlink="">
      <xdr:nvSpPr>
        <xdr:cNvPr id="622" name="【児童館】&#10;一人当たり面積最大値テキスト"/>
        <xdr:cNvSpPr txBox="1"/>
      </xdr:nvSpPr>
      <xdr:spPr>
        <a:xfrm>
          <a:off x="22199600" y="1310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127907</xdr:rowOff>
    </xdr:from>
    <xdr:to>
      <xdr:col>116</xdr:col>
      <xdr:colOff>152400</xdr:colOff>
      <xdr:row>77</xdr:row>
      <xdr:rowOff>127907</xdr:rowOff>
    </xdr:to>
    <xdr:cxnSp macro="">
      <xdr:nvCxnSpPr>
        <xdr:cNvPr id="623" name="直線コネクタ 622"/>
        <xdr:cNvCxnSpPr/>
      </xdr:nvCxnSpPr>
      <xdr:spPr>
        <a:xfrm>
          <a:off x="22072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129013</xdr:rowOff>
    </xdr:from>
    <xdr:ext cx="469744" cy="259045"/>
    <xdr:sp macro="" textlink="">
      <xdr:nvSpPr>
        <xdr:cNvPr id="624" name="【児童館】&#10;一人当たり面積平均値テキスト"/>
        <xdr:cNvSpPr txBox="1"/>
      </xdr:nvSpPr>
      <xdr:spPr>
        <a:xfrm>
          <a:off x="22199600" y="14187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150586</xdr:rowOff>
    </xdr:from>
    <xdr:to>
      <xdr:col>116</xdr:col>
      <xdr:colOff>114300</xdr:colOff>
      <xdr:row>83</xdr:row>
      <xdr:rowOff>80736</xdr:rowOff>
    </xdr:to>
    <xdr:sp macro="" textlink="">
      <xdr:nvSpPr>
        <xdr:cNvPr id="625" name="フローチャート: 判断 624"/>
        <xdr:cNvSpPr/>
      </xdr:nvSpPr>
      <xdr:spPr>
        <a:xfrm>
          <a:off x="221107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85271</xdr:rowOff>
    </xdr:from>
    <xdr:to>
      <xdr:col>112</xdr:col>
      <xdr:colOff>38100</xdr:colOff>
      <xdr:row>83</xdr:row>
      <xdr:rowOff>15421</xdr:rowOff>
    </xdr:to>
    <xdr:sp macro="" textlink="">
      <xdr:nvSpPr>
        <xdr:cNvPr id="626" name="フローチャート: 判断 625"/>
        <xdr:cNvSpPr/>
      </xdr:nvSpPr>
      <xdr:spPr>
        <a:xfrm>
          <a:off x="21272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19957</xdr:rowOff>
    </xdr:from>
    <xdr:to>
      <xdr:col>107</xdr:col>
      <xdr:colOff>101600</xdr:colOff>
      <xdr:row>82</xdr:row>
      <xdr:rowOff>121557</xdr:rowOff>
    </xdr:to>
    <xdr:sp macro="" textlink="">
      <xdr:nvSpPr>
        <xdr:cNvPr id="627" name="フローチャート: 判断 626"/>
        <xdr:cNvSpPr/>
      </xdr:nvSpPr>
      <xdr:spPr>
        <a:xfrm>
          <a:off x="20383500" y="1407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68943</xdr:rowOff>
    </xdr:from>
    <xdr:to>
      <xdr:col>102</xdr:col>
      <xdr:colOff>165100</xdr:colOff>
      <xdr:row>82</xdr:row>
      <xdr:rowOff>170543</xdr:rowOff>
    </xdr:to>
    <xdr:sp macro="" textlink="">
      <xdr:nvSpPr>
        <xdr:cNvPr id="628" name="フローチャート: 判断 627"/>
        <xdr:cNvSpPr/>
      </xdr:nvSpPr>
      <xdr:spPr>
        <a:xfrm>
          <a:off x="19494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101600</xdr:rowOff>
    </xdr:from>
    <xdr:to>
      <xdr:col>98</xdr:col>
      <xdr:colOff>38100</xdr:colOff>
      <xdr:row>83</xdr:row>
      <xdr:rowOff>31750</xdr:rowOff>
    </xdr:to>
    <xdr:sp macro="" textlink="">
      <xdr:nvSpPr>
        <xdr:cNvPr id="629" name="フローチャート: 判断 628"/>
        <xdr:cNvSpPr/>
      </xdr:nvSpPr>
      <xdr:spPr>
        <a:xfrm>
          <a:off x="18605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0" name="テキスト ボックス 62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1" name="テキスト ボックス 63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2" name="テキスト ボックス 63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3" name="テキスト ボックス 63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4" name="テキスト ボックス 63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3629</xdr:rowOff>
    </xdr:from>
    <xdr:to>
      <xdr:col>116</xdr:col>
      <xdr:colOff>114300</xdr:colOff>
      <xdr:row>80</xdr:row>
      <xdr:rowOff>105229</xdr:rowOff>
    </xdr:to>
    <xdr:sp macro="" textlink="">
      <xdr:nvSpPr>
        <xdr:cNvPr id="635" name="楕円 634"/>
        <xdr:cNvSpPr/>
      </xdr:nvSpPr>
      <xdr:spPr>
        <a:xfrm>
          <a:off x="22110700" y="1371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26506</xdr:rowOff>
    </xdr:from>
    <xdr:ext cx="469744" cy="259045"/>
    <xdr:sp macro="" textlink="">
      <xdr:nvSpPr>
        <xdr:cNvPr id="636" name="【児童館】&#10;一人当たり面積該当値テキスト"/>
        <xdr:cNvSpPr txBox="1"/>
      </xdr:nvSpPr>
      <xdr:spPr>
        <a:xfrm>
          <a:off x="22199600" y="1357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19957</xdr:rowOff>
    </xdr:from>
    <xdr:to>
      <xdr:col>112</xdr:col>
      <xdr:colOff>38100</xdr:colOff>
      <xdr:row>80</xdr:row>
      <xdr:rowOff>121557</xdr:rowOff>
    </xdr:to>
    <xdr:sp macro="" textlink="">
      <xdr:nvSpPr>
        <xdr:cNvPr id="637" name="楕円 636"/>
        <xdr:cNvSpPr/>
      </xdr:nvSpPr>
      <xdr:spPr>
        <a:xfrm>
          <a:off x="21272500" y="1373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54429</xdr:rowOff>
    </xdr:from>
    <xdr:to>
      <xdr:col>116</xdr:col>
      <xdr:colOff>63500</xdr:colOff>
      <xdr:row>80</xdr:row>
      <xdr:rowOff>70757</xdr:rowOff>
    </xdr:to>
    <xdr:cxnSp macro="">
      <xdr:nvCxnSpPr>
        <xdr:cNvPr id="638" name="直線コネクタ 637"/>
        <xdr:cNvCxnSpPr/>
      </xdr:nvCxnSpPr>
      <xdr:spPr>
        <a:xfrm flipV="1">
          <a:off x="21323300" y="13770429"/>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36286</xdr:rowOff>
    </xdr:from>
    <xdr:to>
      <xdr:col>107</xdr:col>
      <xdr:colOff>101600</xdr:colOff>
      <xdr:row>80</xdr:row>
      <xdr:rowOff>137886</xdr:rowOff>
    </xdr:to>
    <xdr:sp macro="" textlink="">
      <xdr:nvSpPr>
        <xdr:cNvPr id="639" name="楕円 638"/>
        <xdr:cNvSpPr/>
      </xdr:nvSpPr>
      <xdr:spPr>
        <a:xfrm>
          <a:off x="20383500" y="1375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70757</xdr:rowOff>
    </xdr:from>
    <xdr:to>
      <xdr:col>111</xdr:col>
      <xdr:colOff>177800</xdr:colOff>
      <xdr:row>80</xdr:row>
      <xdr:rowOff>87086</xdr:rowOff>
    </xdr:to>
    <xdr:cxnSp macro="">
      <xdr:nvCxnSpPr>
        <xdr:cNvPr id="640" name="直線コネクタ 639"/>
        <xdr:cNvCxnSpPr/>
      </xdr:nvCxnSpPr>
      <xdr:spPr>
        <a:xfrm flipV="1">
          <a:off x="20434300" y="1378675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52614</xdr:rowOff>
    </xdr:from>
    <xdr:to>
      <xdr:col>102</xdr:col>
      <xdr:colOff>165100</xdr:colOff>
      <xdr:row>80</xdr:row>
      <xdr:rowOff>154214</xdr:rowOff>
    </xdr:to>
    <xdr:sp macro="" textlink="">
      <xdr:nvSpPr>
        <xdr:cNvPr id="641" name="楕円 640"/>
        <xdr:cNvSpPr/>
      </xdr:nvSpPr>
      <xdr:spPr>
        <a:xfrm>
          <a:off x="19494500" y="1376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87086</xdr:rowOff>
    </xdr:from>
    <xdr:to>
      <xdr:col>107</xdr:col>
      <xdr:colOff>50800</xdr:colOff>
      <xdr:row>80</xdr:row>
      <xdr:rowOff>103414</xdr:rowOff>
    </xdr:to>
    <xdr:cxnSp macro="">
      <xdr:nvCxnSpPr>
        <xdr:cNvPr id="642" name="直線コネクタ 641"/>
        <xdr:cNvCxnSpPr/>
      </xdr:nvCxnSpPr>
      <xdr:spPr>
        <a:xfrm flipV="1">
          <a:off x="19545300" y="1380308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68943</xdr:rowOff>
    </xdr:from>
    <xdr:to>
      <xdr:col>98</xdr:col>
      <xdr:colOff>38100</xdr:colOff>
      <xdr:row>80</xdr:row>
      <xdr:rowOff>170543</xdr:rowOff>
    </xdr:to>
    <xdr:sp macro="" textlink="">
      <xdr:nvSpPr>
        <xdr:cNvPr id="643" name="楕円 642"/>
        <xdr:cNvSpPr/>
      </xdr:nvSpPr>
      <xdr:spPr>
        <a:xfrm>
          <a:off x="18605500" y="1378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103414</xdr:rowOff>
    </xdr:from>
    <xdr:to>
      <xdr:col>102</xdr:col>
      <xdr:colOff>114300</xdr:colOff>
      <xdr:row>80</xdr:row>
      <xdr:rowOff>119743</xdr:rowOff>
    </xdr:to>
    <xdr:cxnSp macro="">
      <xdr:nvCxnSpPr>
        <xdr:cNvPr id="644" name="直線コネクタ 643"/>
        <xdr:cNvCxnSpPr/>
      </xdr:nvCxnSpPr>
      <xdr:spPr>
        <a:xfrm flipV="1">
          <a:off x="18656300" y="1381941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6548</xdr:rowOff>
    </xdr:from>
    <xdr:ext cx="469744" cy="259045"/>
    <xdr:sp macro="" textlink="">
      <xdr:nvSpPr>
        <xdr:cNvPr id="645" name="n_1aveValue【児童館】&#10;一人当たり面積"/>
        <xdr:cNvSpPr txBox="1"/>
      </xdr:nvSpPr>
      <xdr:spPr>
        <a:xfrm>
          <a:off x="21075727" y="1423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112684</xdr:rowOff>
    </xdr:from>
    <xdr:ext cx="469744" cy="259045"/>
    <xdr:sp macro="" textlink="">
      <xdr:nvSpPr>
        <xdr:cNvPr id="646" name="n_2aveValue【児童館】&#10;一人当たり面積"/>
        <xdr:cNvSpPr txBox="1"/>
      </xdr:nvSpPr>
      <xdr:spPr>
        <a:xfrm>
          <a:off x="20199427" y="1417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161670</xdr:rowOff>
    </xdr:from>
    <xdr:ext cx="469744" cy="259045"/>
    <xdr:sp macro="" textlink="">
      <xdr:nvSpPr>
        <xdr:cNvPr id="647" name="n_3aveValue【児童館】&#10;一人当たり面積"/>
        <xdr:cNvSpPr txBox="1"/>
      </xdr:nvSpPr>
      <xdr:spPr>
        <a:xfrm>
          <a:off x="19310427" y="1422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22877</xdr:rowOff>
    </xdr:from>
    <xdr:ext cx="469744" cy="259045"/>
    <xdr:sp macro="" textlink="">
      <xdr:nvSpPr>
        <xdr:cNvPr id="648" name="n_4aveValue【児童館】&#10;一人当たり面積"/>
        <xdr:cNvSpPr txBox="1"/>
      </xdr:nvSpPr>
      <xdr:spPr>
        <a:xfrm>
          <a:off x="18421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138084</xdr:rowOff>
    </xdr:from>
    <xdr:ext cx="469744" cy="259045"/>
    <xdr:sp macro="" textlink="">
      <xdr:nvSpPr>
        <xdr:cNvPr id="649" name="n_1mainValue【児童館】&#10;一人当たり面積"/>
        <xdr:cNvSpPr txBox="1"/>
      </xdr:nvSpPr>
      <xdr:spPr>
        <a:xfrm>
          <a:off x="21075727" y="1351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154413</xdr:rowOff>
    </xdr:from>
    <xdr:ext cx="469744" cy="259045"/>
    <xdr:sp macro="" textlink="">
      <xdr:nvSpPr>
        <xdr:cNvPr id="650" name="n_2mainValue【児童館】&#10;一人当たり面積"/>
        <xdr:cNvSpPr txBox="1"/>
      </xdr:nvSpPr>
      <xdr:spPr>
        <a:xfrm>
          <a:off x="20199427" y="1352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170741</xdr:rowOff>
    </xdr:from>
    <xdr:ext cx="469744" cy="259045"/>
    <xdr:sp macro="" textlink="">
      <xdr:nvSpPr>
        <xdr:cNvPr id="651" name="n_3mainValue【児童館】&#10;一人当たり面積"/>
        <xdr:cNvSpPr txBox="1"/>
      </xdr:nvSpPr>
      <xdr:spPr>
        <a:xfrm>
          <a:off x="19310427" y="1354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15620</xdr:rowOff>
    </xdr:from>
    <xdr:ext cx="469744" cy="259045"/>
    <xdr:sp macro="" textlink="">
      <xdr:nvSpPr>
        <xdr:cNvPr id="652" name="n_4mainValue【児童館】&#10;一人当たり面積"/>
        <xdr:cNvSpPr txBox="1"/>
      </xdr:nvSpPr>
      <xdr:spPr>
        <a:xfrm>
          <a:off x="18421427" y="1356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3" name="正方形/長方形 65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4" name="正方形/長方形 65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5" name="正方形/長方形 65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6" name="正方形/長方形 65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7" name="正方形/長方形 65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8" name="正方形/長方形 65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9" name="正方形/長方形 65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0" name="正方形/長方形 65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1" name="テキスト ボックス 66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2" name="直線コネクタ 66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63" name="テキスト ボックス 66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64" name="直線コネクタ 663"/>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65" name="テキスト ボックス 664"/>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66" name="直線コネクタ 665"/>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67" name="テキスト ボックス 666"/>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68" name="直線コネクタ 667"/>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69" name="テキスト ボックス 668"/>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70" name="直線コネクタ 669"/>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71" name="テキスト ボックス 670"/>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2" name="直線コネクタ 67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73" name="テキスト ボックス 672"/>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87630</xdr:rowOff>
    </xdr:from>
    <xdr:to>
      <xdr:col>85</xdr:col>
      <xdr:colOff>126364</xdr:colOff>
      <xdr:row>107</xdr:row>
      <xdr:rowOff>151637</xdr:rowOff>
    </xdr:to>
    <xdr:cxnSp macro="">
      <xdr:nvCxnSpPr>
        <xdr:cNvPr id="675" name="直線コネクタ 674"/>
        <xdr:cNvCxnSpPr/>
      </xdr:nvCxnSpPr>
      <xdr:spPr>
        <a:xfrm flipV="1">
          <a:off x="16318864" y="17232630"/>
          <a:ext cx="0" cy="1264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155464</xdr:rowOff>
    </xdr:from>
    <xdr:ext cx="405111" cy="259045"/>
    <xdr:sp macro="" textlink="">
      <xdr:nvSpPr>
        <xdr:cNvPr id="676" name="【公民館】&#10;有形固定資産減価償却率最小値テキスト"/>
        <xdr:cNvSpPr txBox="1"/>
      </xdr:nvSpPr>
      <xdr:spPr>
        <a:xfrm>
          <a:off x="16357600" y="18500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151637</xdr:rowOff>
    </xdr:from>
    <xdr:to>
      <xdr:col>86</xdr:col>
      <xdr:colOff>25400</xdr:colOff>
      <xdr:row>107</xdr:row>
      <xdr:rowOff>151637</xdr:rowOff>
    </xdr:to>
    <xdr:cxnSp macro="">
      <xdr:nvCxnSpPr>
        <xdr:cNvPr id="677" name="直線コネクタ 676"/>
        <xdr:cNvCxnSpPr/>
      </xdr:nvCxnSpPr>
      <xdr:spPr>
        <a:xfrm>
          <a:off x="16230600" y="1849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34307</xdr:rowOff>
    </xdr:from>
    <xdr:ext cx="405111" cy="259045"/>
    <xdr:sp macro="" textlink="">
      <xdr:nvSpPr>
        <xdr:cNvPr id="678" name="【公民館】&#10;有形固定資産減価償却率最大値テキスト"/>
        <xdr:cNvSpPr txBox="1"/>
      </xdr:nvSpPr>
      <xdr:spPr>
        <a:xfrm>
          <a:off x="16357600" y="1700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87630</xdr:rowOff>
    </xdr:from>
    <xdr:to>
      <xdr:col>86</xdr:col>
      <xdr:colOff>25400</xdr:colOff>
      <xdr:row>100</xdr:row>
      <xdr:rowOff>87630</xdr:rowOff>
    </xdr:to>
    <xdr:cxnSp macro="">
      <xdr:nvCxnSpPr>
        <xdr:cNvPr id="679" name="直線コネクタ 678"/>
        <xdr:cNvCxnSpPr/>
      </xdr:nvCxnSpPr>
      <xdr:spPr>
        <a:xfrm>
          <a:off x="16230600" y="1723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70121</xdr:rowOff>
    </xdr:from>
    <xdr:ext cx="405111" cy="259045"/>
    <xdr:sp macro="" textlink="">
      <xdr:nvSpPr>
        <xdr:cNvPr id="680" name="【公民館】&#10;有形固定資産減価償却率平均値テキスト"/>
        <xdr:cNvSpPr txBox="1"/>
      </xdr:nvSpPr>
      <xdr:spPr>
        <a:xfrm>
          <a:off x="16357600" y="179009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91694</xdr:rowOff>
    </xdr:from>
    <xdr:to>
      <xdr:col>85</xdr:col>
      <xdr:colOff>177800</xdr:colOff>
      <xdr:row>105</xdr:row>
      <xdr:rowOff>21844</xdr:rowOff>
    </xdr:to>
    <xdr:sp macro="" textlink="">
      <xdr:nvSpPr>
        <xdr:cNvPr id="681" name="フローチャート: 判断 680"/>
        <xdr:cNvSpPr/>
      </xdr:nvSpPr>
      <xdr:spPr>
        <a:xfrm>
          <a:off x="16268700" y="1792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20828</xdr:rowOff>
    </xdr:from>
    <xdr:to>
      <xdr:col>81</xdr:col>
      <xdr:colOff>101600</xdr:colOff>
      <xdr:row>104</xdr:row>
      <xdr:rowOff>122428</xdr:rowOff>
    </xdr:to>
    <xdr:sp macro="" textlink="">
      <xdr:nvSpPr>
        <xdr:cNvPr id="682" name="フローチャート: 判断 681"/>
        <xdr:cNvSpPr/>
      </xdr:nvSpPr>
      <xdr:spPr>
        <a:xfrm>
          <a:off x="15430500" y="1785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98552</xdr:rowOff>
    </xdr:from>
    <xdr:to>
      <xdr:col>76</xdr:col>
      <xdr:colOff>165100</xdr:colOff>
      <xdr:row>104</xdr:row>
      <xdr:rowOff>28702</xdr:rowOff>
    </xdr:to>
    <xdr:sp macro="" textlink="">
      <xdr:nvSpPr>
        <xdr:cNvPr id="683" name="フローチャート: 判断 682"/>
        <xdr:cNvSpPr/>
      </xdr:nvSpPr>
      <xdr:spPr>
        <a:xfrm>
          <a:off x="14541500" y="1775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66548</xdr:rowOff>
    </xdr:from>
    <xdr:to>
      <xdr:col>72</xdr:col>
      <xdr:colOff>38100</xdr:colOff>
      <xdr:row>103</xdr:row>
      <xdr:rowOff>168148</xdr:rowOff>
    </xdr:to>
    <xdr:sp macro="" textlink="">
      <xdr:nvSpPr>
        <xdr:cNvPr id="684" name="フローチャート: 判断 683"/>
        <xdr:cNvSpPr/>
      </xdr:nvSpPr>
      <xdr:spPr>
        <a:xfrm>
          <a:off x="13652500" y="1772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57404</xdr:rowOff>
    </xdr:from>
    <xdr:to>
      <xdr:col>67</xdr:col>
      <xdr:colOff>101600</xdr:colOff>
      <xdr:row>103</xdr:row>
      <xdr:rowOff>159004</xdr:rowOff>
    </xdr:to>
    <xdr:sp macro="" textlink="">
      <xdr:nvSpPr>
        <xdr:cNvPr id="685" name="フローチャート: 判断 684"/>
        <xdr:cNvSpPr/>
      </xdr:nvSpPr>
      <xdr:spPr>
        <a:xfrm>
          <a:off x="12763500" y="1771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6" name="テキスト ボックス 68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7" name="テキスト ボックス 68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8" name="テキスト ボックス 68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9" name="テキスト ボックス 68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0" name="テキスト ボックス 68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162561</xdr:rowOff>
    </xdr:from>
    <xdr:to>
      <xdr:col>85</xdr:col>
      <xdr:colOff>177800</xdr:colOff>
      <xdr:row>104</xdr:row>
      <xdr:rowOff>92711</xdr:rowOff>
    </xdr:to>
    <xdr:sp macro="" textlink="">
      <xdr:nvSpPr>
        <xdr:cNvPr id="691" name="楕円 690"/>
        <xdr:cNvSpPr/>
      </xdr:nvSpPr>
      <xdr:spPr>
        <a:xfrm>
          <a:off x="162687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13988</xdr:rowOff>
    </xdr:from>
    <xdr:ext cx="405111" cy="259045"/>
    <xdr:sp macro="" textlink="">
      <xdr:nvSpPr>
        <xdr:cNvPr id="692" name="【公民館】&#10;有形固定資産減価償却率該当値テキスト"/>
        <xdr:cNvSpPr txBox="1"/>
      </xdr:nvSpPr>
      <xdr:spPr>
        <a:xfrm>
          <a:off x="16357600"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107696</xdr:rowOff>
    </xdr:from>
    <xdr:to>
      <xdr:col>81</xdr:col>
      <xdr:colOff>101600</xdr:colOff>
      <xdr:row>104</xdr:row>
      <xdr:rowOff>37846</xdr:rowOff>
    </xdr:to>
    <xdr:sp macro="" textlink="">
      <xdr:nvSpPr>
        <xdr:cNvPr id="693" name="楕円 692"/>
        <xdr:cNvSpPr/>
      </xdr:nvSpPr>
      <xdr:spPr>
        <a:xfrm>
          <a:off x="15430500" y="1776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158496</xdr:rowOff>
    </xdr:from>
    <xdr:to>
      <xdr:col>85</xdr:col>
      <xdr:colOff>127000</xdr:colOff>
      <xdr:row>104</xdr:row>
      <xdr:rowOff>41911</xdr:rowOff>
    </xdr:to>
    <xdr:cxnSp macro="">
      <xdr:nvCxnSpPr>
        <xdr:cNvPr id="694" name="直線コネクタ 693"/>
        <xdr:cNvCxnSpPr/>
      </xdr:nvCxnSpPr>
      <xdr:spPr>
        <a:xfrm>
          <a:off x="15481300" y="17817846"/>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11685</xdr:rowOff>
    </xdr:from>
    <xdr:to>
      <xdr:col>76</xdr:col>
      <xdr:colOff>165100</xdr:colOff>
      <xdr:row>103</xdr:row>
      <xdr:rowOff>113285</xdr:rowOff>
    </xdr:to>
    <xdr:sp macro="" textlink="">
      <xdr:nvSpPr>
        <xdr:cNvPr id="695" name="楕円 694"/>
        <xdr:cNvSpPr/>
      </xdr:nvSpPr>
      <xdr:spPr>
        <a:xfrm>
          <a:off x="14541500" y="1767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62485</xdr:rowOff>
    </xdr:from>
    <xdr:to>
      <xdr:col>81</xdr:col>
      <xdr:colOff>50800</xdr:colOff>
      <xdr:row>103</xdr:row>
      <xdr:rowOff>158496</xdr:rowOff>
    </xdr:to>
    <xdr:cxnSp macro="">
      <xdr:nvCxnSpPr>
        <xdr:cNvPr id="696" name="直線コネクタ 695"/>
        <xdr:cNvCxnSpPr/>
      </xdr:nvCxnSpPr>
      <xdr:spPr>
        <a:xfrm>
          <a:off x="14592300" y="17721835"/>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130556</xdr:rowOff>
    </xdr:from>
    <xdr:to>
      <xdr:col>72</xdr:col>
      <xdr:colOff>38100</xdr:colOff>
      <xdr:row>103</xdr:row>
      <xdr:rowOff>60706</xdr:rowOff>
    </xdr:to>
    <xdr:sp macro="" textlink="">
      <xdr:nvSpPr>
        <xdr:cNvPr id="697" name="楕円 696"/>
        <xdr:cNvSpPr/>
      </xdr:nvSpPr>
      <xdr:spPr>
        <a:xfrm>
          <a:off x="13652500" y="1761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9906</xdr:rowOff>
    </xdr:from>
    <xdr:to>
      <xdr:col>76</xdr:col>
      <xdr:colOff>114300</xdr:colOff>
      <xdr:row>103</xdr:row>
      <xdr:rowOff>62485</xdr:rowOff>
    </xdr:to>
    <xdr:cxnSp macro="">
      <xdr:nvCxnSpPr>
        <xdr:cNvPr id="698" name="直線コネクタ 697"/>
        <xdr:cNvCxnSpPr/>
      </xdr:nvCxnSpPr>
      <xdr:spPr>
        <a:xfrm>
          <a:off x="13703300" y="17669256"/>
          <a:ext cx="8890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107696</xdr:rowOff>
    </xdr:from>
    <xdr:to>
      <xdr:col>67</xdr:col>
      <xdr:colOff>101600</xdr:colOff>
      <xdr:row>103</xdr:row>
      <xdr:rowOff>37846</xdr:rowOff>
    </xdr:to>
    <xdr:sp macro="" textlink="">
      <xdr:nvSpPr>
        <xdr:cNvPr id="699" name="楕円 698"/>
        <xdr:cNvSpPr/>
      </xdr:nvSpPr>
      <xdr:spPr>
        <a:xfrm>
          <a:off x="12763500" y="1759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158496</xdr:rowOff>
    </xdr:from>
    <xdr:to>
      <xdr:col>71</xdr:col>
      <xdr:colOff>177800</xdr:colOff>
      <xdr:row>103</xdr:row>
      <xdr:rowOff>9906</xdr:rowOff>
    </xdr:to>
    <xdr:cxnSp macro="">
      <xdr:nvCxnSpPr>
        <xdr:cNvPr id="700" name="直線コネクタ 699"/>
        <xdr:cNvCxnSpPr/>
      </xdr:nvCxnSpPr>
      <xdr:spPr>
        <a:xfrm>
          <a:off x="12814300" y="176463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113555</xdr:rowOff>
    </xdr:from>
    <xdr:ext cx="405111" cy="259045"/>
    <xdr:sp macro="" textlink="">
      <xdr:nvSpPr>
        <xdr:cNvPr id="701" name="n_1aveValue【公民館】&#10;有形固定資産減価償却率"/>
        <xdr:cNvSpPr txBox="1"/>
      </xdr:nvSpPr>
      <xdr:spPr>
        <a:xfrm>
          <a:off x="15266044" y="1794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19829</xdr:rowOff>
    </xdr:from>
    <xdr:ext cx="405111" cy="259045"/>
    <xdr:sp macro="" textlink="">
      <xdr:nvSpPr>
        <xdr:cNvPr id="702" name="n_2aveValue【公民館】&#10;有形固定資産減価償却率"/>
        <xdr:cNvSpPr txBox="1"/>
      </xdr:nvSpPr>
      <xdr:spPr>
        <a:xfrm>
          <a:off x="14389744" y="1785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159275</xdr:rowOff>
    </xdr:from>
    <xdr:ext cx="405111" cy="259045"/>
    <xdr:sp macro="" textlink="">
      <xdr:nvSpPr>
        <xdr:cNvPr id="703" name="n_3aveValue【公民館】&#10;有形固定資産減価償却率"/>
        <xdr:cNvSpPr txBox="1"/>
      </xdr:nvSpPr>
      <xdr:spPr>
        <a:xfrm>
          <a:off x="13500744" y="17818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150131</xdr:rowOff>
    </xdr:from>
    <xdr:ext cx="405111" cy="259045"/>
    <xdr:sp macro="" textlink="">
      <xdr:nvSpPr>
        <xdr:cNvPr id="704" name="n_4aveValue【公民館】&#10;有形固定資産減価償却率"/>
        <xdr:cNvSpPr txBox="1"/>
      </xdr:nvSpPr>
      <xdr:spPr>
        <a:xfrm>
          <a:off x="12611744" y="17809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54373</xdr:rowOff>
    </xdr:from>
    <xdr:ext cx="405111" cy="259045"/>
    <xdr:sp macro="" textlink="">
      <xdr:nvSpPr>
        <xdr:cNvPr id="705" name="n_1mainValue【公民館】&#10;有形固定資産減価償却率"/>
        <xdr:cNvSpPr txBox="1"/>
      </xdr:nvSpPr>
      <xdr:spPr>
        <a:xfrm>
          <a:off x="15266044" y="1754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129812</xdr:rowOff>
    </xdr:from>
    <xdr:ext cx="405111" cy="259045"/>
    <xdr:sp macro="" textlink="">
      <xdr:nvSpPr>
        <xdr:cNvPr id="706" name="n_2mainValue【公民館】&#10;有形固定資産減価償却率"/>
        <xdr:cNvSpPr txBox="1"/>
      </xdr:nvSpPr>
      <xdr:spPr>
        <a:xfrm>
          <a:off x="14389744" y="17446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77233</xdr:rowOff>
    </xdr:from>
    <xdr:ext cx="405111" cy="259045"/>
    <xdr:sp macro="" textlink="">
      <xdr:nvSpPr>
        <xdr:cNvPr id="707" name="n_3mainValue【公民館】&#10;有形固定資産減価償却率"/>
        <xdr:cNvSpPr txBox="1"/>
      </xdr:nvSpPr>
      <xdr:spPr>
        <a:xfrm>
          <a:off x="13500744" y="1739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54373</xdr:rowOff>
    </xdr:from>
    <xdr:ext cx="405111" cy="259045"/>
    <xdr:sp macro="" textlink="">
      <xdr:nvSpPr>
        <xdr:cNvPr id="708" name="n_4mainValue【公民館】&#10;有形固定資産減価償却率"/>
        <xdr:cNvSpPr txBox="1"/>
      </xdr:nvSpPr>
      <xdr:spPr>
        <a:xfrm>
          <a:off x="12611744" y="1737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9" name="正方形/長方形 70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0" name="正方形/長方形 70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1" name="正方形/長方形 71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2" name="正方形/長方形 71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3" name="正方形/長方形 71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4" name="正方形/長方形 71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5" name="正方形/長方形 71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6" name="正方形/長方形 71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7" name="テキスト ボックス 71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8" name="直線コネクタ 71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9" name="直線コネクタ 71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20" name="テキスト ボックス 71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21" name="直線コネクタ 72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22" name="テキスト ボックス 72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23" name="直線コネクタ 72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24" name="テキスト ボックス 72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25" name="直線コネクタ 72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26" name="テキスト ボックス 72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7" name="直線コネクタ 72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8" name="テキスト ボックス 72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9" name="直線コネクタ 72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0" name="テキスト ボックス 72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33528</xdr:rowOff>
    </xdr:from>
    <xdr:to>
      <xdr:col>116</xdr:col>
      <xdr:colOff>62864</xdr:colOff>
      <xdr:row>108</xdr:row>
      <xdr:rowOff>79248</xdr:rowOff>
    </xdr:to>
    <xdr:cxnSp macro="">
      <xdr:nvCxnSpPr>
        <xdr:cNvPr id="732" name="直線コネクタ 731"/>
        <xdr:cNvCxnSpPr/>
      </xdr:nvCxnSpPr>
      <xdr:spPr>
        <a:xfrm flipV="1">
          <a:off x="22160864" y="17349978"/>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83075</xdr:rowOff>
    </xdr:from>
    <xdr:ext cx="469744" cy="259045"/>
    <xdr:sp macro="" textlink="">
      <xdr:nvSpPr>
        <xdr:cNvPr id="733" name="【公民館】&#10;一人当たり面積最小値テキスト"/>
        <xdr:cNvSpPr txBox="1"/>
      </xdr:nvSpPr>
      <xdr:spPr>
        <a:xfrm>
          <a:off x="22199600" y="1859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79248</xdr:rowOff>
    </xdr:from>
    <xdr:to>
      <xdr:col>116</xdr:col>
      <xdr:colOff>152400</xdr:colOff>
      <xdr:row>108</xdr:row>
      <xdr:rowOff>79248</xdr:rowOff>
    </xdr:to>
    <xdr:cxnSp macro="">
      <xdr:nvCxnSpPr>
        <xdr:cNvPr id="734" name="直線コネクタ 733"/>
        <xdr:cNvCxnSpPr/>
      </xdr:nvCxnSpPr>
      <xdr:spPr>
        <a:xfrm>
          <a:off x="22072600" y="1859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151655</xdr:rowOff>
    </xdr:from>
    <xdr:ext cx="469744" cy="259045"/>
    <xdr:sp macro="" textlink="">
      <xdr:nvSpPr>
        <xdr:cNvPr id="735" name="【公民館】&#10;一人当たり面積最大値テキスト"/>
        <xdr:cNvSpPr txBox="1"/>
      </xdr:nvSpPr>
      <xdr:spPr>
        <a:xfrm>
          <a:off x="22199600" y="17125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33528</xdr:rowOff>
    </xdr:from>
    <xdr:to>
      <xdr:col>116</xdr:col>
      <xdr:colOff>152400</xdr:colOff>
      <xdr:row>101</xdr:row>
      <xdr:rowOff>33528</xdr:rowOff>
    </xdr:to>
    <xdr:cxnSp macro="">
      <xdr:nvCxnSpPr>
        <xdr:cNvPr id="736" name="直線コネクタ 735"/>
        <xdr:cNvCxnSpPr/>
      </xdr:nvCxnSpPr>
      <xdr:spPr>
        <a:xfrm>
          <a:off x="22072600" y="1734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30751</xdr:rowOff>
    </xdr:from>
    <xdr:ext cx="469744" cy="259045"/>
    <xdr:sp macro="" textlink="">
      <xdr:nvSpPr>
        <xdr:cNvPr id="737" name="【公民館】&#10;一人当たり面積平均値テキスト"/>
        <xdr:cNvSpPr txBox="1"/>
      </xdr:nvSpPr>
      <xdr:spPr>
        <a:xfrm>
          <a:off x="22199600" y="182044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7874</xdr:rowOff>
    </xdr:from>
    <xdr:to>
      <xdr:col>116</xdr:col>
      <xdr:colOff>114300</xdr:colOff>
      <xdr:row>107</xdr:row>
      <xdr:rowOff>109474</xdr:rowOff>
    </xdr:to>
    <xdr:sp macro="" textlink="">
      <xdr:nvSpPr>
        <xdr:cNvPr id="738" name="フローチャート: 判断 737"/>
        <xdr:cNvSpPr/>
      </xdr:nvSpPr>
      <xdr:spPr>
        <a:xfrm>
          <a:off x="22110700" y="1835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9398</xdr:rowOff>
    </xdr:from>
    <xdr:to>
      <xdr:col>112</xdr:col>
      <xdr:colOff>38100</xdr:colOff>
      <xdr:row>107</xdr:row>
      <xdr:rowOff>110998</xdr:rowOff>
    </xdr:to>
    <xdr:sp macro="" textlink="">
      <xdr:nvSpPr>
        <xdr:cNvPr id="739" name="フローチャート: 判断 738"/>
        <xdr:cNvSpPr/>
      </xdr:nvSpPr>
      <xdr:spPr>
        <a:xfrm>
          <a:off x="21272500" y="1835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12446</xdr:rowOff>
    </xdr:from>
    <xdr:to>
      <xdr:col>107</xdr:col>
      <xdr:colOff>101600</xdr:colOff>
      <xdr:row>107</xdr:row>
      <xdr:rowOff>114046</xdr:rowOff>
    </xdr:to>
    <xdr:sp macro="" textlink="">
      <xdr:nvSpPr>
        <xdr:cNvPr id="740" name="フローチャート: 判断 739"/>
        <xdr:cNvSpPr/>
      </xdr:nvSpPr>
      <xdr:spPr>
        <a:xfrm>
          <a:off x="20383500" y="183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15494</xdr:rowOff>
    </xdr:from>
    <xdr:to>
      <xdr:col>102</xdr:col>
      <xdr:colOff>165100</xdr:colOff>
      <xdr:row>107</xdr:row>
      <xdr:rowOff>117094</xdr:rowOff>
    </xdr:to>
    <xdr:sp macro="" textlink="">
      <xdr:nvSpPr>
        <xdr:cNvPr id="741" name="フローチャート: 判断 740"/>
        <xdr:cNvSpPr/>
      </xdr:nvSpPr>
      <xdr:spPr>
        <a:xfrm>
          <a:off x="19494500" y="1836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24637</xdr:rowOff>
    </xdr:from>
    <xdr:to>
      <xdr:col>98</xdr:col>
      <xdr:colOff>38100</xdr:colOff>
      <xdr:row>107</xdr:row>
      <xdr:rowOff>126237</xdr:rowOff>
    </xdr:to>
    <xdr:sp macro="" textlink="">
      <xdr:nvSpPr>
        <xdr:cNvPr id="742" name="フローチャート: 判断 741"/>
        <xdr:cNvSpPr/>
      </xdr:nvSpPr>
      <xdr:spPr>
        <a:xfrm>
          <a:off x="18605500" y="1836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3" name="テキスト ボックス 74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4" name="テキスト ボックス 74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5" name="テキスト ボックス 74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6" name="テキスト ボックス 74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7" name="テキスト ボックス 74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163322</xdr:rowOff>
    </xdr:from>
    <xdr:to>
      <xdr:col>116</xdr:col>
      <xdr:colOff>114300</xdr:colOff>
      <xdr:row>108</xdr:row>
      <xdr:rowOff>93472</xdr:rowOff>
    </xdr:to>
    <xdr:sp macro="" textlink="">
      <xdr:nvSpPr>
        <xdr:cNvPr id="748" name="楕円 747"/>
        <xdr:cNvSpPr/>
      </xdr:nvSpPr>
      <xdr:spPr>
        <a:xfrm>
          <a:off x="22110700" y="185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78249</xdr:rowOff>
    </xdr:from>
    <xdr:ext cx="469744" cy="259045"/>
    <xdr:sp macro="" textlink="">
      <xdr:nvSpPr>
        <xdr:cNvPr id="749" name="【公民館】&#10;一人当たり面積該当値テキスト"/>
        <xdr:cNvSpPr txBox="1"/>
      </xdr:nvSpPr>
      <xdr:spPr>
        <a:xfrm>
          <a:off x="22199600" y="18423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164846</xdr:rowOff>
    </xdr:from>
    <xdr:to>
      <xdr:col>112</xdr:col>
      <xdr:colOff>38100</xdr:colOff>
      <xdr:row>108</xdr:row>
      <xdr:rowOff>94996</xdr:rowOff>
    </xdr:to>
    <xdr:sp macro="" textlink="">
      <xdr:nvSpPr>
        <xdr:cNvPr id="750" name="楕円 749"/>
        <xdr:cNvSpPr/>
      </xdr:nvSpPr>
      <xdr:spPr>
        <a:xfrm>
          <a:off x="21272500" y="1850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42672</xdr:rowOff>
    </xdr:from>
    <xdr:to>
      <xdr:col>116</xdr:col>
      <xdr:colOff>63500</xdr:colOff>
      <xdr:row>108</xdr:row>
      <xdr:rowOff>44196</xdr:rowOff>
    </xdr:to>
    <xdr:cxnSp macro="">
      <xdr:nvCxnSpPr>
        <xdr:cNvPr id="751" name="直線コネクタ 750"/>
        <xdr:cNvCxnSpPr/>
      </xdr:nvCxnSpPr>
      <xdr:spPr>
        <a:xfrm flipV="1">
          <a:off x="21323300" y="18559272"/>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166370</xdr:rowOff>
    </xdr:from>
    <xdr:to>
      <xdr:col>107</xdr:col>
      <xdr:colOff>101600</xdr:colOff>
      <xdr:row>108</xdr:row>
      <xdr:rowOff>96520</xdr:rowOff>
    </xdr:to>
    <xdr:sp macro="" textlink="">
      <xdr:nvSpPr>
        <xdr:cNvPr id="752" name="楕円 751"/>
        <xdr:cNvSpPr/>
      </xdr:nvSpPr>
      <xdr:spPr>
        <a:xfrm>
          <a:off x="203835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44196</xdr:rowOff>
    </xdr:from>
    <xdr:to>
      <xdr:col>111</xdr:col>
      <xdr:colOff>177800</xdr:colOff>
      <xdr:row>108</xdr:row>
      <xdr:rowOff>45720</xdr:rowOff>
    </xdr:to>
    <xdr:cxnSp macro="">
      <xdr:nvCxnSpPr>
        <xdr:cNvPr id="753" name="直線コネクタ 752"/>
        <xdr:cNvCxnSpPr/>
      </xdr:nvCxnSpPr>
      <xdr:spPr>
        <a:xfrm flipV="1">
          <a:off x="20434300" y="1856079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168656</xdr:rowOff>
    </xdr:from>
    <xdr:to>
      <xdr:col>102</xdr:col>
      <xdr:colOff>165100</xdr:colOff>
      <xdr:row>108</xdr:row>
      <xdr:rowOff>98806</xdr:rowOff>
    </xdr:to>
    <xdr:sp macro="" textlink="">
      <xdr:nvSpPr>
        <xdr:cNvPr id="754" name="楕円 753"/>
        <xdr:cNvSpPr/>
      </xdr:nvSpPr>
      <xdr:spPr>
        <a:xfrm>
          <a:off x="19494500" y="1851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45720</xdr:rowOff>
    </xdr:from>
    <xdr:to>
      <xdr:col>107</xdr:col>
      <xdr:colOff>50800</xdr:colOff>
      <xdr:row>108</xdr:row>
      <xdr:rowOff>48006</xdr:rowOff>
    </xdr:to>
    <xdr:cxnSp macro="">
      <xdr:nvCxnSpPr>
        <xdr:cNvPr id="755" name="直線コネクタ 754"/>
        <xdr:cNvCxnSpPr/>
      </xdr:nvCxnSpPr>
      <xdr:spPr>
        <a:xfrm flipV="1">
          <a:off x="19545300" y="1856232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170180</xdr:rowOff>
    </xdr:from>
    <xdr:to>
      <xdr:col>98</xdr:col>
      <xdr:colOff>38100</xdr:colOff>
      <xdr:row>108</xdr:row>
      <xdr:rowOff>100330</xdr:rowOff>
    </xdr:to>
    <xdr:sp macro="" textlink="">
      <xdr:nvSpPr>
        <xdr:cNvPr id="756" name="楕円 755"/>
        <xdr:cNvSpPr/>
      </xdr:nvSpPr>
      <xdr:spPr>
        <a:xfrm>
          <a:off x="18605500" y="1851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48006</xdr:rowOff>
    </xdr:from>
    <xdr:to>
      <xdr:col>102</xdr:col>
      <xdr:colOff>114300</xdr:colOff>
      <xdr:row>108</xdr:row>
      <xdr:rowOff>49530</xdr:rowOff>
    </xdr:to>
    <xdr:cxnSp macro="">
      <xdr:nvCxnSpPr>
        <xdr:cNvPr id="757" name="直線コネクタ 756"/>
        <xdr:cNvCxnSpPr/>
      </xdr:nvCxnSpPr>
      <xdr:spPr>
        <a:xfrm flipV="1">
          <a:off x="18656300" y="1856460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127525</xdr:rowOff>
    </xdr:from>
    <xdr:ext cx="469744" cy="259045"/>
    <xdr:sp macro="" textlink="">
      <xdr:nvSpPr>
        <xdr:cNvPr id="758" name="n_1aveValue【公民館】&#10;一人当たり面積"/>
        <xdr:cNvSpPr txBox="1"/>
      </xdr:nvSpPr>
      <xdr:spPr>
        <a:xfrm>
          <a:off x="21075727" y="1812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130573</xdr:rowOff>
    </xdr:from>
    <xdr:ext cx="469744" cy="259045"/>
    <xdr:sp macro="" textlink="">
      <xdr:nvSpPr>
        <xdr:cNvPr id="759" name="n_2aveValue【公民館】&#10;一人当たり面積"/>
        <xdr:cNvSpPr txBox="1"/>
      </xdr:nvSpPr>
      <xdr:spPr>
        <a:xfrm>
          <a:off x="20199427" y="1813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133621</xdr:rowOff>
    </xdr:from>
    <xdr:ext cx="469744" cy="259045"/>
    <xdr:sp macro="" textlink="">
      <xdr:nvSpPr>
        <xdr:cNvPr id="760" name="n_3aveValue【公民館】&#10;一人当たり面積"/>
        <xdr:cNvSpPr txBox="1"/>
      </xdr:nvSpPr>
      <xdr:spPr>
        <a:xfrm>
          <a:off x="19310427" y="1813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142764</xdr:rowOff>
    </xdr:from>
    <xdr:ext cx="469744" cy="259045"/>
    <xdr:sp macro="" textlink="">
      <xdr:nvSpPr>
        <xdr:cNvPr id="761" name="n_4aveValue【公民館】&#10;一人当たり面積"/>
        <xdr:cNvSpPr txBox="1"/>
      </xdr:nvSpPr>
      <xdr:spPr>
        <a:xfrm>
          <a:off x="18421427" y="18145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86123</xdr:rowOff>
    </xdr:from>
    <xdr:ext cx="469744" cy="259045"/>
    <xdr:sp macro="" textlink="">
      <xdr:nvSpPr>
        <xdr:cNvPr id="762" name="n_1mainValue【公民館】&#10;一人当たり面積"/>
        <xdr:cNvSpPr txBox="1"/>
      </xdr:nvSpPr>
      <xdr:spPr>
        <a:xfrm>
          <a:off x="21075727" y="1860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87647</xdr:rowOff>
    </xdr:from>
    <xdr:ext cx="469744" cy="259045"/>
    <xdr:sp macro="" textlink="">
      <xdr:nvSpPr>
        <xdr:cNvPr id="763" name="n_2mainValue【公民館】&#10;一人当たり面積"/>
        <xdr:cNvSpPr txBox="1"/>
      </xdr:nvSpPr>
      <xdr:spPr>
        <a:xfrm>
          <a:off x="20199427"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89933</xdr:rowOff>
    </xdr:from>
    <xdr:ext cx="469744" cy="259045"/>
    <xdr:sp macro="" textlink="">
      <xdr:nvSpPr>
        <xdr:cNvPr id="764" name="n_3mainValue【公民館】&#10;一人当たり面積"/>
        <xdr:cNvSpPr txBox="1"/>
      </xdr:nvSpPr>
      <xdr:spPr>
        <a:xfrm>
          <a:off x="19310427" y="1860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91457</xdr:rowOff>
    </xdr:from>
    <xdr:ext cx="469744" cy="259045"/>
    <xdr:sp macro="" textlink="">
      <xdr:nvSpPr>
        <xdr:cNvPr id="765" name="n_4mainValue【公民館】&#10;一人当たり面積"/>
        <xdr:cNvSpPr txBox="1"/>
      </xdr:nvSpPr>
      <xdr:spPr>
        <a:xfrm>
          <a:off x="18421427" y="1860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6" name="正方形/長方形 76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7" name="正方形/長方形 76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8" name="テキスト ボックス 76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有形固定資産減価償却率が上回っているものは道路、学校施設、児童館、下回っているものは橋りょう・トンネル、公営住宅、公民館である。また、一人当たり延長・面積・有形固定資産が下回っているものは道路、学校施設、公民館、上回っているものは橋りょう・トンネル、公営住宅、児童館である。本町の資産は全体的に老朽化が進んでいるため、将来的な財政負担を抑えるためにも、引き続き施設の長寿命化、更新、除却等の更なる検討が必要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北海道栗山町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11,308
11,266
203.93
10,881,842
10,570,162
311,305
5,150,425
10,559,147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33.2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27214</xdr:rowOff>
    </xdr:from>
    <xdr:to>
      <xdr:col>24</xdr:col>
      <xdr:colOff>62865</xdr:colOff>
      <xdr:row>42</xdr:row>
      <xdr:rowOff>92528</xdr:rowOff>
    </xdr:to>
    <xdr:cxnSp macro="">
      <xdr:nvCxnSpPr>
        <xdr:cNvPr id="58" name="直線コネクタ 57"/>
        <xdr:cNvCxnSpPr/>
      </xdr:nvCxnSpPr>
      <xdr:spPr>
        <a:xfrm flipV="1">
          <a:off x="4634865" y="58565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145341</xdr:rowOff>
    </xdr:from>
    <xdr:ext cx="405111" cy="259045"/>
    <xdr:sp macro="" textlink="">
      <xdr:nvSpPr>
        <xdr:cNvPr id="61" name="【図書館】&#10;有形固定資産減価償却率最大値テキスト"/>
        <xdr:cNvSpPr txBox="1"/>
      </xdr:nvSpPr>
      <xdr:spPr>
        <a:xfrm>
          <a:off x="4673600" y="563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27214</xdr:rowOff>
    </xdr:from>
    <xdr:to>
      <xdr:col>24</xdr:col>
      <xdr:colOff>152400</xdr:colOff>
      <xdr:row>34</xdr:row>
      <xdr:rowOff>27214</xdr:rowOff>
    </xdr:to>
    <xdr:cxnSp macro="">
      <xdr:nvCxnSpPr>
        <xdr:cNvPr id="62" name="直線コネクタ 61"/>
        <xdr:cNvCxnSpPr/>
      </xdr:nvCxnSpPr>
      <xdr:spPr>
        <a:xfrm>
          <a:off x="4546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154413</xdr:rowOff>
    </xdr:from>
    <xdr:ext cx="405111" cy="259045"/>
    <xdr:sp macro="" textlink="">
      <xdr:nvSpPr>
        <xdr:cNvPr id="63" name="【図書館】&#10;有形固定資産減価償却率平均値テキスト"/>
        <xdr:cNvSpPr txBox="1"/>
      </xdr:nvSpPr>
      <xdr:spPr>
        <a:xfrm>
          <a:off x="4673600" y="6326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131536</xdr:rowOff>
    </xdr:from>
    <xdr:to>
      <xdr:col>24</xdr:col>
      <xdr:colOff>114300</xdr:colOff>
      <xdr:row>38</xdr:row>
      <xdr:rowOff>61686</xdr:rowOff>
    </xdr:to>
    <xdr:sp macro="" textlink="">
      <xdr:nvSpPr>
        <xdr:cNvPr id="64" name="フローチャート: 判断 63"/>
        <xdr:cNvSpPr/>
      </xdr:nvSpPr>
      <xdr:spPr>
        <a:xfrm>
          <a:off x="45847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77651</xdr:rowOff>
    </xdr:from>
    <xdr:to>
      <xdr:col>20</xdr:col>
      <xdr:colOff>38100</xdr:colOff>
      <xdr:row>38</xdr:row>
      <xdr:rowOff>7801</xdr:rowOff>
    </xdr:to>
    <xdr:sp macro="" textlink="">
      <xdr:nvSpPr>
        <xdr:cNvPr id="65" name="フローチャート: 判断 64"/>
        <xdr:cNvSpPr/>
      </xdr:nvSpPr>
      <xdr:spPr>
        <a:xfrm>
          <a:off x="3746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62956</xdr:rowOff>
    </xdr:from>
    <xdr:to>
      <xdr:col>15</xdr:col>
      <xdr:colOff>101600</xdr:colOff>
      <xdr:row>37</xdr:row>
      <xdr:rowOff>164556</xdr:rowOff>
    </xdr:to>
    <xdr:sp macro="" textlink="">
      <xdr:nvSpPr>
        <xdr:cNvPr id="66" name="フローチャート: 判断 65"/>
        <xdr:cNvSpPr/>
      </xdr:nvSpPr>
      <xdr:spPr>
        <a:xfrm>
          <a:off x="2857500" y="640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36830</xdr:rowOff>
    </xdr:from>
    <xdr:to>
      <xdr:col>10</xdr:col>
      <xdr:colOff>165100</xdr:colOff>
      <xdr:row>37</xdr:row>
      <xdr:rowOff>138430</xdr:rowOff>
    </xdr:to>
    <xdr:sp macro="" textlink="">
      <xdr:nvSpPr>
        <xdr:cNvPr id="67" name="フローチャート: 判断 66"/>
        <xdr:cNvSpPr/>
      </xdr:nvSpPr>
      <xdr:spPr>
        <a:xfrm>
          <a:off x="1968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35197</xdr:rowOff>
    </xdr:from>
    <xdr:to>
      <xdr:col>6</xdr:col>
      <xdr:colOff>38100</xdr:colOff>
      <xdr:row>37</xdr:row>
      <xdr:rowOff>136797</xdr:rowOff>
    </xdr:to>
    <xdr:sp macro="" textlink="">
      <xdr:nvSpPr>
        <xdr:cNvPr id="68" name="フローチャート: 判断 67"/>
        <xdr:cNvSpPr/>
      </xdr:nvSpPr>
      <xdr:spPr>
        <a:xfrm>
          <a:off x="1079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97246</xdr:rowOff>
    </xdr:from>
    <xdr:to>
      <xdr:col>24</xdr:col>
      <xdr:colOff>114300</xdr:colOff>
      <xdr:row>39</xdr:row>
      <xdr:rowOff>27396</xdr:rowOff>
    </xdr:to>
    <xdr:sp macro="" textlink="">
      <xdr:nvSpPr>
        <xdr:cNvPr id="74" name="楕円 73"/>
        <xdr:cNvSpPr/>
      </xdr:nvSpPr>
      <xdr:spPr>
        <a:xfrm>
          <a:off x="4584700" y="661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75673</xdr:rowOff>
    </xdr:from>
    <xdr:ext cx="405111" cy="259045"/>
    <xdr:sp macro="" textlink="">
      <xdr:nvSpPr>
        <xdr:cNvPr id="75" name="【図書館】&#10;有形固定資産減価償却率該当値テキスト"/>
        <xdr:cNvSpPr txBox="1"/>
      </xdr:nvSpPr>
      <xdr:spPr>
        <a:xfrm>
          <a:off x="4673600" y="659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59690</xdr:rowOff>
    </xdr:from>
    <xdr:to>
      <xdr:col>20</xdr:col>
      <xdr:colOff>38100</xdr:colOff>
      <xdr:row>38</xdr:row>
      <xdr:rowOff>161290</xdr:rowOff>
    </xdr:to>
    <xdr:sp macro="" textlink="">
      <xdr:nvSpPr>
        <xdr:cNvPr id="76" name="楕円 75"/>
        <xdr:cNvSpPr/>
      </xdr:nvSpPr>
      <xdr:spPr>
        <a:xfrm>
          <a:off x="3746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110490</xdr:rowOff>
    </xdr:from>
    <xdr:to>
      <xdr:col>24</xdr:col>
      <xdr:colOff>63500</xdr:colOff>
      <xdr:row>38</xdr:row>
      <xdr:rowOff>148046</xdr:rowOff>
    </xdr:to>
    <xdr:cxnSp macro="">
      <xdr:nvCxnSpPr>
        <xdr:cNvPr id="77" name="直線コネクタ 76"/>
        <xdr:cNvCxnSpPr/>
      </xdr:nvCxnSpPr>
      <xdr:spPr>
        <a:xfrm>
          <a:off x="3797300" y="6625590"/>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71120</xdr:rowOff>
    </xdr:from>
    <xdr:to>
      <xdr:col>15</xdr:col>
      <xdr:colOff>101600</xdr:colOff>
      <xdr:row>39</xdr:row>
      <xdr:rowOff>1270</xdr:rowOff>
    </xdr:to>
    <xdr:sp macro="" textlink="">
      <xdr:nvSpPr>
        <xdr:cNvPr id="78" name="楕円 77"/>
        <xdr:cNvSpPr/>
      </xdr:nvSpPr>
      <xdr:spPr>
        <a:xfrm>
          <a:off x="2857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110490</xdr:rowOff>
    </xdr:from>
    <xdr:to>
      <xdr:col>19</xdr:col>
      <xdr:colOff>177800</xdr:colOff>
      <xdr:row>38</xdr:row>
      <xdr:rowOff>121920</xdr:rowOff>
    </xdr:to>
    <xdr:cxnSp macro="">
      <xdr:nvCxnSpPr>
        <xdr:cNvPr id="79" name="直線コネクタ 78"/>
        <xdr:cNvCxnSpPr/>
      </xdr:nvCxnSpPr>
      <xdr:spPr>
        <a:xfrm flipV="1">
          <a:off x="2908300" y="66255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31931</xdr:rowOff>
    </xdr:from>
    <xdr:to>
      <xdr:col>10</xdr:col>
      <xdr:colOff>165100</xdr:colOff>
      <xdr:row>38</xdr:row>
      <xdr:rowOff>133531</xdr:rowOff>
    </xdr:to>
    <xdr:sp macro="" textlink="">
      <xdr:nvSpPr>
        <xdr:cNvPr id="80" name="楕円 79"/>
        <xdr:cNvSpPr/>
      </xdr:nvSpPr>
      <xdr:spPr>
        <a:xfrm>
          <a:off x="1968500" y="654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82731</xdr:rowOff>
    </xdr:from>
    <xdr:to>
      <xdr:col>15</xdr:col>
      <xdr:colOff>50800</xdr:colOff>
      <xdr:row>38</xdr:row>
      <xdr:rowOff>121920</xdr:rowOff>
    </xdr:to>
    <xdr:cxnSp macro="">
      <xdr:nvCxnSpPr>
        <xdr:cNvPr id="81" name="直線コネクタ 80"/>
        <xdr:cNvCxnSpPr/>
      </xdr:nvCxnSpPr>
      <xdr:spPr>
        <a:xfrm>
          <a:off x="2019300" y="659783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164193</xdr:rowOff>
    </xdr:from>
    <xdr:to>
      <xdr:col>6</xdr:col>
      <xdr:colOff>38100</xdr:colOff>
      <xdr:row>38</xdr:row>
      <xdr:rowOff>94343</xdr:rowOff>
    </xdr:to>
    <xdr:sp macro="" textlink="">
      <xdr:nvSpPr>
        <xdr:cNvPr id="82" name="楕円 81"/>
        <xdr:cNvSpPr/>
      </xdr:nvSpPr>
      <xdr:spPr>
        <a:xfrm>
          <a:off x="1079500" y="650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43543</xdr:rowOff>
    </xdr:from>
    <xdr:to>
      <xdr:col>10</xdr:col>
      <xdr:colOff>114300</xdr:colOff>
      <xdr:row>38</xdr:row>
      <xdr:rowOff>82731</xdr:rowOff>
    </xdr:to>
    <xdr:cxnSp macro="">
      <xdr:nvCxnSpPr>
        <xdr:cNvPr id="83" name="直線コネクタ 82"/>
        <xdr:cNvCxnSpPr/>
      </xdr:nvCxnSpPr>
      <xdr:spPr>
        <a:xfrm>
          <a:off x="1130300" y="655864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24328</xdr:rowOff>
    </xdr:from>
    <xdr:ext cx="405111" cy="259045"/>
    <xdr:sp macro="" textlink="">
      <xdr:nvSpPr>
        <xdr:cNvPr id="84" name="n_1aveValue【図書館】&#10;有形固定資産減価償却率"/>
        <xdr:cNvSpPr txBox="1"/>
      </xdr:nvSpPr>
      <xdr:spPr>
        <a:xfrm>
          <a:off x="35820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9633</xdr:rowOff>
    </xdr:from>
    <xdr:ext cx="405111" cy="259045"/>
    <xdr:sp macro="" textlink="">
      <xdr:nvSpPr>
        <xdr:cNvPr id="85" name="n_2aveValue【図書館】&#10;有形固定資産減価償却率"/>
        <xdr:cNvSpPr txBox="1"/>
      </xdr:nvSpPr>
      <xdr:spPr>
        <a:xfrm>
          <a:off x="2705744" y="618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154957</xdr:rowOff>
    </xdr:from>
    <xdr:ext cx="405111" cy="259045"/>
    <xdr:sp macro="" textlink="">
      <xdr:nvSpPr>
        <xdr:cNvPr id="86" name="n_3aveValue【図書館】&#10;有形固定資産減価償却率"/>
        <xdr:cNvSpPr txBox="1"/>
      </xdr:nvSpPr>
      <xdr:spPr>
        <a:xfrm>
          <a:off x="1816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153324</xdr:rowOff>
    </xdr:from>
    <xdr:ext cx="405111" cy="259045"/>
    <xdr:sp macro="" textlink="">
      <xdr:nvSpPr>
        <xdr:cNvPr id="87" name="n_4aveValue【図書館】&#10;有形固定資産減価償却率"/>
        <xdr:cNvSpPr txBox="1"/>
      </xdr:nvSpPr>
      <xdr:spPr>
        <a:xfrm>
          <a:off x="927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152417</xdr:rowOff>
    </xdr:from>
    <xdr:ext cx="405111" cy="259045"/>
    <xdr:sp macro="" textlink="">
      <xdr:nvSpPr>
        <xdr:cNvPr id="88" name="n_1mainValue【図書館】&#10;有形固定資産減価償却率"/>
        <xdr:cNvSpPr txBox="1"/>
      </xdr:nvSpPr>
      <xdr:spPr>
        <a:xfrm>
          <a:off x="35820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163847</xdr:rowOff>
    </xdr:from>
    <xdr:ext cx="405111" cy="259045"/>
    <xdr:sp macro="" textlink="">
      <xdr:nvSpPr>
        <xdr:cNvPr id="89" name="n_2mainValue【図書館】&#10;有形固定資産減価償却率"/>
        <xdr:cNvSpPr txBox="1"/>
      </xdr:nvSpPr>
      <xdr:spPr>
        <a:xfrm>
          <a:off x="2705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124658</xdr:rowOff>
    </xdr:from>
    <xdr:ext cx="405111" cy="259045"/>
    <xdr:sp macro="" textlink="">
      <xdr:nvSpPr>
        <xdr:cNvPr id="90" name="n_3mainValue【図書館】&#10;有形固定資産減価償却率"/>
        <xdr:cNvSpPr txBox="1"/>
      </xdr:nvSpPr>
      <xdr:spPr>
        <a:xfrm>
          <a:off x="1816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85470</xdr:rowOff>
    </xdr:from>
    <xdr:ext cx="405111" cy="259045"/>
    <xdr:sp macro="" textlink="">
      <xdr:nvSpPr>
        <xdr:cNvPr id="91" name="n_4mainValue【図書館】&#10;有形固定資産減価償却率"/>
        <xdr:cNvSpPr txBox="1"/>
      </xdr:nvSpPr>
      <xdr:spPr>
        <a:xfrm>
          <a:off x="9277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35052</xdr:rowOff>
    </xdr:from>
    <xdr:to>
      <xdr:col>54</xdr:col>
      <xdr:colOff>189865</xdr:colOff>
      <xdr:row>41</xdr:row>
      <xdr:rowOff>78486</xdr:rowOff>
    </xdr:to>
    <xdr:cxnSp macro="">
      <xdr:nvCxnSpPr>
        <xdr:cNvPr id="113" name="直線コネクタ 112"/>
        <xdr:cNvCxnSpPr/>
      </xdr:nvCxnSpPr>
      <xdr:spPr>
        <a:xfrm flipV="1">
          <a:off x="10476865" y="5864352"/>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82313</xdr:rowOff>
    </xdr:from>
    <xdr:ext cx="469744" cy="259045"/>
    <xdr:sp macro="" textlink="">
      <xdr:nvSpPr>
        <xdr:cNvPr id="114" name="【図書館】&#10;一人当たり面積最小値テキスト"/>
        <xdr:cNvSpPr txBox="1"/>
      </xdr:nvSpPr>
      <xdr:spPr>
        <a:xfrm>
          <a:off x="10515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78486</xdr:rowOff>
    </xdr:from>
    <xdr:to>
      <xdr:col>55</xdr:col>
      <xdr:colOff>88900</xdr:colOff>
      <xdr:row>41</xdr:row>
      <xdr:rowOff>78486</xdr:rowOff>
    </xdr:to>
    <xdr:cxnSp macro="">
      <xdr:nvCxnSpPr>
        <xdr:cNvPr id="115" name="直線コネクタ 114"/>
        <xdr:cNvCxnSpPr/>
      </xdr:nvCxnSpPr>
      <xdr:spPr>
        <a:xfrm>
          <a:off x="10388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153179</xdr:rowOff>
    </xdr:from>
    <xdr:ext cx="469744" cy="259045"/>
    <xdr:sp macro="" textlink="">
      <xdr:nvSpPr>
        <xdr:cNvPr id="116" name="【図書館】&#10;一人当たり面積最大値テキスト"/>
        <xdr:cNvSpPr txBox="1"/>
      </xdr:nvSpPr>
      <xdr:spPr>
        <a:xfrm>
          <a:off x="10515600" y="5639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35052</xdr:rowOff>
    </xdr:from>
    <xdr:to>
      <xdr:col>55</xdr:col>
      <xdr:colOff>88900</xdr:colOff>
      <xdr:row>34</xdr:row>
      <xdr:rowOff>35052</xdr:rowOff>
    </xdr:to>
    <xdr:cxnSp macro="">
      <xdr:nvCxnSpPr>
        <xdr:cNvPr id="117" name="直線コネクタ 116"/>
        <xdr:cNvCxnSpPr/>
      </xdr:nvCxnSpPr>
      <xdr:spPr>
        <a:xfrm>
          <a:off x="10388600" y="586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9415</xdr:rowOff>
    </xdr:from>
    <xdr:ext cx="469744" cy="259045"/>
    <xdr:sp macro="" textlink="">
      <xdr:nvSpPr>
        <xdr:cNvPr id="118" name="【図書館】&#10;一人当たり面積平均値テキスト"/>
        <xdr:cNvSpPr txBox="1"/>
      </xdr:nvSpPr>
      <xdr:spPr>
        <a:xfrm>
          <a:off x="10515600" y="6524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157988</xdr:rowOff>
    </xdr:from>
    <xdr:to>
      <xdr:col>55</xdr:col>
      <xdr:colOff>50800</xdr:colOff>
      <xdr:row>39</xdr:row>
      <xdr:rowOff>88138</xdr:rowOff>
    </xdr:to>
    <xdr:sp macro="" textlink="">
      <xdr:nvSpPr>
        <xdr:cNvPr id="119" name="フローチャート: 判断 118"/>
        <xdr:cNvSpPr/>
      </xdr:nvSpPr>
      <xdr:spPr>
        <a:xfrm>
          <a:off x="104267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125984</xdr:rowOff>
    </xdr:from>
    <xdr:to>
      <xdr:col>50</xdr:col>
      <xdr:colOff>165100</xdr:colOff>
      <xdr:row>39</xdr:row>
      <xdr:rowOff>56134</xdr:rowOff>
    </xdr:to>
    <xdr:sp macro="" textlink="">
      <xdr:nvSpPr>
        <xdr:cNvPr id="120" name="フローチャート: 判断 119"/>
        <xdr:cNvSpPr/>
      </xdr:nvSpPr>
      <xdr:spPr>
        <a:xfrm>
          <a:off x="9588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135128</xdr:rowOff>
    </xdr:from>
    <xdr:to>
      <xdr:col>46</xdr:col>
      <xdr:colOff>38100</xdr:colOff>
      <xdr:row>39</xdr:row>
      <xdr:rowOff>65278</xdr:rowOff>
    </xdr:to>
    <xdr:sp macro="" textlink="">
      <xdr:nvSpPr>
        <xdr:cNvPr id="121" name="フローチャート: 判断 120"/>
        <xdr:cNvSpPr/>
      </xdr:nvSpPr>
      <xdr:spPr>
        <a:xfrm>
          <a:off x="8699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148844</xdr:rowOff>
    </xdr:from>
    <xdr:to>
      <xdr:col>41</xdr:col>
      <xdr:colOff>101600</xdr:colOff>
      <xdr:row>39</xdr:row>
      <xdr:rowOff>78994</xdr:rowOff>
    </xdr:to>
    <xdr:sp macro="" textlink="">
      <xdr:nvSpPr>
        <xdr:cNvPr id="122" name="フローチャート: 判断 121"/>
        <xdr:cNvSpPr/>
      </xdr:nvSpPr>
      <xdr:spPr>
        <a:xfrm>
          <a:off x="78105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167132</xdr:rowOff>
    </xdr:from>
    <xdr:to>
      <xdr:col>36</xdr:col>
      <xdr:colOff>165100</xdr:colOff>
      <xdr:row>39</xdr:row>
      <xdr:rowOff>97282</xdr:rowOff>
    </xdr:to>
    <xdr:sp macro="" textlink="">
      <xdr:nvSpPr>
        <xdr:cNvPr id="123" name="フローチャート: 判断 122"/>
        <xdr:cNvSpPr/>
      </xdr:nvSpPr>
      <xdr:spPr>
        <a:xfrm>
          <a:off x="6921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167132</xdr:rowOff>
    </xdr:from>
    <xdr:to>
      <xdr:col>55</xdr:col>
      <xdr:colOff>50800</xdr:colOff>
      <xdr:row>39</xdr:row>
      <xdr:rowOff>97282</xdr:rowOff>
    </xdr:to>
    <xdr:sp macro="" textlink="">
      <xdr:nvSpPr>
        <xdr:cNvPr id="129" name="楕円 128"/>
        <xdr:cNvSpPr/>
      </xdr:nvSpPr>
      <xdr:spPr>
        <a:xfrm>
          <a:off x="10426700" y="668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145559</xdr:rowOff>
    </xdr:from>
    <xdr:ext cx="469744" cy="259045"/>
    <xdr:sp macro="" textlink="">
      <xdr:nvSpPr>
        <xdr:cNvPr id="130" name="【図書館】&#10;一人当たり面積該当値テキスト"/>
        <xdr:cNvSpPr txBox="1"/>
      </xdr:nvSpPr>
      <xdr:spPr>
        <a:xfrm>
          <a:off x="10515600" y="6660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254</xdr:rowOff>
    </xdr:from>
    <xdr:to>
      <xdr:col>50</xdr:col>
      <xdr:colOff>165100</xdr:colOff>
      <xdr:row>39</xdr:row>
      <xdr:rowOff>101854</xdr:rowOff>
    </xdr:to>
    <xdr:sp macro="" textlink="">
      <xdr:nvSpPr>
        <xdr:cNvPr id="131" name="楕円 130"/>
        <xdr:cNvSpPr/>
      </xdr:nvSpPr>
      <xdr:spPr>
        <a:xfrm>
          <a:off x="9588500" y="668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46482</xdr:rowOff>
    </xdr:from>
    <xdr:to>
      <xdr:col>55</xdr:col>
      <xdr:colOff>0</xdr:colOff>
      <xdr:row>39</xdr:row>
      <xdr:rowOff>51054</xdr:rowOff>
    </xdr:to>
    <xdr:cxnSp macro="">
      <xdr:nvCxnSpPr>
        <xdr:cNvPr id="132" name="直線コネクタ 131"/>
        <xdr:cNvCxnSpPr/>
      </xdr:nvCxnSpPr>
      <xdr:spPr>
        <a:xfrm flipV="1">
          <a:off x="9639300" y="67330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4826</xdr:rowOff>
    </xdr:from>
    <xdr:to>
      <xdr:col>46</xdr:col>
      <xdr:colOff>38100</xdr:colOff>
      <xdr:row>39</xdr:row>
      <xdr:rowOff>106426</xdr:rowOff>
    </xdr:to>
    <xdr:sp macro="" textlink="">
      <xdr:nvSpPr>
        <xdr:cNvPr id="133" name="楕円 132"/>
        <xdr:cNvSpPr/>
      </xdr:nvSpPr>
      <xdr:spPr>
        <a:xfrm>
          <a:off x="8699500" y="669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51054</xdr:rowOff>
    </xdr:from>
    <xdr:to>
      <xdr:col>50</xdr:col>
      <xdr:colOff>114300</xdr:colOff>
      <xdr:row>39</xdr:row>
      <xdr:rowOff>55626</xdr:rowOff>
    </xdr:to>
    <xdr:cxnSp macro="">
      <xdr:nvCxnSpPr>
        <xdr:cNvPr id="134" name="直線コネクタ 133"/>
        <xdr:cNvCxnSpPr/>
      </xdr:nvCxnSpPr>
      <xdr:spPr>
        <a:xfrm flipV="1">
          <a:off x="8750300" y="67376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13970</xdr:rowOff>
    </xdr:from>
    <xdr:to>
      <xdr:col>41</xdr:col>
      <xdr:colOff>101600</xdr:colOff>
      <xdr:row>39</xdr:row>
      <xdr:rowOff>115570</xdr:rowOff>
    </xdr:to>
    <xdr:sp macro="" textlink="">
      <xdr:nvSpPr>
        <xdr:cNvPr id="135" name="楕円 134"/>
        <xdr:cNvSpPr/>
      </xdr:nvSpPr>
      <xdr:spPr>
        <a:xfrm>
          <a:off x="7810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55626</xdr:rowOff>
    </xdr:from>
    <xdr:to>
      <xdr:col>45</xdr:col>
      <xdr:colOff>177800</xdr:colOff>
      <xdr:row>39</xdr:row>
      <xdr:rowOff>64770</xdr:rowOff>
    </xdr:to>
    <xdr:cxnSp macro="">
      <xdr:nvCxnSpPr>
        <xdr:cNvPr id="136" name="直線コネクタ 135"/>
        <xdr:cNvCxnSpPr/>
      </xdr:nvCxnSpPr>
      <xdr:spPr>
        <a:xfrm flipV="1">
          <a:off x="7861300" y="67421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23114</xdr:rowOff>
    </xdr:from>
    <xdr:to>
      <xdr:col>36</xdr:col>
      <xdr:colOff>165100</xdr:colOff>
      <xdr:row>39</xdr:row>
      <xdr:rowOff>124714</xdr:rowOff>
    </xdr:to>
    <xdr:sp macro="" textlink="">
      <xdr:nvSpPr>
        <xdr:cNvPr id="137" name="楕円 136"/>
        <xdr:cNvSpPr/>
      </xdr:nvSpPr>
      <xdr:spPr>
        <a:xfrm>
          <a:off x="6921500" y="670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64770</xdr:rowOff>
    </xdr:from>
    <xdr:to>
      <xdr:col>41</xdr:col>
      <xdr:colOff>50800</xdr:colOff>
      <xdr:row>39</xdr:row>
      <xdr:rowOff>73914</xdr:rowOff>
    </xdr:to>
    <xdr:cxnSp macro="">
      <xdr:nvCxnSpPr>
        <xdr:cNvPr id="138" name="直線コネクタ 137"/>
        <xdr:cNvCxnSpPr/>
      </xdr:nvCxnSpPr>
      <xdr:spPr>
        <a:xfrm flipV="1">
          <a:off x="6972300" y="67513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72661</xdr:rowOff>
    </xdr:from>
    <xdr:ext cx="469744" cy="259045"/>
    <xdr:sp macro="" textlink="">
      <xdr:nvSpPr>
        <xdr:cNvPr id="139" name="n_1aveValue【図書館】&#10;一人当たり面積"/>
        <xdr:cNvSpPr txBox="1"/>
      </xdr:nvSpPr>
      <xdr:spPr>
        <a:xfrm>
          <a:off x="9391727" y="641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81805</xdr:rowOff>
    </xdr:from>
    <xdr:ext cx="469744" cy="259045"/>
    <xdr:sp macro="" textlink="">
      <xdr:nvSpPr>
        <xdr:cNvPr id="140" name="n_2aveValue【図書館】&#10;一人当たり面積"/>
        <xdr:cNvSpPr txBox="1"/>
      </xdr:nvSpPr>
      <xdr:spPr>
        <a:xfrm>
          <a:off x="85154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95521</xdr:rowOff>
    </xdr:from>
    <xdr:ext cx="469744" cy="259045"/>
    <xdr:sp macro="" textlink="">
      <xdr:nvSpPr>
        <xdr:cNvPr id="141" name="n_3aveValue【図書館】&#10;一人当たり面積"/>
        <xdr:cNvSpPr txBox="1"/>
      </xdr:nvSpPr>
      <xdr:spPr>
        <a:xfrm>
          <a:off x="7626427" y="643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113809</xdr:rowOff>
    </xdr:from>
    <xdr:ext cx="469744" cy="259045"/>
    <xdr:sp macro="" textlink="">
      <xdr:nvSpPr>
        <xdr:cNvPr id="142" name="n_4aveValue【図書館】&#10;一人当たり面積"/>
        <xdr:cNvSpPr txBox="1"/>
      </xdr:nvSpPr>
      <xdr:spPr>
        <a:xfrm>
          <a:off x="6737427" y="645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92981</xdr:rowOff>
    </xdr:from>
    <xdr:ext cx="469744" cy="259045"/>
    <xdr:sp macro="" textlink="">
      <xdr:nvSpPr>
        <xdr:cNvPr id="143" name="n_1mainValue【図書館】&#10;一人当たり面積"/>
        <xdr:cNvSpPr txBox="1"/>
      </xdr:nvSpPr>
      <xdr:spPr>
        <a:xfrm>
          <a:off x="9391727" y="677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97553</xdr:rowOff>
    </xdr:from>
    <xdr:ext cx="469744" cy="259045"/>
    <xdr:sp macro="" textlink="">
      <xdr:nvSpPr>
        <xdr:cNvPr id="144" name="n_2mainValue【図書館】&#10;一人当たり面積"/>
        <xdr:cNvSpPr txBox="1"/>
      </xdr:nvSpPr>
      <xdr:spPr>
        <a:xfrm>
          <a:off x="8515427"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106697</xdr:rowOff>
    </xdr:from>
    <xdr:ext cx="469744" cy="259045"/>
    <xdr:sp macro="" textlink="">
      <xdr:nvSpPr>
        <xdr:cNvPr id="145" name="n_3mainValue【図書館】&#10;一人当たり面積"/>
        <xdr:cNvSpPr txBox="1"/>
      </xdr:nvSpPr>
      <xdr:spPr>
        <a:xfrm>
          <a:off x="7626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115841</xdr:rowOff>
    </xdr:from>
    <xdr:ext cx="469744" cy="259045"/>
    <xdr:sp macro="" textlink="">
      <xdr:nvSpPr>
        <xdr:cNvPr id="146" name="n_4mainValue【図書館】&#10;一人当たり面積"/>
        <xdr:cNvSpPr txBox="1"/>
      </xdr:nvSpPr>
      <xdr:spPr>
        <a:xfrm>
          <a:off x="6737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59055</xdr:rowOff>
    </xdr:from>
    <xdr:to>
      <xdr:col>24</xdr:col>
      <xdr:colOff>62865</xdr:colOff>
      <xdr:row>64</xdr:row>
      <xdr:rowOff>76200</xdr:rowOff>
    </xdr:to>
    <xdr:cxnSp macro="">
      <xdr:nvCxnSpPr>
        <xdr:cNvPr id="171" name="直線コネクタ 170"/>
        <xdr:cNvCxnSpPr/>
      </xdr:nvCxnSpPr>
      <xdr:spPr>
        <a:xfrm flipV="1">
          <a:off x="4634865" y="9660255"/>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5732</xdr:rowOff>
    </xdr:from>
    <xdr:ext cx="405111" cy="259045"/>
    <xdr:sp macro="" textlink="">
      <xdr:nvSpPr>
        <xdr:cNvPr id="174" name="【体育館・プール】&#10;有形固定資産減価償却率最大値テキスト"/>
        <xdr:cNvSpPr txBox="1"/>
      </xdr:nvSpPr>
      <xdr:spPr>
        <a:xfrm>
          <a:off x="4673600" y="943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59055</xdr:rowOff>
    </xdr:from>
    <xdr:to>
      <xdr:col>24</xdr:col>
      <xdr:colOff>152400</xdr:colOff>
      <xdr:row>56</xdr:row>
      <xdr:rowOff>59055</xdr:rowOff>
    </xdr:to>
    <xdr:cxnSp macro="">
      <xdr:nvCxnSpPr>
        <xdr:cNvPr id="175" name="直線コネクタ 174"/>
        <xdr:cNvCxnSpPr/>
      </xdr:nvCxnSpPr>
      <xdr:spPr>
        <a:xfrm>
          <a:off x="4546600" y="966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53992</xdr:rowOff>
    </xdr:from>
    <xdr:ext cx="405111" cy="259045"/>
    <xdr:sp macro="" textlink="">
      <xdr:nvSpPr>
        <xdr:cNvPr id="176" name="【体育館・プール】&#10;有形固定資産減価償却率平均値テキスト"/>
        <xdr:cNvSpPr txBox="1"/>
      </xdr:nvSpPr>
      <xdr:spPr>
        <a:xfrm>
          <a:off x="4673600" y="103409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31115</xdr:rowOff>
    </xdr:from>
    <xdr:to>
      <xdr:col>24</xdr:col>
      <xdr:colOff>114300</xdr:colOff>
      <xdr:row>61</xdr:row>
      <xdr:rowOff>132715</xdr:rowOff>
    </xdr:to>
    <xdr:sp macro="" textlink="">
      <xdr:nvSpPr>
        <xdr:cNvPr id="177" name="フローチャート: 判断 176"/>
        <xdr:cNvSpPr/>
      </xdr:nvSpPr>
      <xdr:spPr>
        <a:xfrm>
          <a:off x="4584700" y="1048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6350</xdr:rowOff>
    </xdr:from>
    <xdr:to>
      <xdr:col>20</xdr:col>
      <xdr:colOff>38100</xdr:colOff>
      <xdr:row>61</xdr:row>
      <xdr:rowOff>107950</xdr:rowOff>
    </xdr:to>
    <xdr:sp macro="" textlink="">
      <xdr:nvSpPr>
        <xdr:cNvPr id="178" name="フローチャート: 判断 177"/>
        <xdr:cNvSpPr/>
      </xdr:nvSpPr>
      <xdr:spPr>
        <a:xfrm>
          <a:off x="3746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79" name="フローチャート: 判断 178"/>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78740</xdr:rowOff>
    </xdr:from>
    <xdr:to>
      <xdr:col>10</xdr:col>
      <xdr:colOff>165100</xdr:colOff>
      <xdr:row>61</xdr:row>
      <xdr:rowOff>8890</xdr:rowOff>
    </xdr:to>
    <xdr:sp macro="" textlink="">
      <xdr:nvSpPr>
        <xdr:cNvPr id="180" name="フローチャート: 判断 179"/>
        <xdr:cNvSpPr/>
      </xdr:nvSpPr>
      <xdr:spPr>
        <a:xfrm>
          <a:off x="196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164465</xdr:rowOff>
    </xdr:from>
    <xdr:to>
      <xdr:col>6</xdr:col>
      <xdr:colOff>38100</xdr:colOff>
      <xdr:row>61</xdr:row>
      <xdr:rowOff>94615</xdr:rowOff>
    </xdr:to>
    <xdr:sp macro="" textlink="">
      <xdr:nvSpPr>
        <xdr:cNvPr id="181" name="フローチャート: 判断 180"/>
        <xdr:cNvSpPr/>
      </xdr:nvSpPr>
      <xdr:spPr>
        <a:xfrm>
          <a:off x="1079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71120</xdr:rowOff>
    </xdr:from>
    <xdr:to>
      <xdr:col>24</xdr:col>
      <xdr:colOff>114300</xdr:colOff>
      <xdr:row>63</xdr:row>
      <xdr:rowOff>1270</xdr:rowOff>
    </xdr:to>
    <xdr:sp macro="" textlink="">
      <xdr:nvSpPr>
        <xdr:cNvPr id="187" name="楕円 186"/>
        <xdr:cNvSpPr/>
      </xdr:nvSpPr>
      <xdr:spPr>
        <a:xfrm>
          <a:off x="45847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49547</xdr:rowOff>
    </xdr:from>
    <xdr:ext cx="405111" cy="259045"/>
    <xdr:sp macro="" textlink="">
      <xdr:nvSpPr>
        <xdr:cNvPr id="188" name="【体育館・プール】&#10;有形固定資産減価償却率該当値テキスト"/>
        <xdr:cNvSpPr txBox="1"/>
      </xdr:nvSpPr>
      <xdr:spPr>
        <a:xfrm>
          <a:off x="4673600" y="1067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27305</xdr:rowOff>
    </xdr:from>
    <xdr:to>
      <xdr:col>20</xdr:col>
      <xdr:colOff>38100</xdr:colOff>
      <xdr:row>62</xdr:row>
      <xdr:rowOff>128905</xdr:rowOff>
    </xdr:to>
    <xdr:sp macro="" textlink="">
      <xdr:nvSpPr>
        <xdr:cNvPr id="189" name="楕円 188"/>
        <xdr:cNvSpPr/>
      </xdr:nvSpPr>
      <xdr:spPr>
        <a:xfrm>
          <a:off x="3746500" y="1065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78105</xdr:rowOff>
    </xdr:from>
    <xdr:to>
      <xdr:col>24</xdr:col>
      <xdr:colOff>63500</xdr:colOff>
      <xdr:row>62</xdr:row>
      <xdr:rowOff>121920</xdr:rowOff>
    </xdr:to>
    <xdr:cxnSp macro="">
      <xdr:nvCxnSpPr>
        <xdr:cNvPr id="190" name="直線コネクタ 189"/>
        <xdr:cNvCxnSpPr/>
      </xdr:nvCxnSpPr>
      <xdr:spPr>
        <a:xfrm>
          <a:off x="3797300" y="1070800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17780</xdr:rowOff>
    </xdr:from>
    <xdr:to>
      <xdr:col>15</xdr:col>
      <xdr:colOff>101600</xdr:colOff>
      <xdr:row>62</xdr:row>
      <xdr:rowOff>119380</xdr:rowOff>
    </xdr:to>
    <xdr:sp macro="" textlink="">
      <xdr:nvSpPr>
        <xdr:cNvPr id="191" name="楕円 190"/>
        <xdr:cNvSpPr/>
      </xdr:nvSpPr>
      <xdr:spPr>
        <a:xfrm>
          <a:off x="2857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68580</xdr:rowOff>
    </xdr:from>
    <xdr:to>
      <xdr:col>19</xdr:col>
      <xdr:colOff>177800</xdr:colOff>
      <xdr:row>62</xdr:row>
      <xdr:rowOff>78105</xdr:rowOff>
    </xdr:to>
    <xdr:cxnSp macro="">
      <xdr:nvCxnSpPr>
        <xdr:cNvPr id="192" name="直線コネクタ 191"/>
        <xdr:cNvCxnSpPr/>
      </xdr:nvCxnSpPr>
      <xdr:spPr>
        <a:xfrm>
          <a:off x="2908300" y="1069848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154940</xdr:rowOff>
    </xdr:from>
    <xdr:to>
      <xdr:col>10</xdr:col>
      <xdr:colOff>165100</xdr:colOff>
      <xdr:row>62</xdr:row>
      <xdr:rowOff>85090</xdr:rowOff>
    </xdr:to>
    <xdr:sp macro="" textlink="">
      <xdr:nvSpPr>
        <xdr:cNvPr id="193" name="楕円 192"/>
        <xdr:cNvSpPr/>
      </xdr:nvSpPr>
      <xdr:spPr>
        <a:xfrm>
          <a:off x="1968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34290</xdr:rowOff>
    </xdr:from>
    <xdr:to>
      <xdr:col>15</xdr:col>
      <xdr:colOff>50800</xdr:colOff>
      <xdr:row>62</xdr:row>
      <xdr:rowOff>68580</xdr:rowOff>
    </xdr:to>
    <xdr:cxnSp macro="">
      <xdr:nvCxnSpPr>
        <xdr:cNvPr id="194" name="直線コネクタ 193"/>
        <xdr:cNvCxnSpPr/>
      </xdr:nvCxnSpPr>
      <xdr:spPr>
        <a:xfrm>
          <a:off x="2019300" y="106641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118745</xdr:rowOff>
    </xdr:from>
    <xdr:to>
      <xdr:col>6</xdr:col>
      <xdr:colOff>38100</xdr:colOff>
      <xdr:row>62</xdr:row>
      <xdr:rowOff>48895</xdr:rowOff>
    </xdr:to>
    <xdr:sp macro="" textlink="">
      <xdr:nvSpPr>
        <xdr:cNvPr id="195" name="楕円 194"/>
        <xdr:cNvSpPr/>
      </xdr:nvSpPr>
      <xdr:spPr>
        <a:xfrm>
          <a:off x="1079500" y="1057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169545</xdr:rowOff>
    </xdr:from>
    <xdr:to>
      <xdr:col>10</xdr:col>
      <xdr:colOff>114300</xdr:colOff>
      <xdr:row>62</xdr:row>
      <xdr:rowOff>34290</xdr:rowOff>
    </xdr:to>
    <xdr:cxnSp macro="">
      <xdr:nvCxnSpPr>
        <xdr:cNvPr id="196" name="直線コネクタ 195"/>
        <xdr:cNvCxnSpPr/>
      </xdr:nvCxnSpPr>
      <xdr:spPr>
        <a:xfrm>
          <a:off x="1130300" y="106279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124477</xdr:rowOff>
    </xdr:from>
    <xdr:ext cx="405111" cy="259045"/>
    <xdr:sp macro="" textlink="">
      <xdr:nvSpPr>
        <xdr:cNvPr id="197" name="n_1aveValue【体育館・プール】&#10;有形固定資産減価償却率"/>
        <xdr:cNvSpPr txBox="1"/>
      </xdr:nvSpPr>
      <xdr:spPr>
        <a:xfrm>
          <a:off x="3582044" y="1024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198" name="n_2aveValue【体育館・プール】&#10;有形固定資産減価償却率"/>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25417</xdr:rowOff>
    </xdr:from>
    <xdr:ext cx="405111" cy="259045"/>
    <xdr:sp macro="" textlink="">
      <xdr:nvSpPr>
        <xdr:cNvPr id="199" name="n_3aveValue【体育館・プール】&#10;有形固定資産減価償却率"/>
        <xdr:cNvSpPr txBox="1"/>
      </xdr:nvSpPr>
      <xdr:spPr>
        <a:xfrm>
          <a:off x="1816744"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111142</xdr:rowOff>
    </xdr:from>
    <xdr:ext cx="405111" cy="259045"/>
    <xdr:sp macro="" textlink="">
      <xdr:nvSpPr>
        <xdr:cNvPr id="200" name="n_4aveValue【体育館・プール】&#10;有形固定資産減価償却率"/>
        <xdr:cNvSpPr txBox="1"/>
      </xdr:nvSpPr>
      <xdr:spPr>
        <a:xfrm>
          <a:off x="927744" y="1022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120032</xdr:rowOff>
    </xdr:from>
    <xdr:ext cx="405111" cy="259045"/>
    <xdr:sp macro="" textlink="">
      <xdr:nvSpPr>
        <xdr:cNvPr id="201" name="n_1mainValue【体育館・プール】&#10;有形固定資産減価償却率"/>
        <xdr:cNvSpPr txBox="1"/>
      </xdr:nvSpPr>
      <xdr:spPr>
        <a:xfrm>
          <a:off x="3582044" y="1074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110507</xdr:rowOff>
    </xdr:from>
    <xdr:ext cx="405111" cy="259045"/>
    <xdr:sp macro="" textlink="">
      <xdr:nvSpPr>
        <xdr:cNvPr id="202" name="n_2mainValue【体育館・プール】&#10;有形固定資産減価償却率"/>
        <xdr:cNvSpPr txBox="1"/>
      </xdr:nvSpPr>
      <xdr:spPr>
        <a:xfrm>
          <a:off x="27057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76217</xdr:rowOff>
    </xdr:from>
    <xdr:ext cx="405111" cy="259045"/>
    <xdr:sp macro="" textlink="">
      <xdr:nvSpPr>
        <xdr:cNvPr id="203" name="n_3mainValue【体育館・プール】&#10;有形固定資産減価償却率"/>
        <xdr:cNvSpPr txBox="1"/>
      </xdr:nvSpPr>
      <xdr:spPr>
        <a:xfrm>
          <a:off x="1816744"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40022</xdr:rowOff>
    </xdr:from>
    <xdr:ext cx="405111" cy="259045"/>
    <xdr:sp macro="" textlink="">
      <xdr:nvSpPr>
        <xdr:cNvPr id="204" name="n_4mainValue【体育館・プール】&#10;有形固定資産減価償却率"/>
        <xdr:cNvSpPr txBox="1"/>
      </xdr:nvSpPr>
      <xdr:spPr>
        <a:xfrm>
          <a:off x="927744" y="1066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5" name="直線コネクタ 214"/>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6" name="テキスト ボックス 215"/>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8" name="テキスト ボックス 21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9" name="直線コネクタ 218"/>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0" name="テキスト ボックス 219"/>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1" name="直線コネクタ 22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2" name="テキスト ボックス 22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36005</xdr:rowOff>
    </xdr:from>
    <xdr:to>
      <xdr:col>54</xdr:col>
      <xdr:colOff>189865</xdr:colOff>
      <xdr:row>63</xdr:row>
      <xdr:rowOff>55435</xdr:rowOff>
    </xdr:to>
    <xdr:cxnSp macro="">
      <xdr:nvCxnSpPr>
        <xdr:cNvPr id="224" name="直線コネクタ 223"/>
        <xdr:cNvCxnSpPr/>
      </xdr:nvCxnSpPr>
      <xdr:spPr>
        <a:xfrm flipV="1">
          <a:off x="10476865" y="9637205"/>
          <a:ext cx="0" cy="1219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59262</xdr:rowOff>
    </xdr:from>
    <xdr:ext cx="469744" cy="259045"/>
    <xdr:sp macro="" textlink="">
      <xdr:nvSpPr>
        <xdr:cNvPr id="225" name="【体育館・プール】&#10;一人当たり面積最小値テキスト"/>
        <xdr:cNvSpPr txBox="1"/>
      </xdr:nvSpPr>
      <xdr:spPr>
        <a:xfrm>
          <a:off x="10515600" y="108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55435</xdr:rowOff>
    </xdr:from>
    <xdr:to>
      <xdr:col>55</xdr:col>
      <xdr:colOff>88900</xdr:colOff>
      <xdr:row>63</xdr:row>
      <xdr:rowOff>55435</xdr:rowOff>
    </xdr:to>
    <xdr:cxnSp macro="">
      <xdr:nvCxnSpPr>
        <xdr:cNvPr id="226" name="直線コネクタ 225"/>
        <xdr:cNvCxnSpPr/>
      </xdr:nvCxnSpPr>
      <xdr:spPr>
        <a:xfrm>
          <a:off x="10388600" y="1085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154132</xdr:rowOff>
    </xdr:from>
    <xdr:ext cx="469744" cy="259045"/>
    <xdr:sp macro="" textlink="">
      <xdr:nvSpPr>
        <xdr:cNvPr id="227" name="【体育館・プール】&#10;一人当たり面積最大値テキスト"/>
        <xdr:cNvSpPr txBox="1"/>
      </xdr:nvSpPr>
      <xdr:spPr>
        <a:xfrm>
          <a:off x="10515600" y="941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36005</xdr:rowOff>
    </xdr:from>
    <xdr:to>
      <xdr:col>55</xdr:col>
      <xdr:colOff>88900</xdr:colOff>
      <xdr:row>56</xdr:row>
      <xdr:rowOff>36005</xdr:rowOff>
    </xdr:to>
    <xdr:cxnSp macro="">
      <xdr:nvCxnSpPr>
        <xdr:cNvPr id="228" name="直線コネクタ 227"/>
        <xdr:cNvCxnSpPr/>
      </xdr:nvCxnSpPr>
      <xdr:spPr>
        <a:xfrm>
          <a:off x="10388600" y="9637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42371</xdr:rowOff>
    </xdr:from>
    <xdr:ext cx="469744" cy="259045"/>
    <xdr:sp macro="" textlink="">
      <xdr:nvSpPr>
        <xdr:cNvPr id="229" name="【体育館・プール】&#10;一人当たり面積平均値テキスト"/>
        <xdr:cNvSpPr txBox="1"/>
      </xdr:nvSpPr>
      <xdr:spPr>
        <a:xfrm>
          <a:off x="10515600" y="10329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19494</xdr:rowOff>
    </xdr:from>
    <xdr:to>
      <xdr:col>55</xdr:col>
      <xdr:colOff>50800</xdr:colOff>
      <xdr:row>61</xdr:row>
      <xdr:rowOff>121094</xdr:rowOff>
    </xdr:to>
    <xdr:sp macro="" textlink="">
      <xdr:nvSpPr>
        <xdr:cNvPr id="230" name="フローチャート: 判断 229"/>
        <xdr:cNvSpPr/>
      </xdr:nvSpPr>
      <xdr:spPr>
        <a:xfrm>
          <a:off x="10426700" y="1047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40069</xdr:rowOff>
    </xdr:from>
    <xdr:to>
      <xdr:col>50</xdr:col>
      <xdr:colOff>165100</xdr:colOff>
      <xdr:row>61</xdr:row>
      <xdr:rowOff>141669</xdr:rowOff>
    </xdr:to>
    <xdr:sp macro="" textlink="">
      <xdr:nvSpPr>
        <xdr:cNvPr id="231" name="フローチャート: 判断 230"/>
        <xdr:cNvSpPr/>
      </xdr:nvSpPr>
      <xdr:spPr>
        <a:xfrm>
          <a:off x="9588500" y="1049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16637</xdr:rowOff>
    </xdr:from>
    <xdr:to>
      <xdr:col>46</xdr:col>
      <xdr:colOff>38100</xdr:colOff>
      <xdr:row>61</xdr:row>
      <xdr:rowOff>118237</xdr:rowOff>
    </xdr:to>
    <xdr:sp macro="" textlink="">
      <xdr:nvSpPr>
        <xdr:cNvPr id="232" name="フローチャート: 判断 231"/>
        <xdr:cNvSpPr/>
      </xdr:nvSpPr>
      <xdr:spPr>
        <a:xfrm>
          <a:off x="8699500" y="1047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52642</xdr:rowOff>
    </xdr:from>
    <xdr:to>
      <xdr:col>41</xdr:col>
      <xdr:colOff>101600</xdr:colOff>
      <xdr:row>61</xdr:row>
      <xdr:rowOff>154242</xdr:rowOff>
    </xdr:to>
    <xdr:sp macro="" textlink="">
      <xdr:nvSpPr>
        <xdr:cNvPr id="233" name="フローチャート: 判断 232"/>
        <xdr:cNvSpPr/>
      </xdr:nvSpPr>
      <xdr:spPr>
        <a:xfrm>
          <a:off x="7810500" y="1051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76644</xdr:rowOff>
    </xdr:from>
    <xdr:to>
      <xdr:col>36</xdr:col>
      <xdr:colOff>165100</xdr:colOff>
      <xdr:row>62</xdr:row>
      <xdr:rowOff>6794</xdr:rowOff>
    </xdr:to>
    <xdr:sp macro="" textlink="">
      <xdr:nvSpPr>
        <xdr:cNvPr id="234" name="フローチャート: 判断 233"/>
        <xdr:cNvSpPr/>
      </xdr:nvSpPr>
      <xdr:spPr>
        <a:xfrm>
          <a:off x="6921500" y="1053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5" name="テキスト ボックス 23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6" name="テキスト ボックス 23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7" name="テキスト ボックス 23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8" name="テキスト ボックス 23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9" name="テキスト ボックス 23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129222</xdr:rowOff>
    </xdr:from>
    <xdr:to>
      <xdr:col>55</xdr:col>
      <xdr:colOff>50800</xdr:colOff>
      <xdr:row>62</xdr:row>
      <xdr:rowOff>59372</xdr:rowOff>
    </xdr:to>
    <xdr:sp macro="" textlink="">
      <xdr:nvSpPr>
        <xdr:cNvPr id="240" name="楕円 239"/>
        <xdr:cNvSpPr/>
      </xdr:nvSpPr>
      <xdr:spPr>
        <a:xfrm>
          <a:off x="10426700" y="1058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107649</xdr:rowOff>
    </xdr:from>
    <xdr:ext cx="469744" cy="259045"/>
    <xdr:sp macro="" textlink="">
      <xdr:nvSpPr>
        <xdr:cNvPr id="241" name="【体育館・プール】&#10;一人当たり面積該当値テキスト"/>
        <xdr:cNvSpPr txBox="1"/>
      </xdr:nvSpPr>
      <xdr:spPr>
        <a:xfrm>
          <a:off x="10515600" y="10566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132080</xdr:rowOff>
    </xdr:from>
    <xdr:to>
      <xdr:col>50</xdr:col>
      <xdr:colOff>165100</xdr:colOff>
      <xdr:row>62</xdr:row>
      <xdr:rowOff>62230</xdr:rowOff>
    </xdr:to>
    <xdr:sp macro="" textlink="">
      <xdr:nvSpPr>
        <xdr:cNvPr id="242" name="楕円 241"/>
        <xdr:cNvSpPr/>
      </xdr:nvSpPr>
      <xdr:spPr>
        <a:xfrm>
          <a:off x="9588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8572</xdr:rowOff>
    </xdr:from>
    <xdr:to>
      <xdr:col>55</xdr:col>
      <xdr:colOff>0</xdr:colOff>
      <xdr:row>62</xdr:row>
      <xdr:rowOff>11430</xdr:rowOff>
    </xdr:to>
    <xdr:cxnSp macro="">
      <xdr:nvCxnSpPr>
        <xdr:cNvPr id="243" name="直線コネクタ 242"/>
        <xdr:cNvCxnSpPr/>
      </xdr:nvCxnSpPr>
      <xdr:spPr>
        <a:xfrm flipV="1">
          <a:off x="9639300" y="10638472"/>
          <a:ext cx="8382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134938</xdr:rowOff>
    </xdr:from>
    <xdr:to>
      <xdr:col>46</xdr:col>
      <xdr:colOff>38100</xdr:colOff>
      <xdr:row>62</xdr:row>
      <xdr:rowOff>65088</xdr:rowOff>
    </xdr:to>
    <xdr:sp macro="" textlink="">
      <xdr:nvSpPr>
        <xdr:cNvPr id="244" name="楕円 243"/>
        <xdr:cNvSpPr/>
      </xdr:nvSpPr>
      <xdr:spPr>
        <a:xfrm>
          <a:off x="8699500" y="105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11430</xdr:rowOff>
    </xdr:from>
    <xdr:to>
      <xdr:col>50</xdr:col>
      <xdr:colOff>114300</xdr:colOff>
      <xdr:row>62</xdr:row>
      <xdr:rowOff>14288</xdr:rowOff>
    </xdr:to>
    <xdr:cxnSp macro="">
      <xdr:nvCxnSpPr>
        <xdr:cNvPr id="245" name="直線コネクタ 244"/>
        <xdr:cNvCxnSpPr/>
      </xdr:nvCxnSpPr>
      <xdr:spPr>
        <a:xfrm flipV="1">
          <a:off x="8750300" y="10641330"/>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138367</xdr:rowOff>
    </xdr:from>
    <xdr:to>
      <xdr:col>41</xdr:col>
      <xdr:colOff>101600</xdr:colOff>
      <xdr:row>62</xdr:row>
      <xdr:rowOff>68517</xdr:rowOff>
    </xdr:to>
    <xdr:sp macro="" textlink="">
      <xdr:nvSpPr>
        <xdr:cNvPr id="246" name="楕円 245"/>
        <xdr:cNvSpPr/>
      </xdr:nvSpPr>
      <xdr:spPr>
        <a:xfrm>
          <a:off x="7810500" y="1059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14288</xdr:rowOff>
    </xdr:from>
    <xdr:to>
      <xdr:col>45</xdr:col>
      <xdr:colOff>177800</xdr:colOff>
      <xdr:row>62</xdr:row>
      <xdr:rowOff>17717</xdr:rowOff>
    </xdr:to>
    <xdr:cxnSp macro="">
      <xdr:nvCxnSpPr>
        <xdr:cNvPr id="247" name="直線コネクタ 246"/>
        <xdr:cNvCxnSpPr/>
      </xdr:nvCxnSpPr>
      <xdr:spPr>
        <a:xfrm flipV="1">
          <a:off x="7861300" y="10644188"/>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142367</xdr:rowOff>
    </xdr:from>
    <xdr:to>
      <xdr:col>36</xdr:col>
      <xdr:colOff>165100</xdr:colOff>
      <xdr:row>62</xdr:row>
      <xdr:rowOff>72517</xdr:rowOff>
    </xdr:to>
    <xdr:sp macro="" textlink="">
      <xdr:nvSpPr>
        <xdr:cNvPr id="248" name="楕円 247"/>
        <xdr:cNvSpPr/>
      </xdr:nvSpPr>
      <xdr:spPr>
        <a:xfrm>
          <a:off x="6921500" y="1060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17717</xdr:rowOff>
    </xdr:from>
    <xdr:to>
      <xdr:col>41</xdr:col>
      <xdr:colOff>50800</xdr:colOff>
      <xdr:row>62</xdr:row>
      <xdr:rowOff>21717</xdr:rowOff>
    </xdr:to>
    <xdr:cxnSp macro="">
      <xdr:nvCxnSpPr>
        <xdr:cNvPr id="249" name="直線コネクタ 248"/>
        <xdr:cNvCxnSpPr/>
      </xdr:nvCxnSpPr>
      <xdr:spPr>
        <a:xfrm flipV="1">
          <a:off x="6972300" y="10647617"/>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158196</xdr:rowOff>
    </xdr:from>
    <xdr:ext cx="469744" cy="259045"/>
    <xdr:sp macro="" textlink="">
      <xdr:nvSpPr>
        <xdr:cNvPr id="250" name="n_1aveValue【体育館・プール】&#10;一人当たり面積"/>
        <xdr:cNvSpPr txBox="1"/>
      </xdr:nvSpPr>
      <xdr:spPr>
        <a:xfrm>
          <a:off x="9391727" y="1027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134764</xdr:rowOff>
    </xdr:from>
    <xdr:ext cx="469744" cy="259045"/>
    <xdr:sp macro="" textlink="">
      <xdr:nvSpPr>
        <xdr:cNvPr id="251" name="n_2aveValue【体育館・プール】&#10;一人当たり面積"/>
        <xdr:cNvSpPr txBox="1"/>
      </xdr:nvSpPr>
      <xdr:spPr>
        <a:xfrm>
          <a:off x="8515427" y="1025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170769</xdr:rowOff>
    </xdr:from>
    <xdr:ext cx="469744" cy="259045"/>
    <xdr:sp macro="" textlink="">
      <xdr:nvSpPr>
        <xdr:cNvPr id="252" name="n_3aveValue【体育館・プール】&#10;一人当たり面積"/>
        <xdr:cNvSpPr txBox="1"/>
      </xdr:nvSpPr>
      <xdr:spPr>
        <a:xfrm>
          <a:off x="7626427" y="1028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23321</xdr:rowOff>
    </xdr:from>
    <xdr:ext cx="469744" cy="259045"/>
    <xdr:sp macro="" textlink="">
      <xdr:nvSpPr>
        <xdr:cNvPr id="253" name="n_4aveValue【体育館・プール】&#10;一人当たり面積"/>
        <xdr:cNvSpPr txBox="1"/>
      </xdr:nvSpPr>
      <xdr:spPr>
        <a:xfrm>
          <a:off x="6737427" y="1031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53357</xdr:rowOff>
    </xdr:from>
    <xdr:ext cx="469744" cy="259045"/>
    <xdr:sp macro="" textlink="">
      <xdr:nvSpPr>
        <xdr:cNvPr id="254" name="n_1mainValue【体育館・プール】&#10;一人当たり面積"/>
        <xdr:cNvSpPr txBox="1"/>
      </xdr:nvSpPr>
      <xdr:spPr>
        <a:xfrm>
          <a:off x="9391727" y="106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56215</xdr:rowOff>
    </xdr:from>
    <xdr:ext cx="469744" cy="259045"/>
    <xdr:sp macro="" textlink="">
      <xdr:nvSpPr>
        <xdr:cNvPr id="255" name="n_2mainValue【体育館・プール】&#10;一人当たり面積"/>
        <xdr:cNvSpPr txBox="1"/>
      </xdr:nvSpPr>
      <xdr:spPr>
        <a:xfrm>
          <a:off x="8515427" y="10686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59644</xdr:rowOff>
    </xdr:from>
    <xdr:ext cx="469744" cy="259045"/>
    <xdr:sp macro="" textlink="">
      <xdr:nvSpPr>
        <xdr:cNvPr id="256" name="n_3mainValue【体育館・プール】&#10;一人当たり面積"/>
        <xdr:cNvSpPr txBox="1"/>
      </xdr:nvSpPr>
      <xdr:spPr>
        <a:xfrm>
          <a:off x="7626427" y="10689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63644</xdr:rowOff>
    </xdr:from>
    <xdr:ext cx="469744" cy="259045"/>
    <xdr:sp macro="" textlink="">
      <xdr:nvSpPr>
        <xdr:cNvPr id="257" name="n_4mainValue【体育館・プール】&#10;一人当たり面積"/>
        <xdr:cNvSpPr txBox="1"/>
      </xdr:nvSpPr>
      <xdr:spPr>
        <a:xfrm>
          <a:off x="6737427" y="10693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8" name="正方形/長方形 25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9" name="正方形/長方形 25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0" name="正方形/長方形 25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1" name="正方形/長方形 26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2" name="正方形/長方形 26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3" name="正方形/長方形 26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4" name="正方形/長方形 26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正方形/長方形 26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6" name="テキスト ボックス 26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7" name="直線コネクタ 26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8" name="テキスト ボックス 26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9" name="直線コネクタ 26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0" name="テキスト ボックス 269"/>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1" name="直線コネクタ 27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2" name="テキスト ボックス 27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3" name="直線コネクタ 27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4" name="テキスト ボックス 27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5" name="直線コネクタ 27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6" name="テキスト ボックス 275"/>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7" name="直線コネクタ 27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8" name="テキスト ボックス 27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24385</xdr:rowOff>
    </xdr:from>
    <xdr:to>
      <xdr:col>24</xdr:col>
      <xdr:colOff>62865</xdr:colOff>
      <xdr:row>86</xdr:row>
      <xdr:rowOff>38100</xdr:rowOff>
    </xdr:to>
    <xdr:cxnSp macro="">
      <xdr:nvCxnSpPr>
        <xdr:cNvPr id="280" name="直線コネクタ 279"/>
        <xdr:cNvCxnSpPr/>
      </xdr:nvCxnSpPr>
      <xdr:spPr>
        <a:xfrm flipV="1">
          <a:off x="4634865" y="13397485"/>
          <a:ext cx="0" cy="1385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1"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2" name="直線コネクタ 281"/>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142512</xdr:rowOff>
    </xdr:from>
    <xdr:ext cx="405111" cy="259045"/>
    <xdr:sp macro="" textlink="">
      <xdr:nvSpPr>
        <xdr:cNvPr id="283" name="【福祉施設】&#10;有形固定資産減価償却率最大値テキスト"/>
        <xdr:cNvSpPr txBox="1"/>
      </xdr:nvSpPr>
      <xdr:spPr>
        <a:xfrm>
          <a:off x="4673600" y="1317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24385</xdr:rowOff>
    </xdr:from>
    <xdr:to>
      <xdr:col>24</xdr:col>
      <xdr:colOff>152400</xdr:colOff>
      <xdr:row>78</xdr:row>
      <xdr:rowOff>24385</xdr:rowOff>
    </xdr:to>
    <xdr:cxnSp macro="">
      <xdr:nvCxnSpPr>
        <xdr:cNvPr id="284" name="直線コネクタ 283"/>
        <xdr:cNvCxnSpPr/>
      </xdr:nvCxnSpPr>
      <xdr:spPr>
        <a:xfrm>
          <a:off x="4546600" y="1339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122190</xdr:rowOff>
    </xdr:from>
    <xdr:ext cx="405111" cy="259045"/>
    <xdr:sp macro="" textlink="">
      <xdr:nvSpPr>
        <xdr:cNvPr id="285" name="【福祉施設】&#10;有形固定資産減価償却率平均値テキスト"/>
        <xdr:cNvSpPr txBox="1"/>
      </xdr:nvSpPr>
      <xdr:spPr>
        <a:xfrm>
          <a:off x="4673600" y="138381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99313</xdr:rowOff>
    </xdr:from>
    <xdr:to>
      <xdr:col>24</xdr:col>
      <xdr:colOff>114300</xdr:colOff>
      <xdr:row>82</xdr:row>
      <xdr:rowOff>29463</xdr:rowOff>
    </xdr:to>
    <xdr:sp macro="" textlink="">
      <xdr:nvSpPr>
        <xdr:cNvPr id="286" name="フローチャート: 判断 285"/>
        <xdr:cNvSpPr/>
      </xdr:nvSpPr>
      <xdr:spPr>
        <a:xfrm>
          <a:off x="4584700" y="1398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122174</xdr:rowOff>
    </xdr:from>
    <xdr:to>
      <xdr:col>20</xdr:col>
      <xdr:colOff>38100</xdr:colOff>
      <xdr:row>81</xdr:row>
      <xdr:rowOff>52324</xdr:rowOff>
    </xdr:to>
    <xdr:sp macro="" textlink="">
      <xdr:nvSpPr>
        <xdr:cNvPr id="287" name="フローチャート: 判断 286"/>
        <xdr:cNvSpPr/>
      </xdr:nvSpPr>
      <xdr:spPr>
        <a:xfrm>
          <a:off x="3746500" y="1383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7874</xdr:rowOff>
    </xdr:from>
    <xdr:to>
      <xdr:col>15</xdr:col>
      <xdr:colOff>101600</xdr:colOff>
      <xdr:row>81</xdr:row>
      <xdr:rowOff>109474</xdr:rowOff>
    </xdr:to>
    <xdr:sp macro="" textlink="">
      <xdr:nvSpPr>
        <xdr:cNvPr id="288" name="フローチャート: 判断 287"/>
        <xdr:cNvSpPr/>
      </xdr:nvSpPr>
      <xdr:spPr>
        <a:xfrm>
          <a:off x="2857500" y="138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129032</xdr:rowOff>
    </xdr:from>
    <xdr:to>
      <xdr:col>10</xdr:col>
      <xdr:colOff>165100</xdr:colOff>
      <xdr:row>81</xdr:row>
      <xdr:rowOff>59182</xdr:rowOff>
    </xdr:to>
    <xdr:sp macro="" textlink="">
      <xdr:nvSpPr>
        <xdr:cNvPr id="289" name="フローチャート: 判断 288"/>
        <xdr:cNvSpPr/>
      </xdr:nvSpPr>
      <xdr:spPr>
        <a:xfrm>
          <a:off x="1968500" y="138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55880</xdr:rowOff>
    </xdr:from>
    <xdr:to>
      <xdr:col>6</xdr:col>
      <xdr:colOff>38100</xdr:colOff>
      <xdr:row>80</xdr:row>
      <xdr:rowOff>157480</xdr:rowOff>
    </xdr:to>
    <xdr:sp macro="" textlink="">
      <xdr:nvSpPr>
        <xdr:cNvPr id="290" name="フローチャート: 判断 289"/>
        <xdr:cNvSpPr/>
      </xdr:nvSpPr>
      <xdr:spPr>
        <a:xfrm>
          <a:off x="1079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1" name="テキスト ボックス 29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2" name="テキスト ボックス 29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3" name="テキスト ボックス 29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4" name="テキスト ボックス 29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5" name="テキスト ボックス 29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158750</xdr:rowOff>
    </xdr:from>
    <xdr:to>
      <xdr:col>24</xdr:col>
      <xdr:colOff>114300</xdr:colOff>
      <xdr:row>86</xdr:row>
      <xdr:rowOff>88900</xdr:rowOff>
    </xdr:to>
    <xdr:sp macro="" textlink="">
      <xdr:nvSpPr>
        <xdr:cNvPr id="296" name="楕円 295"/>
        <xdr:cNvSpPr/>
      </xdr:nvSpPr>
      <xdr:spPr>
        <a:xfrm>
          <a:off x="4584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73677</xdr:rowOff>
    </xdr:from>
    <xdr:ext cx="469744" cy="259045"/>
    <xdr:sp macro="" textlink="">
      <xdr:nvSpPr>
        <xdr:cNvPr id="297" name="【福祉施設】&#10;有形固定資産減価償却率該当値テキスト"/>
        <xdr:cNvSpPr txBox="1"/>
      </xdr:nvSpPr>
      <xdr:spPr>
        <a:xfrm>
          <a:off x="4673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158750</xdr:rowOff>
    </xdr:from>
    <xdr:to>
      <xdr:col>20</xdr:col>
      <xdr:colOff>38100</xdr:colOff>
      <xdr:row>86</xdr:row>
      <xdr:rowOff>88900</xdr:rowOff>
    </xdr:to>
    <xdr:sp macro="" textlink="">
      <xdr:nvSpPr>
        <xdr:cNvPr id="298" name="楕円 297"/>
        <xdr:cNvSpPr/>
      </xdr:nvSpPr>
      <xdr:spPr>
        <a:xfrm>
          <a:off x="3746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38100</xdr:rowOff>
    </xdr:from>
    <xdr:to>
      <xdr:col>24</xdr:col>
      <xdr:colOff>63500</xdr:colOff>
      <xdr:row>86</xdr:row>
      <xdr:rowOff>38100</xdr:rowOff>
    </xdr:to>
    <xdr:cxnSp macro="">
      <xdr:nvCxnSpPr>
        <xdr:cNvPr id="299" name="直線コネクタ 298"/>
        <xdr:cNvCxnSpPr/>
      </xdr:nvCxnSpPr>
      <xdr:spPr>
        <a:xfrm>
          <a:off x="3797300" y="1478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158750</xdr:rowOff>
    </xdr:from>
    <xdr:to>
      <xdr:col>15</xdr:col>
      <xdr:colOff>101600</xdr:colOff>
      <xdr:row>86</xdr:row>
      <xdr:rowOff>88900</xdr:rowOff>
    </xdr:to>
    <xdr:sp macro="" textlink="">
      <xdr:nvSpPr>
        <xdr:cNvPr id="300" name="楕円 299"/>
        <xdr:cNvSpPr/>
      </xdr:nvSpPr>
      <xdr:spPr>
        <a:xfrm>
          <a:off x="2857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38100</xdr:rowOff>
    </xdr:from>
    <xdr:to>
      <xdr:col>19</xdr:col>
      <xdr:colOff>177800</xdr:colOff>
      <xdr:row>86</xdr:row>
      <xdr:rowOff>38100</xdr:rowOff>
    </xdr:to>
    <xdr:cxnSp macro="">
      <xdr:nvCxnSpPr>
        <xdr:cNvPr id="301" name="直線コネクタ 300"/>
        <xdr:cNvCxnSpPr/>
      </xdr:nvCxnSpPr>
      <xdr:spPr>
        <a:xfrm>
          <a:off x="2908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158750</xdr:rowOff>
    </xdr:from>
    <xdr:to>
      <xdr:col>10</xdr:col>
      <xdr:colOff>165100</xdr:colOff>
      <xdr:row>86</xdr:row>
      <xdr:rowOff>88900</xdr:rowOff>
    </xdr:to>
    <xdr:sp macro="" textlink="">
      <xdr:nvSpPr>
        <xdr:cNvPr id="302" name="楕円 301"/>
        <xdr:cNvSpPr/>
      </xdr:nvSpPr>
      <xdr:spPr>
        <a:xfrm>
          <a:off x="1968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38100</xdr:rowOff>
    </xdr:from>
    <xdr:to>
      <xdr:col>15</xdr:col>
      <xdr:colOff>50800</xdr:colOff>
      <xdr:row>86</xdr:row>
      <xdr:rowOff>38100</xdr:rowOff>
    </xdr:to>
    <xdr:cxnSp macro="">
      <xdr:nvCxnSpPr>
        <xdr:cNvPr id="303" name="直線コネクタ 302"/>
        <xdr:cNvCxnSpPr/>
      </xdr:nvCxnSpPr>
      <xdr:spPr>
        <a:xfrm>
          <a:off x="2019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158750</xdr:rowOff>
    </xdr:from>
    <xdr:to>
      <xdr:col>6</xdr:col>
      <xdr:colOff>38100</xdr:colOff>
      <xdr:row>86</xdr:row>
      <xdr:rowOff>88900</xdr:rowOff>
    </xdr:to>
    <xdr:sp macro="" textlink="">
      <xdr:nvSpPr>
        <xdr:cNvPr id="304" name="楕円 303"/>
        <xdr:cNvSpPr/>
      </xdr:nvSpPr>
      <xdr:spPr>
        <a:xfrm>
          <a:off x="1079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38100</xdr:rowOff>
    </xdr:from>
    <xdr:to>
      <xdr:col>10</xdr:col>
      <xdr:colOff>114300</xdr:colOff>
      <xdr:row>86</xdr:row>
      <xdr:rowOff>38100</xdr:rowOff>
    </xdr:to>
    <xdr:cxnSp macro="">
      <xdr:nvCxnSpPr>
        <xdr:cNvPr id="305" name="直線コネクタ 304"/>
        <xdr:cNvCxnSpPr/>
      </xdr:nvCxnSpPr>
      <xdr:spPr>
        <a:xfrm>
          <a:off x="1130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68851</xdr:rowOff>
    </xdr:from>
    <xdr:ext cx="405111" cy="259045"/>
    <xdr:sp macro="" textlink="">
      <xdr:nvSpPr>
        <xdr:cNvPr id="306" name="n_1aveValue【福祉施設】&#10;有形固定資産減価償却率"/>
        <xdr:cNvSpPr txBox="1"/>
      </xdr:nvSpPr>
      <xdr:spPr>
        <a:xfrm>
          <a:off x="3582044" y="1361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126001</xdr:rowOff>
    </xdr:from>
    <xdr:ext cx="405111" cy="259045"/>
    <xdr:sp macro="" textlink="">
      <xdr:nvSpPr>
        <xdr:cNvPr id="307" name="n_2aveValue【福祉施設】&#10;有形固定資産減価償却率"/>
        <xdr:cNvSpPr txBox="1"/>
      </xdr:nvSpPr>
      <xdr:spPr>
        <a:xfrm>
          <a:off x="2705744" y="1367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75709</xdr:rowOff>
    </xdr:from>
    <xdr:ext cx="405111" cy="259045"/>
    <xdr:sp macro="" textlink="">
      <xdr:nvSpPr>
        <xdr:cNvPr id="308" name="n_3aveValue【福祉施設】&#10;有形固定資産減価償却率"/>
        <xdr:cNvSpPr txBox="1"/>
      </xdr:nvSpPr>
      <xdr:spPr>
        <a:xfrm>
          <a:off x="1816744" y="1362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2557</xdr:rowOff>
    </xdr:from>
    <xdr:ext cx="405111" cy="259045"/>
    <xdr:sp macro="" textlink="">
      <xdr:nvSpPr>
        <xdr:cNvPr id="309" name="n_4aveValue【福祉施設】&#10;有形固定資産減価償却率"/>
        <xdr:cNvSpPr txBox="1"/>
      </xdr:nvSpPr>
      <xdr:spPr>
        <a:xfrm>
          <a:off x="9277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86</xdr:row>
      <xdr:rowOff>80027</xdr:rowOff>
    </xdr:from>
    <xdr:ext cx="469744" cy="259045"/>
    <xdr:sp macro="" textlink="">
      <xdr:nvSpPr>
        <xdr:cNvPr id="310" name="n_1mainValue【福祉施設】&#10;有形固定資産減価償却率"/>
        <xdr:cNvSpPr txBox="1"/>
      </xdr:nvSpPr>
      <xdr:spPr>
        <a:xfrm>
          <a:off x="3549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86</xdr:row>
      <xdr:rowOff>80027</xdr:rowOff>
    </xdr:from>
    <xdr:ext cx="469744" cy="259045"/>
    <xdr:sp macro="" textlink="">
      <xdr:nvSpPr>
        <xdr:cNvPr id="311" name="n_2mainValue【福祉施設】&#10;有形固定資産減価償却率"/>
        <xdr:cNvSpPr txBox="1"/>
      </xdr:nvSpPr>
      <xdr:spPr>
        <a:xfrm>
          <a:off x="2673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86</xdr:row>
      <xdr:rowOff>80027</xdr:rowOff>
    </xdr:from>
    <xdr:ext cx="469744" cy="259045"/>
    <xdr:sp macro="" textlink="">
      <xdr:nvSpPr>
        <xdr:cNvPr id="312" name="n_3mainValue【福祉施設】&#10;有形固定資産減価償却率"/>
        <xdr:cNvSpPr txBox="1"/>
      </xdr:nvSpPr>
      <xdr:spPr>
        <a:xfrm>
          <a:off x="1784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86</xdr:row>
      <xdr:rowOff>80027</xdr:rowOff>
    </xdr:from>
    <xdr:ext cx="469744" cy="259045"/>
    <xdr:sp macro="" textlink="">
      <xdr:nvSpPr>
        <xdr:cNvPr id="313" name="n_4mainValue【福祉施設】&#10;有形固定資産減価償却率"/>
        <xdr:cNvSpPr txBox="1"/>
      </xdr:nvSpPr>
      <xdr:spPr>
        <a:xfrm>
          <a:off x="895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4" name="正方形/長方形 31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5" name="正方形/長方形 31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6" name="正方形/長方形 31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7" name="正方形/長方形 31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8" name="正方形/長方形 31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9" name="正方形/長方形 31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0" name="正方形/長方形 31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1" name="正方形/長方形 32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2" name="テキスト ボックス 32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3" name="直線コネクタ 32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4" name="直線コネクタ 32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5" name="テキスト ボックス 32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6" name="直線コネクタ 32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7" name="テキスト ボックス 32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8" name="直線コネクタ 32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9" name="テキスト ボックス 32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0" name="直線コネクタ 32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1" name="テキスト ボックス 33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2" name="直線コネクタ 33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3" name="テキスト ボックス 33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105411</xdr:rowOff>
    </xdr:from>
    <xdr:to>
      <xdr:col>54</xdr:col>
      <xdr:colOff>189865</xdr:colOff>
      <xdr:row>86</xdr:row>
      <xdr:rowOff>87630</xdr:rowOff>
    </xdr:to>
    <xdr:cxnSp macro="">
      <xdr:nvCxnSpPr>
        <xdr:cNvPr id="337" name="直線コネクタ 336"/>
        <xdr:cNvCxnSpPr/>
      </xdr:nvCxnSpPr>
      <xdr:spPr>
        <a:xfrm flipV="1">
          <a:off x="10476865" y="13478511"/>
          <a:ext cx="0" cy="1353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338" name="【福祉施設】&#10;一人当たり面積最小値テキスト"/>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339" name="直線コネクタ 338"/>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52088</xdr:rowOff>
    </xdr:from>
    <xdr:ext cx="469744" cy="259045"/>
    <xdr:sp macro="" textlink="">
      <xdr:nvSpPr>
        <xdr:cNvPr id="340" name="【福祉施設】&#10;一人当たり面積最大値テキスト"/>
        <xdr:cNvSpPr txBox="1"/>
      </xdr:nvSpPr>
      <xdr:spPr>
        <a:xfrm>
          <a:off x="10515600" y="1325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105411</xdr:rowOff>
    </xdr:from>
    <xdr:to>
      <xdr:col>55</xdr:col>
      <xdr:colOff>88900</xdr:colOff>
      <xdr:row>78</xdr:row>
      <xdr:rowOff>105411</xdr:rowOff>
    </xdr:to>
    <xdr:cxnSp macro="">
      <xdr:nvCxnSpPr>
        <xdr:cNvPr id="341" name="直線コネクタ 340"/>
        <xdr:cNvCxnSpPr/>
      </xdr:nvCxnSpPr>
      <xdr:spPr>
        <a:xfrm>
          <a:off x="10388600" y="1347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64788</xdr:rowOff>
    </xdr:from>
    <xdr:ext cx="469744" cy="259045"/>
    <xdr:sp macro="" textlink="">
      <xdr:nvSpPr>
        <xdr:cNvPr id="342" name="【福祉施設】&#10;一人当たり面積平均値テキスト"/>
        <xdr:cNvSpPr txBox="1"/>
      </xdr:nvSpPr>
      <xdr:spPr>
        <a:xfrm>
          <a:off x="10515600" y="14295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41911</xdr:rowOff>
    </xdr:from>
    <xdr:to>
      <xdr:col>55</xdr:col>
      <xdr:colOff>50800</xdr:colOff>
      <xdr:row>84</xdr:row>
      <xdr:rowOff>143511</xdr:rowOff>
    </xdr:to>
    <xdr:sp macro="" textlink="">
      <xdr:nvSpPr>
        <xdr:cNvPr id="343" name="フローチャート: 判断 342"/>
        <xdr:cNvSpPr/>
      </xdr:nvSpPr>
      <xdr:spPr>
        <a:xfrm>
          <a:off x="10426700" y="1444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21589</xdr:rowOff>
    </xdr:from>
    <xdr:to>
      <xdr:col>50</xdr:col>
      <xdr:colOff>165100</xdr:colOff>
      <xdr:row>84</xdr:row>
      <xdr:rowOff>123189</xdr:rowOff>
    </xdr:to>
    <xdr:sp macro="" textlink="">
      <xdr:nvSpPr>
        <xdr:cNvPr id="344" name="フローチャート: 判断 343"/>
        <xdr:cNvSpPr/>
      </xdr:nvSpPr>
      <xdr:spPr>
        <a:xfrm>
          <a:off x="9588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24130</xdr:rowOff>
    </xdr:from>
    <xdr:to>
      <xdr:col>46</xdr:col>
      <xdr:colOff>38100</xdr:colOff>
      <xdr:row>84</xdr:row>
      <xdr:rowOff>125730</xdr:rowOff>
    </xdr:to>
    <xdr:sp macro="" textlink="">
      <xdr:nvSpPr>
        <xdr:cNvPr id="345" name="フローチャート: 判断 344"/>
        <xdr:cNvSpPr/>
      </xdr:nvSpPr>
      <xdr:spPr>
        <a:xfrm>
          <a:off x="8699500" y="1442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57150</xdr:rowOff>
    </xdr:from>
    <xdr:to>
      <xdr:col>41</xdr:col>
      <xdr:colOff>101600</xdr:colOff>
      <xdr:row>84</xdr:row>
      <xdr:rowOff>158750</xdr:rowOff>
    </xdr:to>
    <xdr:sp macro="" textlink="">
      <xdr:nvSpPr>
        <xdr:cNvPr id="346" name="フローチャート: 判断 345"/>
        <xdr:cNvSpPr/>
      </xdr:nvSpPr>
      <xdr:spPr>
        <a:xfrm>
          <a:off x="7810500" y="1445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40639</xdr:rowOff>
    </xdr:from>
    <xdr:to>
      <xdr:col>36</xdr:col>
      <xdr:colOff>165100</xdr:colOff>
      <xdr:row>84</xdr:row>
      <xdr:rowOff>142239</xdr:rowOff>
    </xdr:to>
    <xdr:sp macro="" textlink="">
      <xdr:nvSpPr>
        <xdr:cNvPr id="347" name="フローチャート: 判断 346"/>
        <xdr:cNvSpPr/>
      </xdr:nvSpPr>
      <xdr:spPr>
        <a:xfrm>
          <a:off x="6921500" y="1444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36830</xdr:rowOff>
    </xdr:from>
    <xdr:to>
      <xdr:col>55</xdr:col>
      <xdr:colOff>50800</xdr:colOff>
      <xdr:row>86</xdr:row>
      <xdr:rowOff>138430</xdr:rowOff>
    </xdr:to>
    <xdr:sp macro="" textlink="">
      <xdr:nvSpPr>
        <xdr:cNvPr id="353" name="楕円 352"/>
        <xdr:cNvSpPr/>
      </xdr:nvSpPr>
      <xdr:spPr>
        <a:xfrm>
          <a:off x="10426700" y="1478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123207</xdr:rowOff>
    </xdr:from>
    <xdr:ext cx="469744" cy="259045"/>
    <xdr:sp macro="" textlink="">
      <xdr:nvSpPr>
        <xdr:cNvPr id="354" name="【福祉施設】&#10;一人当たり面積該当値テキスト"/>
        <xdr:cNvSpPr txBox="1"/>
      </xdr:nvSpPr>
      <xdr:spPr>
        <a:xfrm>
          <a:off x="10515600" y="1469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36830</xdr:rowOff>
    </xdr:from>
    <xdr:to>
      <xdr:col>50</xdr:col>
      <xdr:colOff>165100</xdr:colOff>
      <xdr:row>86</xdr:row>
      <xdr:rowOff>138430</xdr:rowOff>
    </xdr:to>
    <xdr:sp macro="" textlink="">
      <xdr:nvSpPr>
        <xdr:cNvPr id="355" name="楕円 354"/>
        <xdr:cNvSpPr/>
      </xdr:nvSpPr>
      <xdr:spPr>
        <a:xfrm>
          <a:off x="9588500" y="1478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87630</xdr:rowOff>
    </xdr:from>
    <xdr:to>
      <xdr:col>55</xdr:col>
      <xdr:colOff>0</xdr:colOff>
      <xdr:row>86</xdr:row>
      <xdr:rowOff>87630</xdr:rowOff>
    </xdr:to>
    <xdr:cxnSp macro="">
      <xdr:nvCxnSpPr>
        <xdr:cNvPr id="356" name="直線コネクタ 355"/>
        <xdr:cNvCxnSpPr/>
      </xdr:nvCxnSpPr>
      <xdr:spPr>
        <a:xfrm>
          <a:off x="9639300" y="148323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36830</xdr:rowOff>
    </xdr:from>
    <xdr:to>
      <xdr:col>46</xdr:col>
      <xdr:colOff>38100</xdr:colOff>
      <xdr:row>86</xdr:row>
      <xdr:rowOff>138430</xdr:rowOff>
    </xdr:to>
    <xdr:sp macro="" textlink="">
      <xdr:nvSpPr>
        <xdr:cNvPr id="357" name="楕円 356"/>
        <xdr:cNvSpPr/>
      </xdr:nvSpPr>
      <xdr:spPr>
        <a:xfrm>
          <a:off x="8699500" y="1478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87630</xdr:rowOff>
    </xdr:from>
    <xdr:to>
      <xdr:col>50</xdr:col>
      <xdr:colOff>114300</xdr:colOff>
      <xdr:row>86</xdr:row>
      <xdr:rowOff>87630</xdr:rowOff>
    </xdr:to>
    <xdr:cxnSp macro="">
      <xdr:nvCxnSpPr>
        <xdr:cNvPr id="358" name="直線コネクタ 357"/>
        <xdr:cNvCxnSpPr/>
      </xdr:nvCxnSpPr>
      <xdr:spPr>
        <a:xfrm>
          <a:off x="8750300" y="148323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38100</xdr:rowOff>
    </xdr:from>
    <xdr:to>
      <xdr:col>41</xdr:col>
      <xdr:colOff>101600</xdr:colOff>
      <xdr:row>86</xdr:row>
      <xdr:rowOff>139700</xdr:rowOff>
    </xdr:to>
    <xdr:sp macro="" textlink="">
      <xdr:nvSpPr>
        <xdr:cNvPr id="359" name="楕円 358"/>
        <xdr:cNvSpPr/>
      </xdr:nvSpPr>
      <xdr:spPr>
        <a:xfrm>
          <a:off x="7810500" y="1478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87630</xdr:rowOff>
    </xdr:from>
    <xdr:to>
      <xdr:col>45</xdr:col>
      <xdr:colOff>177800</xdr:colOff>
      <xdr:row>86</xdr:row>
      <xdr:rowOff>88900</xdr:rowOff>
    </xdr:to>
    <xdr:cxnSp macro="">
      <xdr:nvCxnSpPr>
        <xdr:cNvPr id="360" name="直線コネクタ 359"/>
        <xdr:cNvCxnSpPr/>
      </xdr:nvCxnSpPr>
      <xdr:spPr>
        <a:xfrm flipV="1">
          <a:off x="7861300" y="148323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38100</xdr:rowOff>
    </xdr:from>
    <xdr:to>
      <xdr:col>36</xdr:col>
      <xdr:colOff>165100</xdr:colOff>
      <xdr:row>86</xdr:row>
      <xdr:rowOff>139700</xdr:rowOff>
    </xdr:to>
    <xdr:sp macro="" textlink="">
      <xdr:nvSpPr>
        <xdr:cNvPr id="361" name="楕円 360"/>
        <xdr:cNvSpPr/>
      </xdr:nvSpPr>
      <xdr:spPr>
        <a:xfrm>
          <a:off x="6921500" y="1478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88900</xdr:rowOff>
    </xdr:from>
    <xdr:to>
      <xdr:col>41</xdr:col>
      <xdr:colOff>50800</xdr:colOff>
      <xdr:row>86</xdr:row>
      <xdr:rowOff>88900</xdr:rowOff>
    </xdr:to>
    <xdr:cxnSp macro="">
      <xdr:nvCxnSpPr>
        <xdr:cNvPr id="362" name="直線コネクタ 361"/>
        <xdr:cNvCxnSpPr/>
      </xdr:nvCxnSpPr>
      <xdr:spPr>
        <a:xfrm>
          <a:off x="6972300" y="14833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139716</xdr:rowOff>
    </xdr:from>
    <xdr:ext cx="469744" cy="259045"/>
    <xdr:sp macro="" textlink="">
      <xdr:nvSpPr>
        <xdr:cNvPr id="363" name="n_1aveValue【福祉施設】&#10;一人当たり面積"/>
        <xdr:cNvSpPr txBox="1"/>
      </xdr:nvSpPr>
      <xdr:spPr>
        <a:xfrm>
          <a:off x="9391727" y="1419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142257</xdr:rowOff>
    </xdr:from>
    <xdr:ext cx="469744" cy="259045"/>
    <xdr:sp macro="" textlink="">
      <xdr:nvSpPr>
        <xdr:cNvPr id="364" name="n_2aveValue【福祉施設】&#10;一人当たり面積"/>
        <xdr:cNvSpPr txBox="1"/>
      </xdr:nvSpPr>
      <xdr:spPr>
        <a:xfrm>
          <a:off x="8515427" y="1420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3827</xdr:rowOff>
    </xdr:from>
    <xdr:ext cx="469744" cy="259045"/>
    <xdr:sp macro="" textlink="">
      <xdr:nvSpPr>
        <xdr:cNvPr id="365" name="n_3aveValue【福祉施設】&#10;一人当たり面積"/>
        <xdr:cNvSpPr txBox="1"/>
      </xdr:nvSpPr>
      <xdr:spPr>
        <a:xfrm>
          <a:off x="7626427" y="1423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158766</xdr:rowOff>
    </xdr:from>
    <xdr:ext cx="469744" cy="259045"/>
    <xdr:sp macro="" textlink="">
      <xdr:nvSpPr>
        <xdr:cNvPr id="366" name="n_4aveValue【福祉施設】&#10;一人当たり面積"/>
        <xdr:cNvSpPr txBox="1"/>
      </xdr:nvSpPr>
      <xdr:spPr>
        <a:xfrm>
          <a:off x="6737427" y="142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129557</xdr:rowOff>
    </xdr:from>
    <xdr:ext cx="469744" cy="259045"/>
    <xdr:sp macro="" textlink="">
      <xdr:nvSpPr>
        <xdr:cNvPr id="367" name="n_1mainValue【福祉施設】&#10;一人当たり面積"/>
        <xdr:cNvSpPr txBox="1"/>
      </xdr:nvSpPr>
      <xdr:spPr>
        <a:xfrm>
          <a:off x="9391727" y="1487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129557</xdr:rowOff>
    </xdr:from>
    <xdr:ext cx="469744" cy="259045"/>
    <xdr:sp macro="" textlink="">
      <xdr:nvSpPr>
        <xdr:cNvPr id="368" name="n_2mainValue【福祉施設】&#10;一人当たり面積"/>
        <xdr:cNvSpPr txBox="1"/>
      </xdr:nvSpPr>
      <xdr:spPr>
        <a:xfrm>
          <a:off x="8515427" y="1487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130827</xdr:rowOff>
    </xdr:from>
    <xdr:ext cx="469744" cy="259045"/>
    <xdr:sp macro="" textlink="">
      <xdr:nvSpPr>
        <xdr:cNvPr id="369" name="n_3mainValue【福祉施設】&#10;一人当たり面積"/>
        <xdr:cNvSpPr txBox="1"/>
      </xdr:nvSpPr>
      <xdr:spPr>
        <a:xfrm>
          <a:off x="7626427" y="1487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130827</xdr:rowOff>
    </xdr:from>
    <xdr:ext cx="469744" cy="259045"/>
    <xdr:sp macro="" textlink="">
      <xdr:nvSpPr>
        <xdr:cNvPr id="370" name="n_4mainValue【福祉施設】&#10;一人当たり面積"/>
        <xdr:cNvSpPr txBox="1"/>
      </xdr:nvSpPr>
      <xdr:spPr>
        <a:xfrm>
          <a:off x="6737427" y="1487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2" name="直線コネクタ 381"/>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83" name="テキスト ボックス 382"/>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84" name="直線コネクタ 383"/>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85" name="テキスト ボックス 384"/>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86" name="直線コネクタ 385"/>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87" name="テキスト ボックス 386"/>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88" name="直線コネクタ 387"/>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89" name="テキスト ボックス 388"/>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0" name="直線コネクタ 38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1" name="テキスト ボックス 390"/>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102</xdr:row>
      <xdr:rowOff>53339</xdr:rowOff>
    </xdr:from>
    <xdr:to>
      <xdr:col>24</xdr:col>
      <xdr:colOff>62865</xdr:colOff>
      <xdr:row>108</xdr:row>
      <xdr:rowOff>76200</xdr:rowOff>
    </xdr:to>
    <xdr:cxnSp macro="">
      <xdr:nvCxnSpPr>
        <xdr:cNvPr id="393" name="直線コネクタ 392"/>
        <xdr:cNvCxnSpPr/>
      </xdr:nvCxnSpPr>
      <xdr:spPr>
        <a:xfrm flipV="1">
          <a:off x="4634865" y="17541239"/>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394" name="【市民会館】&#10;有形固定資産減価償却率最小値テキスト"/>
        <xdr:cNvSpPr txBox="1"/>
      </xdr:nvSpPr>
      <xdr:spPr>
        <a:xfrm>
          <a:off x="4673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95" name="直線コネクタ 394"/>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16</xdr:rowOff>
    </xdr:from>
    <xdr:ext cx="405111" cy="259045"/>
    <xdr:sp macro="" textlink="">
      <xdr:nvSpPr>
        <xdr:cNvPr id="396" name="【市民会館】&#10;有形固定資産減価償却率最大値テキスト"/>
        <xdr:cNvSpPr txBox="1"/>
      </xdr:nvSpPr>
      <xdr:spPr>
        <a:xfrm>
          <a:off x="4673600" y="17316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102</xdr:row>
      <xdr:rowOff>53339</xdr:rowOff>
    </xdr:from>
    <xdr:to>
      <xdr:col>24</xdr:col>
      <xdr:colOff>152400</xdr:colOff>
      <xdr:row>102</xdr:row>
      <xdr:rowOff>53339</xdr:rowOff>
    </xdr:to>
    <xdr:cxnSp macro="">
      <xdr:nvCxnSpPr>
        <xdr:cNvPr id="397" name="直線コネクタ 396"/>
        <xdr:cNvCxnSpPr/>
      </xdr:nvCxnSpPr>
      <xdr:spPr>
        <a:xfrm>
          <a:off x="4546600" y="17541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49547</xdr:rowOff>
    </xdr:from>
    <xdr:ext cx="405111" cy="259045"/>
    <xdr:sp macro="" textlink="">
      <xdr:nvSpPr>
        <xdr:cNvPr id="398" name="【市民会館】&#10;有形固定資産減価償却率平均値テキスト"/>
        <xdr:cNvSpPr txBox="1"/>
      </xdr:nvSpPr>
      <xdr:spPr>
        <a:xfrm>
          <a:off x="4673600" y="17708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71120</xdr:rowOff>
    </xdr:from>
    <xdr:to>
      <xdr:col>24</xdr:col>
      <xdr:colOff>114300</xdr:colOff>
      <xdr:row>104</xdr:row>
      <xdr:rowOff>1270</xdr:rowOff>
    </xdr:to>
    <xdr:sp macro="" textlink="">
      <xdr:nvSpPr>
        <xdr:cNvPr id="399" name="フローチャート: 判断 398"/>
        <xdr:cNvSpPr/>
      </xdr:nvSpPr>
      <xdr:spPr>
        <a:xfrm>
          <a:off x="45847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36830</xdr:rowOff>
    </xdr:from>
    <xdr:to>
      <xdr:col>20</xdr:col>
      <xdr:colOff>38100</xdr:colOff>
      <xdr:row>103</xdr:row>
      <xdr:rowOff>138430</xdr:rowOff>
    </xdr:to>
    <xdr:sp macro="" textlink="">
      <xdr:nvSpPr>
        <xdr:cNvPr id="400" name="フローチャート: 判断 399"/>
        <xdr:cNvSpPr/>
      </xdr:nvSpPr>
      <xdr:spPr>
        <a:xfrm>
          <a:off x="3746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144272</xdr:rowOff>
    </xdr:from>
    <xdr:to>
      <xdr:col>15</xdr:col>
      <xdr:colOff>101600</xdr:colOff>
      <xdr:row>103</xdr:row>
      <xdr:rowOff>74422</xdr:rowOff>
    </xdr:to>
    <xdr:sp macro="" textlink="">
      <xdr:nvSpPr>
        <xdr:cNvPr id="401" name="フローチャート: 判断 400"/>
        <xdr:cNvSpPr/>
      </xdr:nvSpPr>
      <xdr:spPr>
        <a:xfrm>
          <a:off x="2857500" y="1763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153415</xdr:rowOff>
    </xdr:from>
    <xdr:to>
      <xdr:col>10</xdr:col>
      <xdr:colOff>165100</xdr:colOff>
      <xdr:row>103</xdr:row>
      <xdr:rowOff>83565</xdr:rowOff>
    </xdr:to>
    <xdr:sp macro="" textlink="">
      <xdr:nvSpPr>
        <xdr:cNvPr id="402" name="フローチャート: 判断 401"/>
        <xdr:cNvSpPr/>
      </xdr:nvSpPr>
      <xdr:spPr>
        <a:xfrm>
          <a:off x="1968500" y="1764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137413</xdr:rowOff>
    </xdr:from>
    <xdr:to>
      <xdr:col>6</xdr:col>
      <xdr:colOff>38100</xdr:colOff>
      <xdr:row>103</xdr:row>
      <xdr:rowOff>67563</xdr:rowOff>
    </xdr:to>
    <xdr:sp macro="" textlink="">
      <xdr:nvSpPr>
        <xdr:cNvPr id="403" name="フローチャート: 判断 402"/>
        <xdr:cNvSpPr/>
      </xdr:nvSpPr>
      <xdr:spPr>
        <a:xfrm>
          <a:off x="1079500" y="1762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4" name="テキスト ボックス 40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5" name="テキスト ボックス 40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6" name="テキスト ボックス 40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7" name="テキスト ボックス 40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8" name="テキスト ボックス 40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107696</xdr:rowOff>
    </xdr:from>
    <xdr:to>
      <xdr:col>24</xdr:col>
      <xdr:colOff>114300</xdr:colOff>
      <xdr:row>103</xdr:row>
      <xdr:rowOff>37846</xdr:rowOff>
    </xdr:to>
    <xdr:sp macro="" textlink="">
      <xdr:nvSpPr>
        <xdr:cNvPr id="409" name="楕円 408"/>
        <xdr:cNvSpPr/>
      </xdr:nvSpPr>
      <xdr:spPr>
        <a:xfrm>
          <a:off x="4584700" y="1759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22623</xdr:rowOff>
    </xdr:from>
    <xdr:ext cx="405111" cy="259045"/>
    <xdr:sp macro="" textlink="">
      <xdr:nvSpPr>
        <xdr:cNvPr id="410" name="【市民会館】&#10;有形固定資産減価償却率該当値テキスト"/>
        <xdr:cNvSpPr txBox="1"/>
      </xdr:nvSpPr>
      <xdr:spPr>
        <a:xfrm>
          <a:off x="4673600" y="17510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9398</xdr:rowOff>
    </xdr:from>
    <xdr:to>
      <xdr:col>20</xdr:col>
      <xdr:colOff>38100</xdr:colOff>
      <xdr:row>102</xdr:row>
      <xdr:rowOff>110998</xdr:rowOff>
    </xdr:to>
    <xdr:sp macro="" textlink="">
      <xdr:nvSpPr>
        <xdr:cNvPr id="411" name="楕円 410"/>
        <xdr:cNvSpPr/>
      </xdr:nvSpPr>
      <xdr:spPr>
        <a:xfrm>
          <a:off x="3746500" y="1749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60198</xdr:rowOff>
    </xdr:from>
    <xdr:to>
      <xdr:col>24</xdr:col>
      <xdr:colOff>63500</xdr:colOff>
      <xdr:row>102</xdr:row>
      <xdr:rowOff>158496</xdr:rowOff>
    </xdr:to>
    <xdr:cxnSp macro="">
      <xdr:nvCxnSpPr>
        <xdr:cNvPr id="412" name="直線コネクタ 411"/>
        <xdr:cNvCxnSpPr/>
      </xdr:nvCxnSpPr>
      <xdr:spPr>
        <a:xfrm>
          <a:off x="3797300" y="17548098"/>
          <a:ext cx="8382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128270</xdr:rowOff>
    </xdr:from>
    <xdr:to>
      <xdr:col>15</xdr:col>
      <xdr:colOff>101600</xdr:colOff>
      <xdr:row>101</xdr:row>
      <xdr:rowOff>58420</xdr:rowOff>
    </xdr:to>
    <xdr:sp macro="" textlink="">
      <xdr:nvSpPr>
        <xdr:cNvPr id="413" name="楕円 412"/>
        <xdr:cNvSpPr/>
      </xdr:nvSpPr>
      <xdr:spPr>
        <a:xfrm>
          <a:off x="2857500" y="1727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7620</xdr:rowOff>
    </xdr:from>
    <xdr:to>
      <xdr:col>19</xdr:col>
      <xdr:colOff>177800</xdr:colOff>
      <xdr:row>102</xdr:row>
      <xdr:rowOff>60198</xdr:rowOff>
    </xdr:to>
    <xdr:cxnSp macro="">
      <xdr:nvCxnSpPr>
        <xdr:cNvPr id="414" name="直線コネクタ 413"/>
        <xdr:cNvCxnSpPr/>
      </xdr:nvCxnSpPr>
      <xdr:spPr>
        <a:xfrm>
          <a:off x="2908300" y="17324070"/>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55118</xdr:rowOff>
    </xdr:from>
    <xdr:to>
      <xdr:col>10</xdr:col>
      <xdr:colOff>165100</xdr:colOff>
      <xdr:row>100</xdr:row>
      <xdr:rowOff>156718</xdr:rowOff>
    </xdr:to>
    <xdr:sp macro="" textlink="">
      <xdr:nvSpPr>
        <xdr:cNvPr id="415" name="楕円 414"/>
        <xdr:cNvSpPr/>
      </xdr:nvSpPr>
      <xdr:spPr>
        <a:xfrm>
          <a:off x="1968500" y="1720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105918</xdr:rowOff>
    </xdr:from>
    <xdr:to>
      <xdr:col>15</xdr:col>
      <xdr:colOff>50800</xdr:colOff>
      <xdr:row>101</xdr:row>
      <xdr:rowOff>7620</xdr:rowOff>
    </xdr:to>
    <xdr:cxnSp macro="">
      <xdr:nvCxnSpPr>
        <xdr:cNvPr id="416" name="直線コネクタ 415"/>
        <xdr:cNvCxnSpPr/>
      </xdr:nvCxnSpPr>
      <xdr:spPr>
        <a:xfrm>
          <a:off x="2019300" y="1725091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155702</xdr:rowOff>
    </xdr:from>
    <xdr:to>
      <xdr:col>6</xdr:col>
      <xdr:colOff>38100</xdr:colOff>
      <xdr:row>100</xdr:row>
      <xdr:rowOff>85852</xdr:rowOff>
    </xdr:to>
    <xdr:sp macro="" textlink="">
      <xdr:nvSpPr>
        <xdr:cNvPr id="417" name="楕円 416"/>
        <xdr:cNvSpPr/>
      </xdr:nvSpPr>
      <xdr:spPr>
        <a:xfrm>
          <a:off x="1079500" y="1712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35052</xdr:rowOff>
    </xdr:from>
    <xdr:to>
      <xdr:col>10</xdr:col>
      <xdr:colOff>114300</xdr:colOff>
      <xdr:row>100</xdr:row>
      <xdr:rowOff>105918</xdr:rowOff>
    </xdr:to>
    <xdr:cxnSp macro="">
      <xdr:nvCxnSpPr>
        <xdr:cNvPr id="418" name="直線コネクタ 417"/>
        <xdr:cNvCxnSpPr/>
      </xdr:nvCxnSpPr>
      <xdr:spPr>
        <a:xfrm>
          <a:off x="1130300" y="17180052"/>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129557</xdr:rowOff>
    </xdr:from>
    <xdr:ext cx="405111" cy="259045"/>
    <xdr:sp macro="" textlink="">
      <xdr:nvSpPr>
        <xdr:cNvPr id="419" name="n_1aveValue【市民会館】&#10;有形固定資産減価償却率"/>
        <xdr:cNvSpPr txBox="1"/>
      </xdr:nvSpPr>
      <xdr:spPr>
        <a:xfrm>
          <a:off x="35820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65549</xdr:rowOff>
    </xdr:from>
    <xdr:ext cx="405111" cy="259045"/>
    <xdr:sp macro="" textlink="">
      <xdr:nvSpPr>
        <xdr:cNvPr id="420" name="n_2aveValue【市民会館】&#10;有形固定資産減価償却率"/>
        <xdr:cNvSpPr txBox="1"/>
      </xdr:nvSpPr>
      <xdr:spPr>
        <a:xfrm>
          <a:off x="2705744" y="17724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74692</xdr:rowOff>
    </xdr:from>
    <xdr:ext cx="405111" cy="259045"/>
    <xdr:sp macro="" textlink="">
      <xdr:nvSpPr>
        <xdr:cNvPr id="421" name="n_3aveValue【市民会館】&#10;有形固定資産減価償却率"/>
        <xdr:cNvSpPr txBox="1"/>
      </xdr:nvSpPr>
      <xdr:spPr>
        <a:xfrm>
          <a:off x="1816744" y="1773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58690</xdr:rowOff>
    </xdr:from>
    <xdr:ext cx="405111" cy="259045"/>
    <xdr:sp macro="" textlink="">
      <xdr:nvSpPr>
        <xdr:cNvPr id="422" name="n_4aveValue【市民会館】&#10;有形固定資産減価償却率"/>
        <xdr:cNvSpPr txBox="1"/>
      </xdr:nvSpPr>
      <xdr:spPr>
        <a:xfrm>
          <a:off x="927744" y="17718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127525</xdr:rowOff>
    </xdr:from>
    <xdr:ext cx="405111" cy="259045"/>
    <xdr:sp macro="" textlink="">
      <xdr:nvSpPr>
        <xdr:cNvPr id="423" name="n_1mainValue【市民会館】&#10;有形固定資産減価償却率"/>
        <xdr:cNvSpPr txBox="1"/>
      </xdr:nvSpPr>
      <xdr:spPr>
        <a:xfrm>
          <a:off x="3582044" y="17272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74947</xdr:rowOff>
    </xdr:from>
    <xdr:ext cx="405111" cy="259045"/>
    <xdr:sp macro="" textlink="">
      <xdr:nvSpPr>
        <xdr:cNvPr id="424" name="n_2mainValue【市民会館】&#10;有形固定資産減価償却率"/>
        <xdr:cNvSpPr txBox="1"/>
      </xdr:nvSpPr>
      <xdr:spPr>
        <a:xfrm>
          <a:off x="2705744" y="1704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1795</xdr:rowOff>
    </xdr:from>
    <xdr:ext cx="405111" cy="259045"/>
    <xdr:sp macro="" textlink="">
      <xdr:nvSpPr>
        <xdr:cNvPr id="425" name="n_3mainValue【市民会館】&#10;有形固定資産減価償却率"/>
        <xdr:cNvSpPr txBox="1"/>
      </xdr:nvSpPr>
      <xdr:spPr>
        <a:xfrm>
          <a:off x="1816744" y="16975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98</xdr:row>
      <xdr:rowOff>102379</xdr:rowOff>
    </xdr:from>
    <xdr:ext cx="405111" cy="259045"/>
    <xdr:sp macro="" textlink="">
      <xdr:nvSpPr>
        <xdr:cNvPr id="426" name="n_4mainValue【市民会館】&#10;有形固定資産減価償却率"/>
        <xdr:cNvSpPr txBox="1"/>
      </xdr:nvSpPr>
      <xdr:spPr>
        <a:xfrm>
          <a:off x="927744" y="1690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7" name="正方形/長方形 42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8" name="正方形/長方形 42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9" name="正方形/長方形 42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0" name="正方形/長方形 42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1" name="正方形/長方形 43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2" name="正方形/長方形 43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3" name="正方形/長方形 43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4" name="正方形/長方形 43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5" name="テキスト ボックス 43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6" name="直線コネクタ 43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37" name="直線コネクタ 436"/>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38" name="テキスト ボックス 437"/>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39" name="直線コネクタ 438"/>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0" name="テキスト ボックス 439"/>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1" name="直線コネクタ 440"/>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2" name="テキスト ボックス 441"/>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3" name="直線コネクタ 442"/>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4" name="テキスト ボックス 443"/>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5" name="直線コネクタ 444"/>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46" name="テキスト ボックス 445"/>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47" name="直線コネクタ 446"/>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48" name="テキスト ボックス 447"/>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0" name="テキスト ボックス 44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108857</xdr:rowOff>
    </xdr:from>
    <xdr:to>
      <xdr:col>54</xdr:col>
      <xdr:colOff>189865</xdr:colOff>
      <xdr:row>108</xdr:row>
      <xdr:rowOff>10886</xdr:rowOff>
    </xdr:to>
    <xdr:cxnSp macro="">
      <xdr:nvCxnSpPr>
        <xdr:cNvPr id="452" name="直線コネクタ 451"/>
        <xdr:cNvCxnSpPr/>
      </xdr:nvCxnSpPr>
      <xdr:spPr>
        <a:xfrm flipV="1">
          <a:off x="10476865" y="17253857"/>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14713</xdr:rowOff>
    </xdr:from>
    <xdr:ext cx="469744" cy="259045"/>
    <xdr:sp macro="" textlink="">
      <xdr:nvSpPr>
        <xdr:cNvPr id="453" name="【市民会館】&#10;一人当たり面積最小値テキスト"/>
        <xdr:cNvSpPr txBox="1"/>
      </xdr:nvSpPr>
      <xdr:spPr>
        <a:xfrm>
          <a:off x="10515600" y="1853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10886</xdr:rowOff>
    </xdr:from>
    <xdr:to>
      <xdr:col>55</xdr:col>
      <xdr:colOff>88900</xdr:colOff>
      <xdr:row>108</xdr:row>
      <xdr:rowOff>10886</xdr:rowOff>
    </xdr:to>
    <xdr:cxnSp macro="">
      <xdr:nvCxnSpPr>
        <xdr:cNvPr id="454" name="直線コネクタ 453"/>
        <xdr:cNvCxnSpPr/>
      </xdr:nvCxnSpPr>
      <xdr:spPr>
        <a:xfrm>
          <a:off x="10388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55534</xdr:rowOff>
    </xdr:from>
    <xdr:ext cx="469744" cy="259045"/>
    <xdr:sp macro="" textlink="">
      <xdr:nvSpPr>
        <xdr:cNvPr id="455" name="【市民会館】&#10;一人当たり面積最大値テキスト"/>
        <xdr:cNvSpPr txBox="1"/>
      </xdr:nvSpPr>
      <xdr:spPr>
        <a:xfrm>
          <a:off x="10515600" y="1702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108857</xdr:rowOff>
    </xdr:from>
    <xdr:to>
      <xdr:col>55</xdr:col>
      <xdr:colOff>88900</xdr:colOff>
      <xdr:row>100</xdr:row>
      <xdr:rowOff>108857</xdr:rowOff>
    </xdr:to>
    <xdr:cxnSp macro="">
      <xdr:nvCxnSpPr>
        <xdr:cNvPr id="456" name="直線コネクタ 455"/>
        <xdr:cNvCxnSpPr/>
      </xdr:nvCxnSpPr>
      <xdr:spPr>
        <a:xfrm>
          <a:off x="10388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561</xdr:rowOff>
    </xdr:from>
    <xdr:ext cx="469744" cy="259045"/>
    <xdr:sp macro="" textlink="">
      <xdr:nvSpPr>
        <xdr:cNvPr id="457" name="【市民会館】&#10;一人当たり面積平均値テキスト"/>
        <xdr:cNvSpPr txBox="1"/>
      </xdr:nvSpPr>
      <xdr:spPr>
        <a:xfrm>
          <a:off x="10515600" y="178313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22134</xdr:rowOff>
    </xdr:from>
    <xdr:to>
      <xdr:col>55</xdr:col>
      <xdr:colOff>50800</xdr:colOff>
      <xdr:row>104</xdr:row>
      <xdr:rowOff>123734</xdr:rowOff>
    </xdr:to>
    <xdr:sp macro="" textlink="">
      <xdr:nvSpPr>
        <xdr:cNvPr id="458" name="フローチャート: 判断 457"/>
        <xdr:cNvSpPr/>
      </xdr:nvSpPr>
      <xdr:spPr>
        <a:xfrm>
          <a:off x="104267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51526</xdr:rowOff>
    </xdr:from>
    <xdr:to>
      <xdr:col>50</xdr:col>
      <xdr:colOff>165100</xdr:colOff>
      <xdr:row>104</xdr:row>
      <xdr:rowOff>153126</xdr:rowOff>
    </xdr:to>
    <xdr:sp macro="" textlink="">
      <xdr:nvSpPr>
        <xdr:cNvPr id="459" name="フローチャート: 判断 458"/>
        <xdr:cNvSpPr/>
      </xdr:nvSpPr>
      <xdr:spPr>
        <a:xfrm>
          <a:off x="9588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90714</xdr:rowOff>
    </xdr:from>
    <xdr:to>
      <xdr:col>46</xdr:col>
      <xdr:colOff>38100</xdr:colOff>
      <xdr:row>105</xdr:row>
      <xdr:rowOff>20864</xdr:rowOff>
    </xdr:to>
    <xdr:sp macro="" textlink="">
      <xdr:nvSpPr>
        <xdr:cNvPr id="460" name="フローチャート: 判断 459"/>
        <xdr:cNvSpPr/>
      </xdr:nvSpPr>
      <xdr:spPr>
        <a:xfrm>
          <a:off x="8699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31931</xdr:rowOff>
    </xdr:from>
    <xdr:to>
      <xdr:col>41</xdr:col>
      <xdr:colOff>101600</xdr:colOff>
      <xdr:row>104</xdr:row>
      <xdr:rowOff>133531</xdr:rowOff>
    </xdr:to>
    <xdr:sp macro="" textlink="">
      <xdr:nvSpPr>
        <xdr:cNvPr id="461" name="フローチャート: 判断 460"/>
        <xdr:cNvSpPr/>
      </xdr:nvSpPr>
      <xdr:spPr>
        <a:xfrm>
          <a:off x="78105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74386</xdr:rowOff>
    </xdr:from>
    <xdr:to>
      <xdr:col>36</xdr:col>
      <xdr:colOff>165100</xdr:colOff>
      <xdr:row>105</xdr:row>
      <xdr:rowOff>4536</xdr:rowOff>
    </xdr:to>
    <xdr:sp macro="" textlink="">
      <xdr:nvSpPr>
        <xdr:cNvPr id="462" name="フローチャート: 判断 461"/>
        <xdr:cNvSpPr/>
      </xdr:nvSpPr>
      <xdr:spPr>
        <a:xfrm>
          <a:off x="6921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30299</xdr:rowOff>
    </xdr:from>
    <xdr:to>
      <xdr:col>55</xdr:col>
      <xdr:colOff>50800</xdr:colOff>
      <xdr:row>103</xdr:row>
      <xdr:rowOff>131899</xdr:rowOff>
    </xdr:to>
    <xdr:sp macro="" textlink="">
      <xdr:nvSpPr>
        <xdr:cNvPr id="468" name="楕円 467"/>
        <xdr:cNvSpPr/>
      </xdr:nvSpPr>
      <xdr:spPr>
        <a:xfrm>
          <a:off x="10426700" y="1768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53176</xdr:rowOff>
    </xdr:from>
    <xdr:ext cx="469744" cy="259045"/>
    <xdr:sp macro="" textlink="">
      <xdr:nvSpPr>
        <xdr:cNvPr id="469" name="【市民会館】&#10;一人当たり面積該当値テキスト"/>
        <xdr:cNvSpPr txBox="1"/>
      </xdr:nvSpPr>
      <xdr:spPr>
        <a:xfrm>
          <a:off x="10515600" y="1754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144599</xdr:rowOff>
    </xdr:from>
    <xdr:to>
      <xdr:col>50</xdr:col>
      <xdr:colOff>165100</xdr:colOff>
      <xdr:row>104</xdr:row>
      <xdr:rowOff>74749</xdr:rowOff>
    </xdr:to>
    <xdr:sp macro="" textlink="">
      <xdr:nvSpPr>
        <xdr:cNvPr id="470" name="楕円 469"/>
        <xdr:cNvSpPr/>
      </xdr:nvSpPr>
      <xdr:spPr>
        <a:xfrm>
          <a:off x="9588500" y="1780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81099</xdr:rowOff>
    </xdr:from>
    <xdr:to>
      <xdr:col>55</xdr:col>
      <xdr:colOff>0</xdr:colOff>
      <xdr:row>104</xdr:row>
      <xdr:rowOff>23949</xdr:rowOff>
    </xdr:to>
    <xdr:cxnSp macro="">
      <xdr:nvCxnSpPr>
        <xdr:cNvPr id="471" name="直線コネクタ 470"/>
        <xdr:cNvCxnSpPr/>
      </xdr:nvCxnSpPr>
      <xdr:spPr>
        <a:xfrm flipV="1">
          <a:off x="9639300" y="17740449"/>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157662</xdr:rowOff>
    </xdr:from>
    <xdr:to>
      <xdr:col>46</xdr:col>
      <xdr:colOff>38100</xdr:colOff>
      <xdr:row>104</xdr:row>
      <xdr:rowOff>87812</xdr:rowOff>
    </xdr:to>
    <xdr:sp macro="" textlink="">
      <xdr:nvSpPr>
        <xdr:cNvPr id="472" name="楕円 471"/>
        <xdr:cNvSpPr/>
      </xdr:nvSpPr>
      <xdr:spPr>
        <a:xfrm>
          <a:off x="8699500" y="1781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23949</xdr:rowOff>
    </xdr:from>
    <xdr:to>
      <xdr:col>50</xdr:col>
      <xdr:colOff>114300</xdr:colOff>
      <xdr:row>104</xdr:row>
      <xdr:rowOff>37012</xdr:rowOff>
    </xdr:to>
    <xdr:cxnSp macro="">
      <xdr:nvCxnSpPr>
        <xdr:cNvPr id="473" name="直線コネクタ 472"/>
        <xdr:cNvCxnSpPr/>
      </xdr:nvCxnSpPr>
      <xdr:spPr>
        <a:xfrm flipV="1">
          <a:off x="8750300" y="1785474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170724</xdr:rowOff>
    </xdr:from>
    <xdr:to>
      <xdr:col>41</xdr:col>
      <xdr:colOff>101600</xdr:colOff>
      <xdr:row>104</xdr:row>
      <xdr:rowOff>100874</xdr:rowOff>
    </xdr:to>
    <xdr:sp macro="" textlink="">
      <xdr:nvSpPr>
        <xdr:cNvPr id="474" name="楕円 473"/>
        <xdr:cNvSpPr/>
      </xdr:nvSpPr>
      <xdr:spPr>
        <a:xfrm>
          <a:off x="7810500" y="1783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37012</xdr:rowOff>
    </xdr:from>
    <xdr:to>
      <xdr:col>45</xdr:col>
      <xdr:colOff>177800</xdr:colOff>
      <xdr:row>104</xdr:row>
      <xdr:rowOff>50074</xdr:rowOff>
    </xdr:to>
    <xdr:cxnSp macro="">
      <xdr:nvCxnSpPr>
        <xdr:cNvPr id="475" name="直線コネクタ 474"/>
        <xdr:cNvCxnSpPr/>
      </xdr:nvCxnSpPr>
      <xdr:spPr>
        <a:xfrm flipV="1">
          <a:off x="7861300" y="1786781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15602</xdr:rowOff>
    </xdr:from>
    <xdr:to>
      <xdr:col>36</xdr:col>
      <xdr:colOff>165100</xdr:colOff>
      <xdr:row>104</xdr:row>
      <xdr:rowOff>117202</xdr:rowOff>
    </xdr:to>
    <xdr:sp macro="" textlink="">
      <xdr:nvSpPr>
        <xdr:cNvPr id="476" name="楕円 475"/>
        <xdr:cNvSpPr/>
      </xdr:nvSpPr>
      <xdr:spPr>
        <a:xfrm>
          <a:off x="6921500" y="1784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50074</xdr:rowOff>
    </xdr:from>
    <xdr:to>
      <xdr:col>41</xdr:col>
      <xdr:colOff>50800</xdr:colOff>
      <xdr:row>104</xdr:row>
      <xdr:rowOff>66402</xdr:rowOff>
    </xdr:to>
    <xdr:cxnSp macro="">
      <xdr:nvCxnSpPr>
        <xdr:cNvPr id="477" name="直線コネクタ 476"/>
        <xdr:cNvCxnSpPr/>
      </xdr:nvCxnSpPr>
      <xdr:spPr>
        <a:xfrm flipV="1">
          <a:off x="6972300" y="17880874"/>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144253</xdr:rowOff>
    </xdr:from>
    <xdr:ext cx="469744" cy="259045"/>
    <xdr:sp macro="" textlink="">
      <xdr:nvSpPr>
        <xdr:cNvPr id="478" name="n_1aveValue【市民会館】&#10;一人当たり面積"/>
        <xdr:cNvSpPr txBox="1"/>
      </xdr:nvSpPr>
      <xdr:spPr>
        <a:xfrm>
          <a:off x="9391727" y="1797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11991</xdr:rowOff>
    </xdr:from>
    <xdr:ext cx="469744" cy="259045"/>
    <xdr:sp macro="" textlink="">
      <xdr:nvSpPr>
        <xdr:cNvPr id="479" name="n_2aveValue【市民会館】&#10;一人当たり面積"/>
        <xdr:cNvSpPr txBox="1"/>
      </xdr:nvSpPr>
      <xdr:spPr>
        <a:xfrm>
          <a:off x="8515427" y="1801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124658</xdr:rowOff>
    </xdr:from>
    <xdr:ext cx="469744" cy="259045"/>
    <xdr:sp macro="" textlink="">
      <xdr:nvSpPr>
        <xdr:cNvPr id="480" name="n_3aveValue【市民会館】&#10;一人当たり面積"/>
        <xdr:cNvSpPr txBox="1"/>
      </xdr:nvSpPr>
      <xdr:spPr>
        <a:xfrm>
          <a:off x="7626427" y="1795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167113</xdr:rowOff>
    </xdr:from>
    <xdr:ext cx="469744" cy="259045"/>
    <xdr:sp macro="" textlink="">
      <xdr:nvSpPr>
        <xdr:cNvPr id="481" name="n_4aveValue【市民会館】&#10;一人当たり面積"/>
        <xdr:cNvSpPr txBox="1"/>
      </xdr:nvSpPr>
      <xdr:spPr>
        <a:xfrm>
          <a:off x="6737427" y="17997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91276</xdr:rowOff>
    </xdr:from>
    <xdr:ext cx="469744" cy="259045"/>
    <xdr:sp macro="" textlink="">
      <xdr:nvSpPr>
        <xdr:cNvPr id="482" name="n_1mainValue【市民会館】&#10;一人当たり面積"/>
        <xdr:cNvSpPr txBox="1"/>
      </xdr:nvSpPr>
      <xdr:spPr>
        <a:xfrm>
          <a:off x="9391727" y="17579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104339</xdr:rowOff>
    </xdr:from>
    <xdr:ext cx="469744" cy="259045"/>
    <xdr:sp macro="" textlink="">
      <xdr:nvSpPr>
        <xdr:cNvPr id="483" name="n_2mainValue【市民会館】&#10;一人当たり面積"/>
        <xdr:cNvSpPr txBox="1"/>
      </xdr:nvSpPr>
      <xdr:spPr>
        <a:xfrm>
          <a:off x="8515427" y="1759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117401</xdr:rowOff>
    </xdr:from>
    <xdr:ext cx="469744" cy="259045"/>
    <xdr:sp macro="" textlink="">
      <xdr:nvSpPr>
        <xdr:cNvPr id="484" name="n_3mainValue【市民会館】&#10;一人当たり面積"/>
        <xdr:cNvSpPr txBox="1"/>
      </xdr:nvSpPr>
      <xdr:spPr>
        <a:xfrm>
          <a:off x="7626427" y="1760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133729</xdr:rowOff>
    </xdr:from>
    <xdr:ext cx="469744" cy="259045"/>
    <xdr:sp macro="" textlink="">
      <xdr:nvSpPr>
        <xdr:cNvPr id="485" name="n_4mainValue【市民会館】&#10;一人当たり面積"/>
        <xdr:cNvSpPr txBox="1"/>
      </xdr:nvSpPr>
      <xdr:spPr>
        <a:xfrm>
          <a:off x="6737427" y="17621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7" name="直線コネクタ 49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98" name="テキスト ボックス 497"/>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9" name="直線コネクタ 49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0" name="テキスト ボックス 49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1" name="直線コネクタ 50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2" name="テキスト ボックス 50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3" name="直線コネクタ 50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4" name="テキスト ボックス 50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5" name="直線コネクタ 50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6" name="テキスト ボックス 50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7" name="直線コネクタ 50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508" name="テキスト ボックス 507"/>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0" name="テキスト ボックス 509"/>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12519</xdr:rowOff>
    </xdr:from>
    <xdr:to>
      <xdr:col>85</xdr:col>
      <xdr:colOff>126364</xdr:colOff>
      <xdr:row>42</xdr:row>
      <xdr:rowOff>66403</xdr:rowOff>
    </xdr:to>
    <xdr:cxnSp macro="">
      <xdr:nvCxnSpPr>
        <xdr:cNvPr id="512" name="直線コネクタ 511"/>
        <xdr:cNvCxnSpPr/>
      </xdr:nvCxnSpPr>
      <xdr:spPr>
        <a:xfrm flipV="1">
          <a:off x="16318864" y="5670369"/>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70230</xdr:rowOff>
    </xdr:from>
    <xdr:ext cx="405111" cy="259045"/>
    <xdr:sp macro="" textlink="">
      <xdr:nvSpPr>
        <xdr:cNvPr id="513" name="【一般廃棄物処理施設】&#10;有形固定資産減価償却率最小値テキスト"/>
        <xdr:cNvSpPr txBox="1"/>
      </xdr:nvSpPr>
      <xdr:spPr>
        <a:xfrm>
          <a:off x="16357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66403</xdr:rowOff>
    </xdr:from>
    <xdr:to>
      <xdr:col>86</xdr:col>
      <xdr:colOff>25400</xdr:colOff>
      <xdr:row>42</xdr:row>
      <xdr:rowOff>66403</xdr:rowOff>
    </xdr:to>
    <xdr:cxnSp macro="">
      <xdr:nvCxnSpPr>
        <xdr:cNvPr id="514" name="直線コネクタ 513"/>
        <xdr:cNvCxnSpPr/>
      </xdr:nvCxnSpPr>
      <xdr:spPr>
        <a:xfrm>
          <a:off x="16230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130646</xdr:rowOff>
    </xdr:from>
    <xdr:ext cx="405111" cy="259045"/>
    <xdr:sp macro="" textlink="">
      <xdr:nvSpPr>
        <xdr:cNvPr id="515" name="【一般廃棄物処理施設】&#10;有形固定資産減価償却率最大値テキスト"/>
        <xdr:cNvSpPr txBox="1"/>
      </xdr:nvSpPr>
      <xdr:spPr>
        <a:xfrm>
          <a:off x="16357600" y="5445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12519</xdr:rowOff>
    </xdr:from>
    <xdr:to>
      <xdr:col>86</xdr:col>
      <xdr:colOff>25400</xdr:colOff>
      <xdr:row>33</xdr:row>
      <xdr:rowOff>12519</xdr:rowOff>
    </xdr:to>
    <xdr:cxnSp macro="">
      <xdr:nvCxnSpPr>
        <xdr:cNvPr id="516" name="直線コネクタ 515"/>
        <xdr:cNvCxnSpPr/>
      </xdr:nvCxnSpPr>
      <xdr:spPr>
        <a:xfrm>
          <a:off x="16230600" y="567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144616</xdr:rowOff>
    </xdr:from>
    <xdr:ext cx="405111" cy="259045"/>
    <xdr:sp macro="" textlink="">
      <xdr:nvSpPr>
        <xdr:cNvPr id="517" name="【一般廃棄物処理施設】&#10;有形固定資産減価償却率平均値テキスト"/>
        <xdr:cNvSpPr txBox="1"/>
      </xdr:nvSpPr>
      <xdr:spPr>
        <a:xfrm>
          <a:off x="16357600" y="6316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518" name="フローチャート: 判断 517"/>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147864</xdr:rowOff>
    </xdr:from>
    <xdr:to>
      <xdr:col>81</xdr:col>
      <xdr:colOff>101600</xdr:colOff>
      <xdr:row>38</xdr:row>
      <xdr:rowOff>78014</xdr:rowOff>
    </xdr:to>
    <xdr:sp macro="" textlink="">
      <xdr:nvSpPr>
        <xdr:cNvPr id="519" name="フローチャート: 判断 518"/>
        <xdr:cNvSpPr/>
      </xdr:nvSpPr>
      <xdr:spPr>
        <a:xfrm>
          <a:off x="15430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67854</xdr:rowOff>
    </xdr:from>
    <xdr:to>
      <xdr:col>76</xdr:col>
      <xdr:colOff>165100</xdr:colOff>
      <xdr:row>38</xdr:row>
      <xdr:rowOff>169454</xdr:rowOff>
    </xdr:to>
    <xdr:sp macro="" textlink="">
      <xdr:nvSpPr>
        <xdr:cNvPr id="520" name="フローチャート: 判断 519"/>
        <xdr:cNvSpPr/>
      </xdr:nvSpPr>
      <xdr:spPr>
        <a:xfrm>
          <a:off x="14541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67854</xdr:rowOff>
    </xdr:from>
    <xdr:to>
      <xdr:col>72</xdr:col>
      <xdr:colOff>38100</xdr:colOff>
      <xdr:row>38</xdr:row>
      <xdr:rowOff>169454</xdr:rowOff>
    </xdr:to>
    <xdr:sp macro="" textlink="">
      <xdr:nvSpPr>
        <xdr:cNvPr id="521" name="フローチャート: 判断 520"/>
        <xdr:cNvSpPr/>
      </xdr:nvSpPr>
      <xdr:spPr>
        <a:xfrm>
          <a:off x="13652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82550</xdr:rowOff>
    </xdr:from>
    <xdr:to>
      <xdr:col>67</xdr:col>
      <xdr:colOff>101600</xdr:colOff>
      <xdr:row>38</xdr:row>
      <xdr:rowOff>12700</xdr:rowOff>
    </xdr:to>
    <xdr:sp macro="" textlink="">
      <xdr:nvSpPr>
        <xdr:cNvPr id="522" name="フローチャート: 判断 521"/>
        <xdr:cNvSpPr/>
      </xdr:nvSpPr>
      <xdr:spPr>
        <a:xfrm>
          <a:off x="12763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3" name="テキスト ボックス 52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4" name="テキスト ボックス 52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5" name="テキスト ボックス 52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6" name="テキスト ボックス 52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7" name="テキスト ボックス 52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77651</xdr:rowOff>
    </xdr:from>
    <xdr:to>
      <xdr:col>85</xdr:col>
      <xdr:colOff>177800</xdr:colOff>
      <xdr:row>39</xdr:row>
      <xdr:rowOff>7801</xdr:rowOff>
    </xdr:to>
    <xdr:sp macro="" textlink="">
      <xdr:nvSpPr>
        <xdr:cNvPr id="528" name="楕円 527"/>
        <xdr:cNvSpPr/>
      </xdr:nvSpPr>
      <xdr:spPr>
        <a:xfrm>
          <a:off x="16268700" y="659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56078</xdr:rowOff>
    </xdr:from>
    <xdr:ext cx="405111" cy="259045"/>
    <xdr:sp macro="" textlink="">
      <xdr:nvSpPr>
        <xdr:cNvPr id="529" name="【一般廃棄物処理施設】&#10;有形固定資産減価償却率該当値テキスト"/>
        <xdr:cNvSpPr txBox="1"/>
      </xdr:nvSpPr>
      <xdr:spPr>
        <a:xfrm>
          <a:off x="16357600" y="657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97246</xdr:rowOff>
    </xdr:from>
    <xdr:to>
      <xdr:col>81</xdr:col>
      <xdr:colOff>101600</xdr:colOff>
      <xdr:row>39</xdr:row>
      <xdr:rowOff>27396</xdr:rowOff>
    </xdr:to>
    <xdr:sp macro="" textlink="">
      <xdr:nvSpPr>
        <xdr:cNvPr id="530" name="楕円 529"/>
        <xdr:cNvSpPr/>
      </xdr:nvSpPr>
      <xdr:spPr>
        <a:xfrm>
          <a:off x="15430500" y="661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128451</xdr:rowOff>
    </xdr:from>
    <xdr:to>
      <xdr:col>85</xdr:col>
      <xdr:colOff>127000</xdr:colOff>
      <xdr:row>38</xdr:row>
      <xdr:rowOff>148046</xdr:rowOff>
    </xdr:to>
    <xdr:cxnSp macro="">
      <xdr:nvCxnSpPr>
        <xdr:cNvPr id="531" name="直線コネクタ 530"/>
        <xdr:cNvCxnSpPr/>
      </xdr:nvCxnSpPr>
      <xdr:spPr>
        <a:xfrm flipV="1">
          <a:off x="15481300" y="6643551"/>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22134</xdr:rowOff>
    </xdr:from>
    <xdr:to>
      <xdr:col>76</xdr:col>
      <xdr:colOff>165100</xdr:colOff>
      <xdr:row>38</xdr:row>
      <xdr:rowOff>123734</xdr:rowOff>
    </xdr:to>
    <xdr:sp macro="" textlink="">
      <xdr:nvSpPr>
        <xdr:cNvPr id="532" name="楕円 531"/>
        <xdr:cNvSpPr/>
      </xdr:nvSpPr>
      <xdr:spPr>
        <a:xfrm>
          <a:off x="14541500" y="653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72934</xdr:rowOff>
    </xdr:from>
    <xdr:to>
      <xdr:col>81</xdr:col>
      <xdr:colOff>50800</xdr:colOff>
      <xdr:row>38</xdr:row>
      <xdr:rowOff>148046</xdr:rowOff>
    </xdr:to>
    <xdr:cxnSp macro="">
      <xdr:nvCxnSpPr>
        <xdr:cNvPr id="533" name="直線コネクタ 532"/>
        <xdr:cNvCxnSpPr/>
      </xdr:nvCxnSpPr>
      <xdr:spPr>
        <a:xfrm>
          <a:off x="14592300" y="6588034"/>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125004</xdr:rowOff>
    </xdr:from>
    <xdr:to>
      <xdr:col>72</xdr:col>
      <xdr:colOff>38100</xdr:colOff>
      <xdr:row>38</xdr:row>
      <xdr:rowOff>55155</xdr:rowOff>
    </xdr:to>
    <xdr:sp macro="" textlink="">
      <xdr:nvSpPr>
        <xdr:cNvPr id="534" name="楕円 533"/>
        <xdr:cNvSpPr/>
      </xdr:nvSpPr>
      <xdr:spPr>
        <a:xfrm>
          <a:off x="13652500" y="64686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4354</xdr:rowOff>
    </xdr:from>
    <xdr:to>
      <xdr:col>76</xdr:col>
      <xdr:colOff>114300</xdr:colOff>
      <xdr:row>38</xdr:row>
      <xdr:rowOff>72934</xdr:rowOff>
    </xdr:to>
    <xdr:cxnSp macro="">
      <xdr:nvCxnSpPr>
        <xdr:cNvPr id="535" name="直線コネクタ 534"/>
        <xdr:cNvCxnSpPr/>
      </xdr:nvCxnSpPr>
      <xdr:spPr>
        <a:xfrm>
          <a:off x="13703300" y="651945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56424</xdr:rowOff>
    </xdr:from>
    <xdr:to>
      <xdr:col>67</xdr:col>
      <xdr:colOff>101600</xdr:colOff>
      <xdr:row>37</xdr:row>
      <xdr:rowOff>158024</xdr:rowOff>
    </xdr:to>
    <xdr:sp macro="" textlink="">
      <xdr:nvSpPr>
        <xdr:cNvPr id="536" name="楕円 535"/>
        <xdr:cNvSpPr/>
      </xdr:nvSpPr>
      <xdr:spPr>
        <a:xfrm>
          <a:off x="12763500" y="64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107224</xdr:rowOff>
    </xdr:from>
    <xdr:to>
      <xdr:col>71</xdr:col>
      <xdr:colOff>177800</xdr:colOff>
      <xdr:row>38</xdr:row>
      <xdr:rowOff>4354</xdr:rowOff>
    </xdr:to>
    <xdr:cxnSp macro="">
      <xdr:nvCxnSpPr>
        <xdr:cNvPr id="537" name="直線コネクタ 536"/>
        <xdr:cNvCxnSpPr/>
      </xdr:nvCxnSpPr>
      <xdr:spPr>
        <a:xfrm>
          <a:off x="12814300" y="645087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94541</xdr:rowOff>
    </xdr:from>
    <xdr:ext cx="405111" cy="259045"/>
    <xdr:sp macro="" textlink="">
      <xdr:nvSpPr>
        <xdr:cNvPr id="538" name="n_1aveValue【一般廃棄物処理施設】&#10;有形固定資産減価償却率"/>
        <xdr:cNvSpPr txBox="1"/>
      </xdr:nvSpPr>
      <xdr:spPr>
        <a:xfrm>
          <a:off x="15266044" y="626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160581</xdr:rowOff>
    </xdr:from>
    <xdr:ext cx="405111" cy="259045"/>
    <xdr:sp macro="" textlink="">
      <xdr:nvSpPr>
        <xdr:cNvPr id="539" name="n_2aveValue【一般廃棄物処理施設】&#10;有形固定資産減価償却率"/>
        <xdr:cNvSpPr txBox="1"/>
      </xdr:nvSpPr>
      <xdr:spPr>
        <a:xfrm>
          <a:off x="143897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160581</xdr:rowOff>
    </xdr:from>
    <xdr:ext cx="405111" cy="259045"/>
    <xdr:sp macro="" textlink="">
      <xdr:nvSpPr>
        <xdr:cNvPr id="540" name="n_3aveValue【一般廃棄物処理施設】&#10;有形固定資産減価償却率"/>
        <xdr:cNvSpPr txBox="1"/>
      </xdr:nvSpPr>
      <xdr:spPr>
        <a:xfrm>
          <a:off x="135007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3827</xdr:rowOff>
    </xdr:from>
    <xdr:ext cx="405111" cy="259045"/>
    <xdr:sp macro="" textlink="">
      <xdr:nvSpPr>
        <xdr:cNvPr id="541" name="n_4aveValue【一般廃棄物処理施設】&#10;有形固定資産減価償却率"/>
        <xdr:cNvSpPr txBox="1"/>
      </xdr:nvSpPr>
      <xdr:spPr>
        <a:xfrm>
          <a:off x="12611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18523</xdr:rowOff>
    </xdr:from>
    <xdr:ext cx="405111" cy="259045"/>
    <xdr:sp macro="" textlink="">
      <xdr:nvSpPr>
        <xdr:cNvPr id="542" name="n_1mainValue【一般廃棄物処理施設】&#10;有形固定資産減価償却率"/>
        <xdr:cNvSpPr txBox="1"/>
      </xdr:nvSpPr>
      <xdr:spPr>
        <a:xfrm>
          <a:off x="15266044" y="670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140261</xdr:rowOff>
    </xdr:from>
    <xdr:ext cx="405111" cy="259045"/>
    <xdr:sp macro="" textlink="">
      <xdr:nvSpPr>
        <xdr:cNvPr id="543" name="n_2mainValue【一般廃棄物処理施設】&#10;有形固定資産減価償却率"/>
        <xdr:cNvSpPr txBox="1"/>
      </xdr:nvSpPr>
      <xdr:spPr>
        <a:xfrm>
          <a:off x="14389744" y="631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71681</xdr:rowOff>
    </xdr:from>
    <xdr:ext cx="405111" cy="259045"/>
    <xdr:sp macro="" textlink="">
      <xdr:nvSpPr>
        <xdr:cNvPr id="544" name="n_3mainValue【一般廃棄物処理施設】&#10;有形固定資産減価償却率"/>
        <xdr:cNvSpPr txBox="1"/>
      </xdr:nvSpPr>
      <xdr:spPr>
        <a:xfrm>
          <a:off x="13500744" y="624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3101</xdr:rowOff>
    </xdr:from>
    <xdr:ext cx="405111" cy="259045"/>
    <xdr:sp macro="" textlink="">
      <xdr:nvSpPr>
        <xdr:cNvPr id="545" name="n_4mainValue【一般廃棄物処理施設】&#10;有形固定資産減価償却率"/>
        <xdr:cNvSpPr txBox="1"/>
      </xdr:nvSpPr>
      <xdr:spPr>
        <a:xfrm>
          <a:off x="12611744" y="617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6" name="正方形/長方形 54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7" name="正方形/長方形 54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8" name="正方形/長方形 54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9" name="正方形/長方形 54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0" name="正方形/長方形 54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1" name="正方形/長方形 55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2" name="正方形/長方形 55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3" name="正方形/長方形 55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4" name="テキスト ボックス 55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5" name="直線コネクタ 55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6" name="直線コネクタ 555"/>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57" name="テキスト ボックス 556"/>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8" name="直線コネクタ 557"/>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59" name="テキスト ボックス 558"/>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0" name="直線コネクタ 559"/>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1" name="テキスト ボックス 560"/>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2" name="直線コネクタ 561"/>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63" name="テキスト ボックス 562"/>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4" name="直線コネクタ 563"/>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65" name="テキスト ボックス 564"/>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6" name="直線コネクタ 565"/>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67" name="テキスト ボックス 566"/>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9" name="テキスト ボックス 56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863</xdr:rowOff>
    </xdr:from>
    <xdr:to>
      <xdr:col>116</xdr:col>
      <xdr:colOff>62864</xdr:colOff>
      <xdr:row>42</xdr:row>
      <xdr:rowOff>56266</xdr:rowOff>
    </xdr:to>
    <xdr:cxnSp macro="">
      <xdr:nvCxnSpPr>
        <xdr:cNvPr id="571" name="直線コネクタ 570"/>
        <xdr:cNvCxnSpPr/>
      </xdr:nvCxnSpPr>
      <xdr:spPr>
        <a:xfrm flipV="1">
          <a:off x="22160864" y="5658713"/>
          <a:ext cx="0" cy="1598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60093</xdr:rowOff>
    </xdr:from>
    <xdr:ext cx="534377" cy="259045"/>
    <xdr:sp macro="" textlink="">
      <xdr:nvSpPr>
        <xdr:cNvPr id="572" name="【一般廃棄物処理施設】&#10;一人当たり有形固定資産（償却資産）額最小値テキスト"/>
        <xdr:cNvSpPr txBox="1"/>
      </xdr:nvSpPr>
      <xdr:spPr>
        <a:xfrm>
          <a:off x="22199600" y="726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56266</xdr:rowOff>
    </xdr:from>
    <xdr:to>
      <xdr:col>116</xdr:col>
      <xdr:colOff>152400</xdr:colOff>
      <xdr:row>42</xdr:row>
      <xdr:rowOff>56266</xdr:rowOff>
    </xdr:to>
    <xdr:cxnSp macro="">
      <xdr:nvCxnSpPr>
        <xdr:cNvPr id="573" name="直線コネクタ 572"/>
        <xdr:cNvCxnSpPr/>
      </xdr:nvCxnSpPr>
      <xdr:spPr>
        <a:xfrm>
          <a:off x="22072600" y="7257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118990</xdr:rowOff>
    </xdr:from>
    <xdr:ext cx="599010" cy="259045"/>
    <xdr:sp macro="" textlink="">
      <xdr:nvSpPr>
        <xdr:cNvPr id="574" name="【一般廃棄物処理施設】&#10;一人当たり有形固定資産（償却資産）額最大値テキスト"/>
        <xdr:cNvSpPr txBox="1"/>
      </xdr:nvSpPr>
      <xdr:spPr>
        <a:xfrm>
          <a:off x="22199600" y="5433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863</xdr:rowOff>
    </xdr:from>
    <xdr:to>
      <xdr:col>116</xdr:col>
      <xdr:colOff>152400</xdr:colOff>
      <xdr:row>33</xdr:row>
      <xdr:rowOff>863</xdr:rowOff>
    </xdr:to>
    <xdr:cxnSp macro="">
      <xdr:nvCxnSpPr>
        <xdr:cNvPr id="575" name="直線コネクタ 574"/>
        <xdr:cNvCxnSpPr/>
      </xdr:nvCxnSpPr>
      <xdr:spPr>
        <a:xfrm>
          <a:off x="22072600" y="565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51804</xdr:rowOff>
    </xdr:from>
    <xdr:ext cx="599010" cy="259045"/>
    <xdr:sp macro="" textlink="">
      <xdr:nvSpPr>
        <xdr:cNvPr id="576" name="【一般廃棄物処理施設】&#10;一人当たり有形固定資産（償却資産）額平均値テキスト"/>
        <xdr:cNvSpPr txBox="1"/>
      </xdr:nvSpPr>
      <xdr:spPr>
        <a:xfrm>
          <a:off x="22199600" y="65669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28927</xdr:rowOff>
    </xdr:from>
    <xdr:to>
      <xdr:col>116</xdr:col>
      <xdr:colOff>114300</xdr:colOff>
      <xdr:row>39</xdr:row>
      <xdr:rowOff>130527</xdr:rowOff>
    </xdr:to>
    <xdr:sp macro="" textlink="">
      <xdr:nvSpPr>
        <xdr:cNvPr id="577" name="フローチャート: 判断 576"/>
        <xdr:cNvSpPr/>
      </xdr:nvSpPr>
      <xdr:spPr>
        <a:xfrm>
          <a:off x="22110700" y="671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103029</xdr:rowOff>
    </xdr:from>
    <xdr:to>
      <xdr:col>112</xdr:col>
      <xdr:colOff>38100</xdr:colOff>
      <xdr:row>40</xdr:row>
      <xdr:rowOff>33179</xdr:rowOff>
    </xdr:to>
    <xdr:sp macro="" textlink="">
      <xdr:nvSpPr>
        <xdr:cNvPr id="578" name="フローチャート: 判断 577"/>
        <xdr:cNvSpPr/>
      </xdr:nvSpPr>
      <xdr:spPr>
        <a:xfrm>
          <a:off x="21272500" y="6789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111572</xdr:rowOff>
    </xdr:from>
    <xdr:to>
      <xdr:col>107</xdr:col>
      <xdr:colOff>101600</xdr:colOff>
      <xdr:row>40</xdr:row>
      <xdr:rowOff>41722</xdr:rowOff>
    </xdr:to>
    <xdr:sp macro="" textlink="">
      <xdr:nvSpPr>
        <xdr:cNvPr id="579" name="フローチャート: 判断 578"/>
        <xdr:cNvSpPr/>
      </xdr:nvSpPr>
      <xdr:spPr>
        <a:xfrm>
          <a:off x="20383500" y="679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119364</xdr:rowOff>
    </xdr:from>
    <xdr:to>
      <xdr:col>102</xdr:col>
      <xdr:colOff>165100</xdr:colOff>
      <xdr:row>40</xdr:row>
      <xdr:rowOff>49514</xdr:rowOff>
    </xdr:to>
    <xdr:sp macro="" textlink="">
      <xdr:nvSpPr>
        <xdr:cNvPr id="580" name="フローチャート: 判断 579"/>
        <xdr:cNvSpPr/>
      </xdr:nvSpPr>
      <xdr:spPr>
        <a:xfrm>
          <a:off x="19494500" y="680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136520</xdr:rowOff>
    </xdr:from>
    <xdr:to>
      <xdr:col>98</xdr:col>
      <xdr:colOff>38100</xdr:colOff>
      <xdr:row>40</xdr:row>
      <xdr:rowOff>66670</xdr:rowOff>
    </xdr:to>
    <xdr:sp macro="" textlink="">
      <xdr:nvSpPr>
        <xdr:cNvPr id="581" name="フローチャート: 判断 580"/>
        <xdr:cNvSpPr/>
      </xdr:nvSpPr>
      <xdr:spPr>
        <a:xfrm>
          <a:off x="18605500" y="682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12200</xdr:rowOff>
    </xdr:from>
    <xdr:to>
      <xdr:col>116</xdr:col>
      <xdr:colOff>114300</xdr:colOff>
      <xdr:row>41</xdr:row>
      <xdr:rowOff>113800</xdr:rowOff>
    </xdr:to>
    <xdr:sp macro="" textlink="">
      <xdr:nvSpPr>
        <xdr:cNvPr id="587" name="楕円 586"/>
        <xdr:cNvSpPr/>
      </xdr:nvSpPr>
      <xdr:spPr>
        <a:xfrm>
          <a:off x="22110700" y="704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162077</xdr:rowOff>
    </xdr:from>
    <xdr:ext cx="534377" cy="259045"/>
    <xdr:sp macro="" textlink="">
      <xdr:nvSpPr>
        <xdr:cNvPr id="588" name="【一般廃棄物処理施設】&#10;一人当たり有形固定資産（償却資産）額該当値テキスト"/>
        <xdr:cNvSpPr txBox="1"/>
      </xdr:nvSpPr>
      <xdr:spPr>
        <a:xfrm>
          <a:off x="22199600" y="702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23382</xdr:rowOff>
    </xdr:from>
    <xdr:to>
      <xdr:col>112</xdr:col>
      <xdr:colOff>38100</xdr:colOff>
      <xdr:row>41</xdr:row>
      <xdr:rowOff>124982</xdr:rowOff>
    </xdr:to>
    <xdr:sp macro="" textlink="">
      <xdr:nvSpPr>
        <xdr:cNvPr id="589" name="楕円 588"/>
        <xdr:cNvSpPr/>
      </xdr:nvSpPr>
      <xdr:spPr>
        <a:xfrm>
          <a:off x="21272500" y="705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63000</xdr:rowOff>
    </xdr:from>
    <xdr:to>
      <xdr:col>116</xdr:col>
      <xdr:colOff>63500</xdr:colOff>
      <xdr:row>41</xdr:row>
      <xdr:rowOff>74182</xdr:rowOff>
    </xdr:to>
    <xdr:cxnSp macro="">
      <xdr:nvCxnSpPr>
        <xdr:cNvPr id="590" name="直線コネクタ 589"/>
        <xdr:cNvCxnSpPr/>
      </xdr:nvCxnSpPr>
      <xdr:spPr>
        <a:xfrm flipV="1">
          <a:off x="21323300" y="7092450"/>
          <a:ext cx="838200" cy="1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28019</xdr:rowOff>
    </xdr:from>
    <xdr:to>
      <xdr:col>107</xdr:col>
      <xdr:colOff>101600</xdr:colOff>
      <xdr:row>41</xdr:row>
      <xdr:rowOff>129619</xdr:rowOff>
    </xdr:to>
    <xdr:sp macro="" textlink="">
      <xdr:nvSpPr>
        <xdr:cNvPr id="591" name="楕円 590"/>
        <xdr:cNvSpPr/>
      </xdr:nvSpPr>
      <xdr:spPr>
        <a:xfrm>
          <a:off x="20383500" y="705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74182</xdr:rowOff>
    </xdr:from>
    <xdr:to>
      <xdr:col>111</xdr:col>
      <xdr:colOff>177800</xdr:colOff>
      <xdr:row>41</xdr:row>
      <xdr:rowOff>78819</xdr:rowOff>
    </xdr:to>
    <xdr:cxnSp macro="">
      <xdr:nvCxnSpPr>
        <xdr:cNvPr id="592" name="直線コネクタ 591"/>
        <xdr:cNvCxnSpPr/>
      </xdr:nvCxnSpPr>
      <xdr:spPr>
        <a:xfrm flipV="1">
          <a:off x="20434300" y="7103632"/>
          <a:ext cx="889000" cy="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31641</xdr:rowOff>
    </xdr:from>
    <xdr:to>
      <xdr:col>102</xdr:col>
      <xdr:colOff>165100</xdr:colOff>
      <xdr:row>41</xdr:row>
      <xdr:rowOff>133241</xdr:rowOff>
    </xdr:to>
    <xdr:sp macro="" textlink="">
      <xdr:nvSpPr>
        <xdr:cNvPr id="593" name="楕円 592"/>
        <xdr:cNvSpPr/>
      </xdr:nvSpPr>
      <xdr:spPr>
        <a:xfrm>
          <a:off x="19494500" y="706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78819</xdr:rowOff>
    </xdr:from>
    <xdr:to>
      <xdr:col>107</xdr:col>
      <xdr:colOff>50800</xdr:colOff>
      <xdr:row>41</xdr:row>
      <xdr:rowOff>82441</xdr:rowOff>
    </xdr:to>
    <xdr:cxnSp macro="">
      <xdr:nvCxnSpPr>
        <xdr:cNvPr id="594" name="直線コネクタ 593"/>
        <xdr:cNvCxnSpPr/>
      </xdr:nvCxnSpPr>
      <xdr:spPr>
        <a:xfrm flipV="1">
          <a:off x="19545300" y="7108269"/>
          <a:ext cx="889000" cy="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35547</xdr:rowOff>
    </xdr:from>
    <xdr:to>
      <xdr:col>98</xdr:col>
      <xdr:colOff>38100</xdr:colOff>
      <xdr:row>41</xdr:row>
      <xdr:rowOff>137147</xdr:rowOff>
    </xdr:to>
    <xdr:sp macro="" textlink="">
      <xdr:nvSpPr>
        <xdr:cNvPr id="595" name="楕円 594"/>
        <xdr:cNvSpPr/>
      </xdr:nvSpPr>
      <xdr:spPr>
        <a:xfrm>
          <a:off x="18605500" y="706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82441</xdr:rowOff>
    </xdr:from>
    <xdr:to>
      <xdr:col>102</xdr:col>
      <xdr:colOff>114300</xdr:colOff>
      <xdr:row>41</xdr:row>
      <xdr:rowOff>86347</xdr:rowOff>
    </xdr:to>
    <xdr:cxnSp macro="">
      <xdr:nvCxnSpPr>
        <xdr:cNvPr id="596" name="直線コネクタ 595"/>
        <xdr:cNvCxnSpPr/>
      </xdr:nvCxnSpPr>
      <xdr:spPr>
        <a:xfrm flipV="1">
          <a:off x="18656300" y="7111891"/>
          <a:ext cx="889000" cy="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49706</xdr:rowOff>
    </xdr:from>
    <xdr:ext cx="599010" cy="259045"/>
    <xdr:sp macro="" textlink="">
      <xdr:nvSpPr>
        <xdr:cNvPr id="597" name="n_1aveValue【一般廃棄物処理施設】&#10;一人当たり有形固定資産（償却資産）額"/>
        <xdr:cNvSpPr txBox="1"/>
      </xdr:nvSpPr>
      <xdr:spPr>
        <a:xfrm>
          <a:off x="21011095" y="6564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58249</xdr:rowOff>
    </xdr:from>
    <xdr:ext cx="599010" cy="259045"/>
    <xdr:sp macro="" textlink="">
      <xdr:nvSpPr>
        <xdr:cNvPr id="598" name="n_2aveValue【一般廃棄物処理施設】&#10;一人当たり有形固定資産（償却資産）額"/>
        <xdr:cNvSpPr txBox="1"/>
      </xdr:nvSpPr>
      <xdr:spPr>
        <a:xfrm>
          <a:off x="20134795" y="6573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66041</xdr:rowOff>
    </xdr:from>
    <xdr:ext cx="599010" cy="259045"/>
    <xdr:sp macro="" textlink="">
      <xdr:nvSpPr>
        <xdr:cNvPr id="599" name="n_3aveValue【一般廃棄物処理施設】&#10;一人当たり有形固定資産（償却資産）額"/>
        <xdr:cNvSpPr txBox="1"/>
      </xdr:nvSpPr>
      <xdr:spPr>
        <a:xfrm>
          <a:off x="19245795" y="6581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83197</xdr:rowOff>
    </xdr:from>
    <xdr:ext cx="599010" cy="259045"/>
    <xdr:sp macro="" textlink="">
      <xdr:nvSpPr>
        <xdr:cNvPr id="600" name="n_4aveValue【一般廃棄物処理施設】&#10;一人当たり有形固定資産（償却資産）額"/>
        <xdr:cNvSpPr txBox="1"/>
      </xdr:nvSpPr>
      <xdr:spPr>
        <a:xfrm>
          <a:off x="18356795" y="6598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116109</xdr:rowOff>
    </xdr:from>
    <xdr:ext cx="534377" cy="259045"/>
    <xdr:sp macro="" textlink="">
      <xdr:nvSpPr>
        <xdr:cNvPr id="601" name="n_1mainValue【一般廃棄物処理施設】&#10;一人当たり有形固定資産（償却資産）額"/>
        <xdr:cNvSpPr txBox="1"/>
      </xdr:nvSpPr>
      <xdr:spPr>
        <a:xfrm>
          <a:off x="21043411" y="714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120746</xdr:rowOff>
    </xdr:from>
    <xdr:ext cx="534377" cy="259045"/>
    <xdr:sp macro="" textlink="">
      <xdr:nvSpPr>
        <xdr:cNvPr id="602" name="n_2mainValue【一般廃棄物処理施設】&#10;一人当たり有形固定資産（償却資産）額"/>
        <xdr:cNvSpPr txBox="1"/>
      </xdr:nvSpPr>
      <xdr:spPr>
        <a:xfrm>
          <a:off x="20167111" y="7150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124368</xdr:rowOff>
    </xdr:from>
    <xdr:ext cx="534377" cy="259045"/>
    <xdr:sp macro="" textlink="">
      <xdr:nvSpPr>
        <xdr:cNvPr id="603" name="n_3mainValue【一般廃棄物処理施設】&#10;一人当たり有形固定資産（償却資産）額"/>
        <xdr:cNvSpPr txBox="1"/>
      </xdr:nvSpPr>
      <xdr:spPr>
        <a:xfrm>
          <a:off x="19278111" y="715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128274</xdr:rowOff>
    </xdr:from>
    <xdr:ext cx="534377" cy="259045"/>
    <xdr:sp macro="" textlink="">
      <xdr:nvSpPr>
        <xdr:cNvPr id="604" name="n_4mainValue【一般廃棄物処理施設】&#10;一人当たり有形固定資産（償却資産）額"/>
        <xdr:cNvSpPr txBox="1"/>
      </xdr:nvSpPr>
      <xdr:spPr>
        <a:xfrm>
          <a:off x="18389111" y="715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6" name="直線コネクタ 615"/>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17" name="テキスト ボックス 616"/>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8" name="直線コネクタ 617"/>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9" name="テキスト ボックス 618"/>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0" name="直線コネクタ 619"/>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1" name="テキスト ボックス 620"/>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2" name="直線コネクタ 621"/>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3" name="テキスト ボックス 622"/>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4" name="直線コネクタ 6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5" name="テキスト ボックス 62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63</xdr:row>
      <xdr:rowOff>169164</xdr:rowOff>
    </xdr:to>
    <xdr:cxnSp macro="">
      <xdr:nvCxnSpPr>
        <xdr:cNvPr id="627" name="直線コネクタ 626"/>
        <xdr:cNvCxnSpPr/>
      </xdr:nvCxnSpPr>
      <xdr:spPr>
        <a:xfrm flipV="1">
          <a:off x="16318864" y="9601200"/>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1541</xdr:rowOff>
    </xdr:from>
    <xdr:ext cx="405111" cy="259045"/>
    <xdr:sp macro="" textlink="">
      <xdr:nvSpPr>
        <xdr:cNvPr id="628" name="【保健センター・保健所】&#10;有形固定資産減価償却率最小値テキスト"/>
        <xdr:cNvSpPr txBox="1"/>
      </xdr:nvSpPr>
      <xdr:spPr>
        <a:xfrm>
          <a:off x="16357600" y="10974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169164</xdr:rowOff>
    </xdr:from>
    <xdr:to>
      <xdr:col>86</xdr:col>
      <xdr:colOff>25400</xdr:colOff>
      <xdr:row>63</xdr:row>
      <xdr:rowOff>169164</xdr:rowOff>
    </xdr:to>
    <xdr:cxnSp macro="">
      <xdr:nvCxnSpPr>
        <xdr:cNvPr id="629" name="直線コネクタ 628"/>
        <xdr:cNvCxnSpPr/>
      </xdr:nvCxnSpPr>
      <xdr:spPr>
        <a:xfrm>
          <a:off x="16230600" y="10970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405111" cy="259045"/>
    <xdr:sp macro="" textlink="">
      <xdr:nvSpPr>
        <xdr:cNvPr id="630" name="【保健センター・保健所】&#10;有形固定資産減価償却率最大値テキスト"/>
        <xdr:cNvSpPr txBox="1"/>
      </xdr:nvSpPr>
      <xdr:spPr>
        <a:xfrm>
          <a:off x="16357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631" name="直線コネクタ 630"/>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28211</xdr:rowOff>
    </xdr:from>
    <xdr:ext cx="405111" cy="259045"/>
    <xdr:sp macro="" textlink="">
      <xdr:nvSpPr>
        <xdr:cNvPr id="632" name="【保健センター・保健所】&#10;有形固定資産減価償却率平均値テキスト"/>
        <xdr:cNvSpPr txBox="1"/>
      </xdr:nvSpPr>
      <xdr:spPr>
        <a:xfrm>
          <a:off x="16357600" y="98008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49784</xdr:rowOff>
    </xdr:from>
    <xdr:to>
      <xdr:col>85</xdr:col>
      <xdr:colOff>177800</xdr:colOff>
      <xdr:row>57</xdr:row>
      <xdr:rowOff>151384</xdr:rowOff>
    </xdr:to>
    <xdr:sp macro="" textlink="">
      <xdr:nvSpPr>
        <xdr:cNvPr id="633" name="フローチャート: 判断 632"/>
        <xdr:cNvSpPr/>
      </xdr:nvSpPr>
      <xdr:spPr>
        <a:xfrm>
          <a:off x="16268700" y="982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77216</xdr:rowOff>
    </xdr:from>
    <xdr:to>
      <xdr:col>81</xdr:col>
      <xdr:colOff>101600</xdr:colOff>
      <xdr:row>58</xdr:row>
      <xdr:rowOff>7366</xdr:rowOff>
    </xdr:to>
    <xdr:sp macro="" textlink="">
      <xdr:nvSpPr>
        <xdr:cNvPr id="634" name="フローチャート: 判断 633"/>
        <xdr:cNvSpPr/>
      </xdr:nvSpPr>
      <xdr:spPr>
        <a:xfrm>
          <a:off x="15430500" y="984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159512</xdr:rowOff>
    </xdr:from>
    <xdr:to>
      <xdr:col>76</xdr:col>
      <xdr:colOff>165100</xdr:colOff>
      <xdr:row>57</xdr:row>
      <xdr:rowOff>89662</xdr:rowOff>
    </xdr:to>
    <xdr:sp macro="" textlink="">
      <xdr:nvSpPr>
        <xdr:cNvPr id="635" name="フローチャート: 判断 634"/>
        <xdr:cNvSpPr/>
      </xdr:nvSpPr>
      <xdr:spPr>
        <a:xfrm>
          <a:off x="14541500" y="976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125222</xdr:rowOff>
    </xdr:from>
    <xdr:to>
      <xdr:col>72</xdr:col>
      <xdr:colOff>38100</xdr:colOff>
      <xdr:row>57</xdr:row>
      <xdr:rowOff>55372</xdr:rowOff>
    </xdr:to>
    <xdr:sp macro="" textlink="">
      <xdr:nvSpPr>
        <xdr:cNvPr id="636" name="フローチャート: 判断 635"/>
        <xdr:cNvSpPr/>
      </xdr:nvSpPr>
      <xdr:spPr>
        <a:xfrm>
          <a:off x="13652500" y="9726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109220</xdr:rowOff>
    </xdr:from>
    <xdr:to>
      <xdr:col>67</xdr:col>
      <xdr:colOff>101600</xdr:colOff>
      <xdr:row>57</xdr:row>
      <xdr:rowOff>39370</xdr:rowOff>
    </xdr:to>
    <xdr:sp macro="" textlink="">
      <xdr:nvSpPr>
        <xdr:cNvPr id="637" name="フローチャート: 判断 636"/>
        <xdr:cNvSpPr/>
      </xdr:nvSpPr>
      <xdr:spPr>
        <a:xfrm>
          <a:off x="12763500" y="971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127508</xdr:rowOff>
    </xdr:from>
    <xdr:to>
      <xdr:col>85</xdr:col>
      <xdr:colOff>177800</xdr:colOff>
      <xdr:row>57</xdr:row>
      <xdr:rowOff>57658</xdr:rowOff>
    </xdr:to>
    <xdr:sp macro="" textlink="">
      <xdr:nvSpPr>
        <xdr:cNvPr id="643" name="楕円 642"/>
        <xdr:cNvSpPr/>
      </xdr:nvSpPr>
      <xdr:spPr>
        <a:xfrm>
          <a:off x="16268700" y="972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150385</xdr:rowOff>
    </xdr:from>
    <xdr:ext cx="405111" cy="259045"/>
    <xdr:sp macro="" textlink="">
      <xdr:nvSpPr>
        <xdr:cNvPr id="644" name="【保健センター・保健所】&#10;有形固定資産減価償却率該当値テキスト"/>
        <xdr:cNvSpPr txBox="1"/>
      </xdr:nvSpPr>
      <xdr:spPr>
        <a:xfrm>
          <a:off x="16357600" y="9580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88646</xdr:rowOff>
    </xdr:from>
    <xdr:to>
      <xdr:col>81</xdr:col>
      <xdr:colOff>101600</xdr:colOff>
      <xdr:row>57</xdr:row>
      <xdr:rowOff>18796</xdr:rowOff>
    </xdr:to>
    <xdr:sp macro="" textlink="">
      <xdr:nvSpPr>
        <xdr:cNvPr id="645" name="楕円 644"/>
        <xdr:cNvSpPr/>
      </xdr:nvSpPr>
      <xdr:spPr>
        <a:xfrm>
          <a:off x="15430500" y="968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139446</xdr:rowOff>
    </xdr:from>
    <xdr:to>
      <xdr:col>85</xdr:col>
      <xdr:colOff>127000</xdr:colOff>
      <xdr:row>57</xdr:row>
      <xdr:rowOff>6858</xdr:rowOff>
    </xdr:to>
    <xdr:cxnSp macro="">
      <xdr:nvCxnSpPr>
        <xdr:cNvPr id="646" name="直線コネクタ 645"/>
        <xdr:cNvCxnSpPr/>
      </xdr:nvCxnSpPr>
      <xdr:spPr>
        <a:xfrm>
          <a:off x="15481300" y="9740646"/>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40640</xdr:rowOff>
    </xdr:from>
    <xdr:to>
      <xdr:col>76</xdr:col>
      <xdr:colOff>165100</xdr:colOff>
      <xdr:row>56</xdr:row>
      <xdr:rowOff>142240</xdr:rowOff>
    </xdr:to>
    <xdr:sp macro="" textlink="">
      <xdr:nvSpPr>
        <xdr:cNvPr id="647" name="楕円 646"/>
        <xdr:cNvSpPr/>
      </xdr:nvSpPr>
      <xdr:spPr>
        <a:xfrm>
          <a:off x="145415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91440</xdr:rowOff>
    </xdr:from>
    <xdr:to>
      <xdr:col>81</xdr:col>
      <xdr:colOff>50800</xdr:colOff>
      <xdr:row>56</xdr:row>
      <xdr:rowOff>139446</xdr:rowOff>
    </xdr:to>
    <xdr:cxnSp macro="">
      <xdr:nvCxnSpPr>
        <xdr:cNvPr id="648" name="直線コネクタ 647"/>
        <xdr:cNvCxnSpPr/>
      </xdr:nvCxnSpPr>
      <xdr:spPr>
        <a:xfrm>
          <a:off x="14592300" y="969264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38354</xdr:rowOff>
    </xdr:from>
    <xdr:to>
      <xdr:col>72</xdr:col>
      <xdr:colOff>38100</xdr:colOff>
      <xdr:row>56</xdr:row>
      <xdr:rowOff>139954</xdr:rowOff>
    </xdr:to>
    <xdr:sp macro="" textlink="">
      <xdr:nvSpPr>
        <xdr:cNvPr id="649" name="楕円 648"/>
        <xdr:cNvSpPr/>
      </xdr:nvSpPr>
      <xdr:spPr>
        <a:xfrm>
          <a:off x="13652500" y="963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89154</xdr:rowOff>
    </xdr:from>
    <xdr:to>
      <xdr:col>76</xdr:col>
      <xdr:colOff>114300</xdr:colOff>
      <xdr:row>56</xdr:row>
      <xdr:rowOff>91440</xdr:rowOff>
    </xdr:to>
    <xdr:cxnSp macro="">
      <xdr:nvCxnSpPr>
        <xdr:cNvPr id="650" name="直線コネクタ 649"/>
        <xdr:cNvCxnSpPr/>
      </xdr:nvCxnSpPr>
      <xdr:spPr>
        <a:xfrm>
          <a:off x="13703300" y="969035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161798</xdr:rowOff>
    </xdr:from>
    <xdr:to>
      <xdr:col>67</xdr:col>
      <xdr:colOff>101600</xdr:colOff>
      <xdr:row>56</xdr:row>
      <xdr:rowOff>91948</xdr:rowOff>
    </xdr:to>
    <xdr:sp macro="" textlink="">
      <xdr:nvSpPr>
        <xdr:cNvPr id="651" name="楕円 650"/>
        <xdr:cNvSpPr/>
      </xdr:nvSpPr>
      <xdr:spPr>
        <a:xfrm>
          <a:off x="12763500" y="959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41148</xdr:rowOff>
    </xdr:from>
    <xdr:to>
      <xdr:col>71</xdr:col>
      <xdr:colOff>177800</xdr:colOff>
      <xdr:row>56</xdr:row>
      <xdr:rowOff>89154</xdr:rowOff>
    </xdr:to>
    <xdr:cxnSp macro="">
      <xdr:nvCxnSpPr>
        <xdr:cNvPr id="652" name="直線コネクタ 651"/>
        <xdr:cNvCxnSpPr/>
      </xdr:nvCxnSpPr>
      <xdr:spPr>
        <a:xfrm>
          <a:off x="12814300" y="964234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169943</xdr:rowOff>
    </xdr:from>
    <xdr:ext cx="405111" cy="259045"/>
    <xdr:sp macro="" textlink="">
      <xdr:nvSpPr>
        <xdr:cNvPr id="653" name="n_1aveValue【保健センター・保健所】&#10;有形固定資産減価償却率"/>
        <xdr:cNvSpPr txBox="1"/>
      </xdr:nvSpPr>
      <xdr:spPr>
        <a:xfrm>
          <a:off x="15266044" y="9942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80789</xdr:rowOff>
    </xdr:from>
    <xdr:ext cx="405111" cy="259045"/>
    <xdr:sp macro="" textlink="">
      <xdr:nvSpPr>
        <xdr:cNvPr id="654" name="n_2aveValue【保健センター・保健所】&#10;有形固定資産減価償却率"/>
        <xdr:cNvSpPr txBox="1"/>
      </xdr:nvSpPr>
      <xdr:spPr>
        <a:xfrm>
          <a:off x="14389744" y="9853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46499</xdr:rowOff>
    </xdr:from>
    <xdr:ext cx="405111" cy="259045"/>
    <xdr:sp macro="" textlink="">
      <xdr:nvSpPr>
        <xdr:cNvPr id="655" name="n_3aveValue【保健センター・保健所】&#10;有形固定資産減価償却率"/>
        <xdr:cNvSpPr txBox="1"/>
      </xdr:nvSpPr>
      <xdr:spPr>
        <a:xfrm>
          <a:off x="13500744" y="9819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30497</xdr:rowOff>
    </xdr:from>
    <xdr:ext cx="405111" cy="259045"/>
    <xdr:sp macro="" textlink="">
      <xdr:nvSpPr>
        <xdr:cNvPr id="656" name="n_4aveValue【保健センター・保健所】&#10;有形固定資産減価償却率"/>
        <xdr:cNvSpPr txBox="1"/>
      </xdr:nvSpPr>
      <xdr:spPr>
        <a:xfrm>
          <a:off x="12611744" y="9803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35323</xdr:rowOff>
    </xdr:from>
    <xdr:ext cx="405111" cy="259045"/>
    <xdr:sp macro="" textlink="">
      <xdr:nvSpPr>
        <xdr:cNvPr id="657" name="n_1mainValue【保健センター・保健所】&#10;有形固定資産減価償却率"/>
        <xdr:cNvSpPr txBox="1"/>
      </xdr:nvSpPr>
      <xdr:spPr>
        <a:xfrm>
          <a:off x="15266044" y="946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158767</xdr:rowOff>
    </xdr:from>
    <xdr:ext cx="405111" cy="259045"/>
    <xdr:sp macro="" textlink="">
      <xdr:nvSpPr>
        <xdr:cNvPr id="658" name="n_2mainValue【保健センター・保健所】&#10;有形固定資産減価償却率"/>
        <xdr:cNvSpPr txBox="1"/>
      </xdr:nvSpPr>
      <xdr:spPr>
        <a:xfrm>
          <a:off x="14389744" y="941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156481</xdr:rowOff>
    </xdr:from>
    <xdr:ext cx="405111" cy="259045"/>
    <xdr:sp macro="" textlink="">
      <xdr:nvSpPr>
        <xdr:cNvPr id="659" name="n_3mainValue【保健センター・保健所】&#10;有形固定資産減価償却率"/>
        <xdr:cNvSpPr txBox="1"/>
      </xdr:nvSpPr>
      <xdr:spPr>
        <a:xfrm>
          <a:off x="13500744" y="941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108475</xdr:rowOff>
    </xdr:from>
    <xdr:ext cx="405111" cy="259045"/>
    <xdr:sp macro="" textlink="">
      <xdr:nvSpPr>
        <xdr:cNvPr id="660" name="n_4mainValue【保健センター・保健所】&#10;有形固定資産減価償却率"/>
        <xdr:cNvSpPr txBox="1"/>
      </xdr:nvSpPr>
      <xdr:spPr>
        <a:xfrm>
          <a:off x="12611744" y="9366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1" name="直線コネクタ 67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2" name="テキスト ボックス 67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3" name="直線コネクタ 67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4" name="テキスト ボックス 67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5" name="直線コネクタ 67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6" name="テキスト ボックス 67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7" name="直線コネクタ 67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8" name="テキスト ボックス 67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150876</xdr:rowOff>
    </xdr:from>
    <xdr:to>
      <xdr:col>116</xdr:col>
      <xdr:colOff>62864</xdr:colOff>
      <xdr:row>63</xdr:row>
      <xdr:rowOff>73152</xdr:rowOff>
    </xdr:to>
    <xdr:cxnSp macro="">
      <xdr:nvCxnSpPr>
        <xdr:cNvPr id="682" name="直線コネクタ 681"/>
        <xdr:cNvCxnSpPr/>
      </xdr:nvCxnSpPr>
      <xdr:spPr>
        <a:xfrm flipV="1">
          <a:off x="22160864" y="9580626"/>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76979</xdr:rowOff>
    </xdr:from>
    <xdr:ext cx="469744" cy="259045"/>
    <xdr:sp macro="" textlink="">
      <xdr:nvSpPr>
        <xdr:cNvPr id="683" name="【保健センター・保健所】&#10;一人当たり面積最小値テキスト"/>
        <xdr:cNvSpPr txBox="1"/>
      </xdr:nvSpPr>
      <xdr:spPr>
        <a:xfrm>
          <a:off x="22199600" y="1087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73152</xdr:rowOff>
    </xdr:from>
    <xdr:to>
      <xdr:col>116</xdr:col>
      <xdr:colOff>152400</xdr:colOff>
      <xdr:row>63</xdr:row>
      <xdr:rowOff>73152</xdr:rowOff>
    </xdr:to>
    <xdr:cxnSp macro="">
      <xdr:nvCxnSpPr>
        <xdr:cNvPr id="684" name="直線コネクタ 683"/>
        <xdr:cNvCxnSpPr/>
      </xdr:nvCxnSpPr>
      <xdr:spPr>
        <a:xfrm>
          <a:off x="22072600" y="1087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97553</xdr:rowOff>
    </xdr:from>
    <xdr:ext cx="469744" cy="259045"/>
    <xdr:sp macro="" textlink="">
      <xdr:nvSpPr>
        <xdr:cNvPr id="685" name="【保健センター・保健所】&#10;一人当たり面積最大値テキスト"/>
        <xdr:cNvSpPr txBox="1"/>
      </xdr:nvSpPr>
      <xdr:spPr>
        <a:xfrm>
          <a:off x="22199600" y="9355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150876</xdr:rowOff>
    </xdr:from>
    <xdr:to>
      <xdr:col>116</xdr:col>
      <xdr:colOff>152400</xdr:colOff>
      <xdr:row>55</xdr:row>
      <xdr:rowOff>150876</xdr:rowOff>
    </xdr:to>
    <xdr:cxnSp macro="">
      <xdr:nvCxnSpPr>
        <xdr:cNvPr id="686" name="直線コネクタ 685"/>
        <xdr:cNvCxnSpPr/>
      </xdr:nvCxnSpPr>
      <xdr:spPr>
        <a:xfrm>
          <a:off x="22072600" y="958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121937</xdr:rowOff>
    </xdr:from>
    <xdr:ext cx="469744" cy="259045"/>
    <xdr:sp macro="" textlink="">
      <xdr:nvSpPr>
        <xdr:cNvPr id="687" name="【保健センター・保健所】&#10;一人当たり面積平均値テキスト"/>
        <xdr:cNvSpPr txBox="1"/>
      </xdr:nvSpPr>
      <xdr:spPr>
        <a:xfrm>
          <a:off x="22199600" y="10580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688" name="フローチャート: 判断 687"/>
        <xdr:cNvSpPr/>
      </xdr:nvSpPr>
      <xdr:spPr>
        <a:xfrm>
          <a:off x="221107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45212</xdr:rowOff>
    </xdr:from>
    <xdr:to>
      <xdr:col>112</xdr:col>
      <xdr:colOff>38100</xdr:colOff>
      <xdr:row>62</xdr:row>
      <xdr:rowOff>146812</xdr:rowOff>
    </xdr:to>
    <xdr:sp macro="" textlink="">
      <xdr:nvSpPr>
        <xdr:cNvPr id="689" name="フローチャート: 判断 688"/>
        <xdr:cNvSpPr/>
      </xdr:nvSpPr>
      <xdr:spPr>
        <a:xfrm>
          <a:off x="21272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8636</xdr:rowOff>
    </xdr:from>
    <xdr:to>
      <xdr:col>107</xdr:col>
      <xdr:colOff>101600</xdr:colOff>
      <xdr:row>62</xdr:row>
      <xdr:rowOff>110236</xdr:rowOff>
    </xdr:to>
    <xdr:sp macro="" textlink="">
      <xdr:nvSpPr>
        <xdr:cNvPr id="690" name="フローチャート: 判断 689"/>
        <xdr:cNvSpPr/>
      </xdr:nvSpPr>
      <xdr:spPr>
        <a:xfrm>
          <a:off x="20383500" y="1063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152654</xdr:rowOff>
    </xdr:from>
    <xdr:to>
      <xdr:col>102</xdr:col>
      <xdr:colOff>165100</xdr:colOff>
      <xdr:row>62</xdr:row>
      <xdr:rowOff>82804</xdr:rowOff>
    </xdr:to>
    <xdr:sp macro="" textlink="">
      <xdr:nvSpPr>
        <xdr:cNvPr id="691" name="フローチャート: 判断 690"/>
        <xdr:cNvSpPr/>
      </xdr:nvSpPr>
      <xdr:spPr>
        <a:xfrm>
          <a:off x="19494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xdr:rowOff>
    </xdr:from>
    <xdr:to>
      <xdr:col>98</xdr:col>
      <xdr:colOff>38100</xdr:colOff>
      <xdr:row>62</xdr:row>
      <xdr:rowOff>114808</xdr:rowOff>
    </xdr:to>
    <xdr:sp macro="" textlink="">
      <xdr:nvSpPr>
        <xdr:cNvPr id="692" name="フローチャート: 判断 691"/>
        <xdr:cNvSpPr/>
      </xdr:nvSpPr>
      <xdr:spPr>
        <a:xfrm>
          <a:off x="18605500" y="1064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141224</xdr:rowOff>
    </xdr:from>
    <xdr:to>
      <xdr:col>116</xdr:col>
      <xdr:colOff>114300</xdr:colOff>
      <xdr:row>61</xdr:row>
      <xdr:rowOff>71374</xdr:rowOff>
    </xdr:to>
    <xdr:sp macro="" textlink="">
      <xdr:nvSpPr>
        <xdr:cNvPr id="698" name="楕円 697"/>
        <xdr:cNvSpPr/>
      </xdr:nvSpPr>
      <xdr:spPr>
        <a:xfrm>
          <a:off x="22110700" y="1042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164101</xdr:rowOff>
    </xdr:from>
    <xdr:ext cx="469744" cy="259045"/>
    <xdr:sp macro="" textlink="">
      <xdr:nvSpPr>
        <xdr:cNvPr id="699" name="【保健センター・保健所】&#10;一人当たり面積該当値テキスト"/>
        <xdr:cNvSpPr txBox="1"/>
      </xdr:nvSpPr>
      <xdr:spPr>
        <a:xfrm>
          <a:off x="22199600" y="10279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148082</xdr:rowOff>
    </xdr:from>
    <xdr:to>
      <xdr:col>112</xdr:col>
      <xdr:colOff>38100</xdr:colOff>
      <xdr:row>61</xdr:row>
      <xdr:rowOff>78232</xdr:rowOff>
    </xdr:to>
    <xdr:sp macro="" textlink="">
      <xdr:nvSpPr>
        <xdr:cNvPr id="700" name="楕円 699"/>
        <xdr:cNvSpPr/>
      </xdr:nvSpPr>
      <xdr:spPr>
        <a:xfrm>
          <a:off x="21272500" y="1043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20574</xdr:rowOff>
    </xdr:from>
    <xdr:to>
      <xdr:col>116</xdr:col>
      <xdr:colOff>63500</xdr:colOff>
      <xdr:row>61</xdr:row>
      <xdr:rowOff>27432</xdr:rowOff>
    </xdr:to>
    <xdr:cxnSp macro="">
      <xdr:nvCxnSpPr>
        <xdr:cNvPr id="701" name="直線コネクタ 700"/>
        <xdr:cNvCxnSpPr/>
      </xdr:nvCxnSpPr>
      <xdr:spPr>
        <a:xfrm flipV="1">
          <a:off x="21323300" y="10479024"/>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154940</xdr:rowOff>
    </xdr:from>
    <xdr:to>
      <xdr:col>107</xdr:col>
      <xdr:colOff>101600</xdr:colOff>
      <xdr:row>61</xdr:row>
      <xdr:rowOff>85090</xdr:rowOff>
    </xdr:to>
    <xdr:sp macro="" textlink="">
      <xdr:nvSpPr>
        <xdr:cNvPr id="702" name="楕円 701"/>
        <xdr:cNvSpPr/>
      </xdr:nvSpPr>
      <xdr:spPr>
        <a:xfrm>
          <a:off x="20383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27432</xdr:rowOff>
    </xdr:from>
    <xdr:to>
      <xdr:col>111</xdr:col>
      <xdr:colOff>177800</xdr:colOff>
      <xdr:row>61</xdr:row>
      <xdr:rowOff>34290</xdr:rowOff>
    </xdr:to>
    <xdr:cxnSp macro="">
      <xdr:nvCxnSpPr>
        <xdr:cNvPr id="703" name="直線コネクタ 702"/>
        <xdr:cNvCxnSpPr/>
      </xdr:nvCxnSpPr>
      <xdr:spPr>
        <a:xfrm flipV="1">
          <a:off x="20434300" y="1048588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161798</xdr:rowOff>
    </xdr:from>
    <xdr:to>
      <xdr:col>102</xdr:col>
      <xdr:colOff>165100</xdr:colOff>
      <xdr:row>61</xdr:row>
      <xdr:rowOff>91948</xdr:rowOff>
    </xdr:to>
    <xdr:sp macro="" textlink="">
      <xdr:nvSpPr>
        <xdr:cNvPr id="704" name="楕円 703"/>
        <xdr:cNvSpPr/>
      </xdr:nvSpPr>
      <xdr:spPr>
        <a:xfrm>
          <a:off x="19494500" y="1044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34290</xdr:rowOff>
    </xdr:from>
    <xdr:to>
      <xdr:col>107</xdr:col>
      <xdr:colOff>50800</xdr:colOff>
      <xdr:row>61</xdr:row>
      <xdr:rowOff>41148</xdr:rowOff>
    </xdr:to>
    <xdr:cxnSp macro="">
      <xdr:nvCxnSpPr>
        <xdr:cNvPr id="705" name="直線コネクタ 704"/>
        <xdr:cNvCxnSpPr/>
      </xdr:nvCxnSpPr>
      <xdr:spPr>
        <a:xfrm flipV="1">
          <a:off x="19545300" y="1049274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170942</xdr:rowOff>
    </xdr:from>
    <xdr:to>
      <xdr:col>98</xdr:col>
      <xdr:colOff>38100</xdr:colOff>
      <xdr:row>61</xdr:row>
      <xdr:rowOff>101092</xdr:rowOff>
    </xdr:to>
    <xdr:sp macro="" textlink="">
      <xdr:nvSpPr>
        <xdr:cNvPr id="706" name="楕円 705"/>
        <xdr:cNvSpPr/>
      </xdr:nvSpPr>
      <xdr:spPr>
        <a:xfrm>
          <a:off x="18605500" y="1045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41148</xdr:rowOff>
    </xdr:from>
    <xdr:to>
      <xdr:col>102</xdr:col>
      <xdr:colOff>114300</xdr:colOff>
      <xdr:row>61</xdr:row>
      <xdr:rowOff>50292</xdr:rowOff>
    </xdr:to>
    <xdr:cxnSp macro="">
      <xdr:nvCxnSpPr>
        <xdr:cNvPr id="707" name="直線コネクタ 706"/>
        <xdr:cNvCxnSpPr/>
      </xdr:nvCxnSpPr>
      <xdr:spPr>
        <a:xfrm flipV="1">
          <a:off x="18656300" y="1049959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137939</xdr:rowOff>
    </xdr:from>
    <xdr:ext cx="469744" cy="259045"/>
    <xdr:sp macro="" textlink="">
      <xdr:nvSpPr>
        <xdr:cNvPr id="708" name="n_1aveValue【保健センター・保健所】&#10;一人当たり面積"/>
        <xdr:cNvSpPr txBox="1"/>
      </xdr:nvSpPr>
      <xdr:spPr>
        <a:xfrm>
          <a:off x="21075727" y="1076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101363</xdr:rowOff>
    </xdr:from>
    <xdr:ext cx="469744" cy="259045"/>
    <xdr:sp macro="" textlink="">
      <xdr:nvSpPr>
        <xdr:cNvPr id="709" name="n_2aveValue【保健センター・保健所】&#10;一人当たり面積"/>
        <xdr:cNvSpPr txBox="1"/>
      </xdr:nvSpPr>
      <xdr:spPr>
        <a:xfrm>
          <a:off x="20199427" y="1073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73931</xdr:rowOff>
    </xdr:from>
    <xdr:ext cx="469744" cy="259045"/>
    <xdr:sp macro="" textlink="">
      <xdr:nvSpPr>
        <xdr:cNvPr id="710" name="n_3aveValue【保健センター・保健所】&#10;一人当たり面積"/>
        <xdr:cNvSpPr txBox="1"/>
      </xdr:nvSpPr>
      <xdr:spPr>
        <a:xfrm>
          <a:off x="19310427" y="1070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105935</xdr:rowOff>
    </xdr:from>
    <xdr:ext cx="469744" cy="259045"/>
    <xdr:sp macro="" textlink="">
      <xdr:nvSpPr>
        <xdr:cNvPr id="711" name="n_4aveValue【保健センター・保健所】&#10;一人当たり面積"/>
        <xdr:cNvSpPr txBox="1"/>
      </xdr:nvSpPr>
      <xdr:spPr>
        <a:xfrm>
          <a:off x="18421427" y="1073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94759</xdr:rowOff>
    </xdr:from>
    <xdr:ext cx="469744" cy="259045"/>
    <xdr:sp macro="" textlink="">
      <xdr:nvSpPr>
        <xdr:cNvPr id="712" name="n_1mainValue【保健センター・保健所】&#10;一人当たり面積"/>
        <xdr:cNvSpPr txBox="1"/>
      </xdr:nvSpPr>
      <xdr:spPr>
        <a:xfrm>
          <a:off x="21075727" y="1021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101617</xdr:rowOff>
    </xdr:from>
    <xdr:ext cx="469744" cy="259045"/>
    <xdr:sp macro="" textlink="">
      <xdr:nvSpPr>
        <xdr:cNvPr id="713" name="n_2mainValue【保健センター・保健所】&#10;一人当たり面積"/>
        <xdr:cNvSpPr txBox="1"/>
      </xdr:nvSpPr>
      <xdr:spPr>
        <a:xfrm>
          <a:off x="20199427" y="1021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108475</xdr:rowOff>
    </xdr:from>
    <xdr:ext cx="469744" cy="259045"/>
    <xdr:sp macro="" textlink="">
      <xdr:nvSpPr>
        <xdr:cNvPr id="714" name="n_3mainValue【保健センター・保健所】&#10;一人当たり面積"/>
        <xdr:cNvSpPr txBox="1"/>
      </xdr:nvSpPr>
      <xdr:spPr>
        <a:xfrm>
          <a:off x="19310427" y="10224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117619</xdr:rowOff>
    </xdr:from>
    <xdr:ext cx="469744" cy="259045"/>
    <xdr:sp macro="" textlink="">
      <xdr:nvSpPr>
        <xdr:cNvPr id="715" name="n_4mainValue【保健センター・保健所】&#10;一人当たり面積"/>
        <xdr:cNvSpPr txBox="1"/>
      </xdr:nvSpPr>
      <xdr:spPr>
        <a:xfrm>
          <a:off x="18421427" y="1023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7" name="直線コネクタ 72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8" name="テキスト ボックス 72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9" name="直線コネクタ 72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0" name="テキスト ボックス 72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1" name="直線コネクタ 73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2" name="テキスト ボックス 73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3" name="直線コネクタ 73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4" name="テキスト ボックス 73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5" name="直線コネクタ 73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6" name="テキスト ボックス 73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7" name="直線コネクタ 73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8" name="テキスト ボックス 73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101781</xdr:rowOff>
    </xdr:from>
    <xdr:to>
      <xdr:col>85</xdr:col>
      <xdr:colOff>126364</xdr:colOff>
      <xdr:row>86</xdr:row>
      <xdr:rowOff>168729</xdr:rowOff>
    </xdr:to>
    <xdr:cxnSp macro="">
      <xdr:nvCxnSpPr>
        <xdr:cNvPr id="741" name="直線コネクタ 740"/>
        <xdr:cNvCxnSpPr/>
      </xdr:nvCxnSpPr>
      <xdr:spPr>
        <a:xfrm flipV="1">
          <a:off x="16318864" y="1347488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2"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3" name="直線コネクタ 74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48458</xdr:rowOff>
    </xdr:from>
    <xdr:ext cx="405111" cy="259045"/>
    <xdr:sp macro="" textlink="">
      <xdr:nvSpPr>
        <xdr:cNvPr id="744" name="【消防施設】&#10;有形固定資産減価償却率最大値テキスト"/>
        <xdr:cNvSpPr txBox="1"/>
      </xdr:nvSpPr>
      <xdr:spPr>
        <a:xfrm>
          <a:off x="16357600" y="13250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101781</xdr:rowOff>
    </xdr:from>
    <xdr:to>
      <xdr:col>86</xdr:col>
      <xdr:colOff>25400</xdr:colOff>
      <xdr:row>78</xdr:row>
      <xdr:rowOff>101781</xdr:rowOff>
    </xdr:to>
    <xdr:cxnSp macro="">
      <xdr:nvCxnSpPr>
        <xdr:cNvPr id="745" name="直線コネクタ 744"/>
        <xdr:cNvCxnSpPr/>
      </xdr:nvCxnSpPr>
      <xdr:spPr>
        <a:xfrm>
          <a:off x="16230600" y="1347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147338</xdr:rowOff>
    </xdr:from>
    <xdr:ext cx="405111" cy="259045"/>
    <xdr:sp macro="" textlink="">
      <xdr:nvSpPr>
        <xdr:cNvPr id="746" name="【消防施設】&#10;有形固定資産減価償却率平均値テキスト"/>
        <xdr:cNvSpPr txBox="1"/>
      </xdr:nvSpPr>
      <xdr:spPr>
        <a:xfrm>
          <a:off x="16357600" y="14034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124461</xdr:rowOff>
    </xdr:from>
    <xdr:to>
      <xdr:col>85</xdr:col>
      <xdr:colOff>177800</xdr:colOff>
      <xdr:row>83</xdr:row>
      <xdr:rowOff>54611</xdr:rowOff>
    </xdr:to>
    <xdr:sp macro="" textlink="">
      <xdr:nvSpPr>
        <xdr:cNvPr id="747" name="フローチャート: 判断 746"/>
        <xdr:cNvSpPr/>
      </xdr:nvSpPr>
      <xdr:spPr>
        <a:xfrm>
          <a:off x="16268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29755</xdr:rowOff>
    </xdr:from>
    <xdr:to>
      <xdr:col>81</xdr:col>
      <xdr:colOff>101600</xdr:colOff>
      <xdr:row>82</xdr:row>
      <xdr:rowOff>131355</xdr:rowOff>
    </xdr:to>
    <xdr:sp macro="" textlink="">
      <xdr:nvSpPr>
        <xdr:cNvPr id="748" name="フローチャート: 判断 747"/>
        <xdr:cNvSpPr/>
      </xdr:nvSpPr>
      <xdr:spPr>
        <a:xfrm>
          <a:off x="154305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134257</xdr:rowOff>
    </xdr:from>
    <xdr:to>
      <xdr:col>76</xdr:col>
      <xdr:colOff>165100</xdr:colOff>
      <xdr:row>83</xdr:row>
      <xdr:rowOff>64407</xdr:rowOff>
    </xdr:to>
    <xdr:sp macro="" textlink="">
      <xdr:nvSpPr>
        <xdr:cNvPr id="749" name="フローチャート: 判断 748"/>
        <xdr:cNvSpPr/>
      </xdr:nvSpPr>
      <xdr:spPr>
        <a:xfrm>
          <a:off x="14541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129358</xdr:rowOff>
    </xdr:from>
    <xdr:to>
      <xdr:col>72</xdr:col>
      <xdr:colOff>38100</xdr:colOff>
      <xdr:row>83</xdr:row>
      <xdr:rowOff>59508</xdr:rowOff>
    </xdr:to>
    <xdr:sp macro="" textlink="">
      <xdr:nvSpPr>
        <xdr:cNvPr id="750" name="フローチャート: 判断 749"/>
        <xdr:cNvSpPr/>
      </xdr:nvSpPr>
      <xdr:spPr>
        <a:xfrm>
          <a:off x="13652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363</xdr:rowOff>
    </xdr:from>
    <xdr:to>
      <xdr:col>67</xdr:col>
      <xdr:colOff>101600</xdr:colOff>
      <xdr:row>83</xdr:row>
      <xdr:rowOff>101963</xdr:rowOff>
    </xdr:to>
    <xdr:sp macro="" textlink="">
      <xdr:nvSpPr>
        <xdr:cNvPr id="751" name="フローチャート: 判断 750"/>
        <xdr:cNvSpPr/>
      </xdr:nvSpPr>
      <xdr:spPr>
        <a:xfrm>
          <a:off x="127635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757" name="楕円 756"/>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758" name="【消防施設】&#10;有形固定資産減価償却率該当値テキスト"/>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759" name="楕円 758"/>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760" name="直線コネクタ 759"/>
        <xdr:cNvCxnSpPr/>
      </xdr:nvCxnSpPr>
      <xdr:spPr>
        <a:xfrm>
          <a:off x="15481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761" name="楕円 760"/>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762" name="直線コネクタ 761"/>
        <xdr:cNvCxnSpPr/>
      </xdr:nvCxnSpPr>
      <xdr:spPr>
        <a:xfrm>
          <a:off x="14592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763" name="楕円 762"/>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764" name="直線コネクタ 763"/>
        <xdr:cNvCxnSpPr/>
      </xdr:nvCxnSpPr>
      <xdr:spPr>
        <a:xfrm>
          <a:off x="13703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117929</xdr:rowOff>
    </xdr:from>
    <xdr:to>
      <xdr:col>67</xdr:col>
      <xdr:colOff>101600</xdr:colOff>
      <xdr:row>87</xdr:row>
      <xdr:rowOff>48079</xdr:rowOff>
    </xdr:to>
    <xdr:sp macro="" textlink="">
      <xdr:nvSpPr>
        <xdr:cNvPr id="765" name="楕円 764"/>
        <xdr:cNvSpPr/>
      </xdr:nvSpPr>
      <xdr:spPr>
        <a:xfrm>
          <a:off x="12763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168729</xdr:rowOff>
    </xdr:from>
    <xdr:to>
      <xdr:col>71</xdr:col>
      <xdr:colOff>177800</xdr:colOff>
      <xdr:row>86</xdr:row>
      <xdr:rowOff>168729</xdr:rowOff>
    </xdr:to>
    <xdr:cxnSp macro="">
      <xdr:nvCxnSpPr>
        <xdr:cNvPr id="766" name="直線コネクタ 765"/>
        <xdr:cNvCxnSpPr/>
      </xdr:nvCxnSpPr>
      <xdr:spPr>
        <a:xfrm>
          <a:off x="12814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147882</xdr:rowOff>
    </xdr:from>
    <xdr:ext cx="405111" cy="259045"/>
    <xdr:sp macro="" textlink="">
      <xdr:nvSpPr>
        <xdr:cNvPr id="767" name="n_1aveValue【消防施設】&#10;有形固定資産減価償却率"/>
        <xdr:cNvSpPr txBox="1"/>
      </xdr:nvSpPr>
      <xdr:spPr>
        <a:xfrm>
          <a:off x="15266044" y="1386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80934</xdr:rowOff>
    </xdr:from>
    <xdr:ext cx="405111" cy="259045"/>
    <xdr:sp macro="" textlink="">
      <xdr:nvSpPr>
        <xdr:cNvPr id="768" name="n_2aveValue【消防施設】&#10;有形固定資産減価償却率"/>
        <xdr:cNvSpPr txBox="1"/>
      </xdr:nvSpPr>
      <xdr:spPr>
        <a:xfrm>
          <a:off x="14389744" y="1396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76035</xdr:rowOff>
    </xdr:from>
    <xdr:ext cx="405111" cy="259045"/>
    <xdr:sp macro="" textlink="">
      <xdr:nvSpPr>
        <xdr:cNvPr id="769" name="n_3aveValue【消防施設】&#10;有形固定資産減価償却率"/>
        <xdr:cNvSpPr txBox="1"/>
      </xdr:nvSpPr>
      <xdr:spPr>
        <a:xfrm>
          <a:off x="135007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118490</xdr:rowOff>
    </xdr:from>
    <xdr:ext cx="405111" cy="259045"/>
    <xdr:sp macro="" textlink="">
      <xdr:nvSpPr>
        <xdr:cNvPr id="770" name="n_4aveValue【消防施設】&#10;有形固定資産減価償却率"/>
        <xdr:cNvSpPr txBox="1"/>
      </xdr:nvSpPr>
      <xdr:spPr>
        <a:xfrm>
          <a:off x="12611744" y="1400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771" name="n_1mainValue【消防施設】&#10;有形固定資産減価償却率"/>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772" name="n_2mainValue【消防施設】&#10;有形固定資産減価償却率"/>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773" name="n_3mainValue【消防施設】&#10;有形固定資産減価償却率"/>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774" name="n_4mainValue【消防施設】&#10;有形固定資産減価償却率"/>
        <xdr:cNvSpPr txBox="1"/>
      </xdr:nvSpPr>
      <xdr:spPr>
        <a:xfrm>
          <a:off x="12579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5" name="直線コネクタ 78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6" name="テキスト ボックス 78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7" name="直線コネクタ 78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8" name="テキスト ボックス 78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9" name="直線コネクタ 78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0" name="テキスト ボックス 78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1" name="直線コネクタ 79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2" name="テキスト ボックス 79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3" name="直線コネクタ 79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4" name="テキスト ボックス 79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5" name="直線コネクタ 79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6" name="テキスト ボックス 79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8" name="テキスト ボックス 7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154032</xdr:rowOff>
    </xdr:from>
    <xdr:to>
      <xdr:col>116</xdr:col>
      <xdr:colOff>62864</xdr:colOff>
      <xdr:row>86</xdr:row>
      <xdr:rowOff>155666</xdr:rowOff>
    </xdr:to>
    <xdr:cxnSp macro="">
      <xdr:nvCxnSpPr>
        <xdr:cNvPr id="800" name="直線コネクタ 799"/>
        <xdr:cNvCxnSpPr/>
      </xdr:nvCxnSpPr>
      <xdr:spPr>
        <a:xfrm flipV="1">
          <a:off x="22160864" y="13355682"/>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159493</xdr:rowOff>
    </xdr:from>
    <xdr:ext cx="469744" cy="259045"/>
    <xdr:sp macro="" textlink="">
      <xdr:nvSpPr>
        <xdr:cNvPr id="801" name="【消防施設】&#10;一人当たり面積最小値テキスト"/>
        <xdr:cNvSpPr txBox="1"/>
      </xdr:nvSpPr>
      <xdr:spPr>
        <a:xfrm>
          <a:off x="22199600" y="1490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155666</xdr:rowOff>
    </xdr:from>
    <xdr:to>
      <xdr:col>116</xdr:col>
      <xdr:colOff>152400</xdr:colOff>
      <xdr:row>86</xdr:row>
      <xdr:rowOff>155666</xdr:rowOff>
    </xdr:to>
    <xdr:cxnSp macro="">
      <xdr:nvCxnSpPr>
        <xdr:cNvPr id="802" name="直線コネクタ 801"/>
        <xdr:cNvCxnSpPr/>
      </xdr:nvCxnSpPr>
      <xdr:spPr>
        <a:xfrm>
          <a:off x="22072600" y="1490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100709</xdr:rowOff>
    </xdr:from>
    <xdr:ext cx="469744" cy="259045"/>
    <xdr:sp macro="" textlink="">
      <xdr:nvSpPr>
        <xdr:cNvPr id="803" name="【消防施設】&#10;一人当たり面積最大値テキスト"/>
        <xdr:cNvSpPr txBox="1"/>
      </xdr:nvSpPr>
      <xdr:spPr>
        <a:xfrm>
          <a:off x="22199600" y="13130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154032</xdr:rowOff>
    </xdr:from>
    <xdr:to>
      <xdr:col>116</xdr:col>
      <xdr:colOff>152400</xdr:colOff>
      <xdr:row>77</xdr:row>
      <xdr:rowOff>154032</xdr:rowOff>
    </xdr:to>
    <xdr:cxnSp macro="">
      <xdr:nvCxnSpPr>
        <xdr:cNvPr id="804" name="直線コネクタ 803"/>
        <xdr:cNvCxnSpPr/>
      </xdr:nvCxnSpPr>
      <xdr:spPr>
        <a:xfrm>
          <a:off x="22072600" y="1335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103250</xdr:rowOff>
    </xdr:from>
    <xdr:ext cx="469744" cy="259045"/>
    <xdr:sp macro="" textlink="">
      <xdr:nvSpPr>
        <xdr:cNvPr id="805" name="【消防施設】&#10;一人当たり面積平均値テキスト"/>
        <xdr:cNvSpPr txBox="1"/>
      </xdr:nvSpPr>
      <xdr:spPr>
        <a:xfrm>
          <a:off x="22199600" y="14162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80373</xdr:rowOff>
    </xdr:from>
    <xdr:to>
      <xdr:col>116</xdr:col>
      <xdr:colOff>114300</xdr:colOff>
      <xdr:row>84</xdr:row>
      <xdr:rowOff>10523</xdr:rowOff>
    </xdr:to>
    <xdr:sp macro="" textlink="">
      <xdr:nvSpPr>
        <xdr:cNvPr id="806" name="フローチャート: 判断 805"/>
        <xdr:cNvSpPr/>
      </xdr:nvSpPr>
      <xdr:spPr>
        <a:xfrm>
          <a:off x="221107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31387</xdr:rowOff>
    </xdr:from>
    <xdr:to>
      <xdr:col>112</xdr:col>
      <xdr:colOff>38100</xdr:colOff>
      <xdr:row>83</xdr:row>
      <xdr:rowOff>132987</xdr:rowOff>
    </xdr:to>
    <xdr:sp macro="" textlink="">
      <xdr:nvSpPr>
        <xdr:cNvPr id="807" name="フローチャート: 判断 806"/>
        <xdr:cNvSpPr/>
      </xdr:nvSpPr>
      <xdr:spPr>
        <a:xfrm>
          <a:off x="21272500" y="142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808" name="フローチャート: 判断 807"/>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96701</xdr:rowOff>
    </xdr:from>
    <xdr:to>
      <xdr:col>102</xdr:col>
      <xdr:colOff>165100</xdr:colOff>
      <xdr:row>84</xdr:row>
      <xdr:rowOff>26851</xdr:rowOff>
    </xdr:to>
    <xdr:sp macro="" textlink="">
      <xdr:nvSpPr>
        <xdr:cNvPr id="809" name="フローチャート: 判断 808"/>
        <xdr:cNvSpPr/>
      </xdr:nvSpPr>
      <xdr:spPr>
        <a:xfrm>
          <a:off x="19494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129358</xdr:rowOff>
    </xdr:from>
    <xdr:to>
      <xdr:col>98</xdr:col>
      <xdr:colOff>38100</xdr:colOff>
      <xdr:row>84</xdr:row>
      <xdr:rowOff>59508</xdr:rowOff>
    </xdr:to>
    <xdr:sp macro="" textlink="">
      <xdr:nvSpPr>
        <xdr:cNvPr id="810" name="フローチャート: 判断 809"/>
        <xdr:cNvSpPr/>
      </xdr:nvSpPr>
      <xdr:spPr>
        <a:xfrm>
          <a:off x="18605500" y="1435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1" name="テキスト ボックス 8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2" name="テキスト ボックス 8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3" name="テキスト ボックス 8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4" name="テキスト ボックス 8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5" name="テキスト ボックス 8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52614</xdr:rowOff>
    </xdr:from>
    <xdr:to>
      <xdr:col>116</xdr:col>
      <xdr:colOff>114300</xdr:colOff>
      <xdr:row>86</xdr:row>
      <xdr:rowOff>154214</xdr:rowOff>
    </xdr:to>
    <xdr:sp macro="" textlink="">
      <xdr:nvSpPr>
        <xdr:cNvPr id="816" name="楕円 815"/>
        <xdr:cNvSpPr/>
      </xdr:nvSpPr>
      <xdr:spPr>
        <a:xfrm>
          <a:off x="221107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138991</xdr:rowOff>
    </xdr:from>
    <xdr:ext cx="469744" cy="259045"/>
    <xdr:sp macro="" textlink="">
      <xdr:nvSpPr>
        <xdr:cNvPr id="817" name="【消防施設】&#10;一人当たり面積該当値テキスト"/>
        <xdr:cNvSpPr txBox="1"/>
      </xdr:nvSpPr>
      <xdr:spPr>
        <a:xfrm>
          <a:off x="22199600" y="14712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52614</xdr:rowOff>
    </xdr:from>
    <xdr:to>
      <xdr:col>112</xdr:col>
      <xdr:colOff>38100</xdr:colOff>
      <xdr:row>86</xdr:row>
      <xdr:rowOff>154214</xdr:rowOff>
    </xdr:to>
    <xdr:sp macro="" textlink="">
      <xdr:nvSpPr>
        <xdr:cNvPr id="818" name="楕円 817"/>
        <xdr:cNvSpPr/>
      </xdr:nvSpPr>
      <xdr:spPr>
        <a:xfrm>
          <a:off x="21272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103414</xdr:rowOff>
    </xdr:from>
    <xdr:to>
      <xdr:col>116</xdr:col>
      <xdr:colOff>63500</xdr:colOff>
      <xdr:row>86</xdr:row>
      <xdr:rowOff>103414</xdr:rowOff>
    </xdr:to>
    <xdr:cxnSp macro="">
      <xdr:nvCxnSpPr>
        <xdr:cNvPr id="819" name="直線コネクタ 818"/>
        <xdr:cNvCxnSpPr/>
      </xdr:nvCxnSpPr>
      <xdr:spPr>
        <a:xfrm>
          <a:off x="21323300" y="148481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55880</xdr:rowOff>
    </xdr:from>
    <xdr:to>
      <xdr:col>107</xdr:col>
      <xdr:colOff>101600</xdr:colOff>
      <xdr:row>86</xdr:row>
      <xdr:rowOff>157480</xdr:rowOff>
    </xdr:to>
    <xdr:sp macro="" textlink="">
      <xdr:nvSpPr>
        <xdr:cNvPr id="820" name="楕円 819"/>
        <xdr:cNvSpPr/>
      </xdr:nvSpPr>
      <xdr:spPr>
        <a:xfrm>
          <a:off x="20383500" y="148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103414</xdr:rowOff>
    </xdr:from>
    <xdr:to>
      <xdr:col>111</xdr:col>
      <xdr:colOff>177800</xdr:colOff>
      <xdr:row>86</xdr:row>
      <xdr:rowOff>106680</xdr:rowOff>
    </xdr:to>
    <xdr:cxnSp macro="">
      <xdr:nvCxnSpPr>
        <xdr:cNvPr id="821" name="直線コネクタ 820"/>
        <xdr:cNvCxnSpPr/>
      </xdr:nvCxnSpPr>
      <xdr:spPr>
        <a:xfrm flipV="1">
          <a:off x="20434300" y="1484811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55880</xdr:rowOff>
    </xdr:from>
    <xdr:to>
      <xdr:col>102</xdr:col>
      <xdr:colOff>165100</xdr:colOff>
      <xdr:row>86</xdr:row>
      <xdr:rowOff>157480</xdr:rowOff>
    </xdr:to>
    <xdr:sp macro="" textlink="">
      <xdr:nvSpPr>
        <xdr:cNvPr id="822" name="楕円 821"/>
        <xdr:cNvSpPr/>
      </xdr:nvSpPr>
      <xdr:spPr>
        <a:xfrm>
          <a:off x="19494500" y="148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106680</xdr:rowOff>
    </xdr:from>
    <xdr:to>
      <xdr:col>107</xdr:col>
      <xdr:colOff>50800</xdr:colOff>
      <xdr:row>86</xdr:row>
      <xdr:rowOff>106680</xdr:rowOff>
    </xdr:to>
    <xdr:cxnSp macro="">
      <xdr:nvCxnSpPr>
        <xdr:cNvPr id="823" name="直線コネクタ 822"/>
        <xdr:cNvCxnSpPr/>
      </xdr:nvCxnSpPr>
      <xdr:spPr>
        <a:xfrm>
          <a:off x="19545300" y="14851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55880</xdr:rowOff>
    </xdr:from>
    <xdr:to>
      <xdr:col>98</xdr:col>
      <xdr:colOff>38100</xdr:colOff>
      <xdr:row>86</xdr:row>
      <xdr:rowOff>157480</xdr:rowOff>
    </xdr:to>
    <xdr:sp macro="" textlink="">
      <xdr:nvSpPr>
        <xdr:cNvPr id="824" name="楕円 823"/>
        <xdr:cNvSpPr/>
      </xdr:nvSpPr>
      <xdr:spPr>
        <a:xfrm>
          <a:off x="18605500" y="148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106680</xdr:rowOff>
    </xdr:from>
    <xdr:to>
      <xdr:col>102</xdr:col>
      <xdr:colOff>114300</xdr:colOff>
      <xdr:row>86</xdr:row>
      <xdr:rowOff>106680</xdr:rowOff>
    </xdr:to>
    <xdr:cxnSp macro="">
      <xdr:nvCxnSpPr>
        <xdr:cNvPr id="825" name="直線コネクタ 824"/>
        <xdr:cNvCxnSpPr/>
      </xdr:nvCxnSpPr>
      <xdr:spPr>
        <a:xfrm>
          <a:off x="18656300" y="14851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149514</xdr:rowOff>
    </xdr:from>
    <xdr:ext cx="469744" cy="259045"/>
    <xdr:sp macro="" textlink="">
      <xdr:nvSpPr>
        <xdr:cNvPr id="826" name="n_1aveValue【消防施設】&#10;一人当たり面積"/>
        <xdr:cNvSpPr txBox="1"/>
      </xdr:nvSpPr>
      <xdr:spPr>
        <a:xfrm>
          <a:off x="21075727" y="1403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827" name="n_2aveValue【消防施設】&#10;一人当たり面積"/>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43378</xdr:rowOff>
    </xdr:from>
    <xdr:ext cx="469744" cy="259045"/>
    <xdr:sp macro="" textlink="">
      <xdr:nvSpPr>
        <xdr:cNvPr id="828" name="n_3aveValue【消防施設】&#10;一人当たり面積"/>
        <xdr:cNvSpPr txBox="1"/>
      </xdr:nvSpPr>
      <xdr:spPr>
        <a:xfrm>
          <a:off x="19310427" y="1410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76035</xdr:rowOff>
    </xdr:from>
    <xdr:ext cx="469744" cy="259045"/>
    <xdr:sp macro="" textlink="">
      <xdr:nvSpPr>
        <xdr:cNvPr id="829" name="n_4aveValue【消防施設】&#10;一人当たり面積"/>
        <xdr:cNvSpPr txBox="1"/>
      </xdr:nvSpPr>
      <xdr:spPr>
        <a:xfrm>
          <a:off x="18421427" y="1413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145341</xdr:rowOff>
    </xdr:from>
    <xdr:ext cx="469744" cy="259045"/>
    <xdr:sp macro="" textlink="">
      <xdr:nvSpPr>
        <xdr:cNvPr id="830" name="n_1mainValue【消防施設】&#10;一人当たり面積"/>
        <xdr:cNvSpPr txBox="1"/>
      </xdr:nvSpPr>
      <xdr:spPr>
        <a:xfrm>
          <a:off x="21075727"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148607</xdr:rowOff>
    </xdr:from>
    <xdr:ext cx="469744" cy="259045"/>
    <xdr:sp macro="" textlink="">
      <xdr:nvSpPr>
        <xdr:cNvPr id="831" name="n_2mainValue【消防施設】&#10;一人当たり面積"/>
        <xdr:cNvSpPr txBox="1"/>
      </xdr:nvSpPr>
      <xdr:spPr>
        <a:xfrm>
          <a:off x="20199427" y="1489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148607</xdr:rowOff>
    </xdr:from>
    <xdr:ext cx="469744" cy="259045"/>
    <xdr:sp macro="" textlink="">
      <xdr:nvSpPr>
        <xdr:cNvPr id="832" name="n_3mainValue【消防施設】&#10;一人当たり面積"/>
        <xdr:cNvSpPr txBox="1"/>
      </xdr:nvSpPr>
      <xdr:spPr>
        <a:xfrm>
          <a:off x="19310427" y="1489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148607</xdr:rowOff>
    </xdr:from>
    <xdr:ext cx="469744" cy="259045"/>
    <xdr:sp macro="" textlink="">
      <xdr:nvSpPr>
        <xdr:cNvPr id="833" name="n_4mainValue【消防施設】&#10;一人当たり面積"/>
        <xdr:cNvSpPr txBox="1"/>
      </xdr:nvSpPr>
      <xdr:spPr>
        <a:xfrm>
          <a:off x="18421427" y="1489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4" name="正方形/長方形 8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5" name="正方形/長方形 8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6" name="正方形/長方形 8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7" name="正方形/長方形 8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8" name="正方形/長方形 8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9" name="正方形/長方形 8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0" name="正方形/長方形 8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1" name="正方形/長方形 8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2" name="テキスト ボックス 8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3" name="直線コネクタ 8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4" name="テキスト ボックス 8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5" name="直線コネクタ 84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6" name="テキスト ボックス 845"/>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7" name="直線コネクタ 84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8" name="テキスト ボックス 84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9" name="直線コネクタ 84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0" name="テキスト ボックス 84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1" name="直線コネクタ 85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2" name="テキスト ボックス 85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3" name="直線コネクタ 85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4" name="テキスト ボックス 85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6" name="テキスト ボックス 855"/>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26670</xdr:rowOff>
    </xdr:from>
    <xdr:to>
      <xdr:col>85</xdr:col>
      <xdr:colOff>126364</xdr:colOff>
      <xdr:row>108</xdr:row>
      <xdr:rowOff>146686</xdr:rowOff>
    </xdr:to>
    <xdr:cxnSp macro="">
      <xdr:nvCxnSpPr>
        <xdr:cNvPr id="858" name="直線コネクタ 857"/>
        <xdr:cNvCxnSpPr/>
      </xdr:nvCxnSpPr>
      <xdr:spPr>
        <a:xfrm flipV="1">
          <a:off x="16318864" y="17171670"/>
          <a:ext cx="0" cy="1491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150513</xdr:rowOff>
    </xdr:from>
    <xdr:ext cx="405111" cy="259045"/>
    <xdr:sp macro="" textlink="">
      <xdr:nvSpPr>
        <xdr:cNvPr id="859" name="【庁舎】&#10;有形固定資産減価償却率最小値テキスト"/>
        <xdr:cNvSpPr txBox="1"/>
      </xdr:nvSpPr>
      <xdr:spPr>
        <a:xfrm>
          <a:off x="16357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146686</xdr:rowOff>
    </xdr:from>
    <xdr:to>
      <xdr:col>86</xdr:col>
      <xdr:colOff>25400</xdr:colOff>
      <xdr:row>108</xdr:row>
      <xdr:rowOff>146686</xdr:rowOff>
    </xdr:to>
    <xdr:cxnSp macro="">
      <xdr:nvCxnSpPr>
        <xdr:cNvPr id="860" name="直線コネクタ 859"/>
        <xdr:cNvCxnSpPr/>
      </xdr:nvCxnSpPr>
      <xdr:spPr>
        <a:xfrm>
          <a:off x="16230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144797</xdr:rowOff>
    </xdr:from>
    <xdr:ext cx="405111" cy="259045"/>
    <xdr:sp macro="" textlink="">
      <xdr:nvSpPr>
        <xdr:cNvPr id="861" name="【庁舎】&#10;有形固定資産減価償却率最大値テキスト"/>
        <xdr:cNvSpPr txBox="1"/>
      </xdr:nvSpPr>
      <xdr:spPr>
        <a:xfrm>
          <a:off x="16357600" y="1694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26670</xdr:rowOff>
    </xdr:from>
    <xdr:to>
      <xdr:col>86</xdr:col>
      <xdr:colOff>25400</xdr:colOff>
      <xdr:row>100</xdr:row>
      <xdr:rowOff>26670</xdr:rowOff>
    </xdr:to>
    <xdr:cxnSp macro="">
      <xdr:nvCxnSpPr>
        <xdr:cNvPr id="862" name="直線コネクタ 861"/>
        <xdr:cNvCxnSpPr/>
      </xdr:nvCxnSpPr>
      <xdr:spPr>
        <a:xfrm>
          <a:off x="16230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32402</xdr:rowOff>
    </xdr:from>
    <xdr:ext cx="405111" cy="259045"/>
    <xdr:sp macro="" textlink="">
      <xdr:nvSpPr>
        <xdr:cNvPr id="863" name="【庁舎】&#10;有形固定資産減価償却率平均値テキスト"/>
        <xdr:cNvSpPr txBox="1"/>
      </xdr:nvSpPr>
      <xdr:spPr>
        <a:xfrm>
          <a:off x="16357600" y="1786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53975</xdr:rowOff>
    </xdr:from>
    <xdr:to>
      <xdr:col>85</xdr:col>
      <xdr:colOff>177800</xdr:colOff>
      <xdr:row>104</xdr:row>
      <xdr:rowOff>155575</xdr:rowOff>
    </xdr:to>
    <xdr:sp macro="" textlink="">
      <xdr:nvSpPr>
        <xdr:cNvPr id="864" name="フローチャート: 判断 863"/>
        <xdr:cNvSpPr/>
      </xdr:nvSpPr>
      <xdr:spPr>
        <a:xfrm>
          <a:off x="16268700" y="1788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132080</xdr:rowOff>
    </xdr:from>
    <xdr:to>
      <xdr:col>81</xdr:col>
      <xdr:colOff>101600</xdr:colOff>
      <xdr:row>104</xdr:row>
      <xdr:rowOff>62230</xdr:rowOff>
    </xdr:to>
    <xdr:sp macro="" textlink="">
      <xdr:nvSpPr>
        <xdr:cNvPr id="865" name="フローチャート: 判断 864"/>
        <xdr:cNvSpPr/>
      </xdr:nvSpPr>
      <xdr:spPr>
        <a:xfrm>
          <a:off x="15430500" y="1779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21589</xdr:rowOff>
    </xdr:from>
    <xdr:to>
      <xdr:col>76</xdr:col>
      <xdr:colOff>165100</xdr:colOff>
      <xdr:row>104</xdr:row>
      <xdr:rowOff>123189</xdr:rowOff>
    </xdr:to>
    <xdr:sp macro="" textlink="">
      <xdr:nvSpPr>
        <xdr:cNvPr id="866" name="フローチャート: 判断 865"/>
        <xdr:cNvSpPr/>
      </xdr:nvSpPr>
      <xdr:spPr>
        <a:xfrm>
          <a:off x="14541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15875</xdr:rowOff>
    </xdr:from>
    <xdr:to>
      <xdr:col>72</xdr:col>
      <xdr:colOff>38100</xdr:colOff>
      <xdr:row>104</xdr:row>
      <xdr:rowOff>117475</xdr:rowOff>
    </xdr:to>
    <xdr:sp macro="" textlink="">
      <xdr:nvSpPr>
        <xdr:cNvPr id="867" name="フローチャート: 判断 866"/>
        <xdr:cNvSpPr/>
      </xdr:nvSpPr>
      <xdr:spPr>
        <a:xfrm>
          <a:off x="13652500" y="178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868" name="フローチャート: 判断 867"/>
        <xdr:cNvSpPr/>
      </xdr:nvSpPr>
      <xdr:spPr>
        <a:xfrm>
          <a:off x="12763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9" name="テキスト ボックス 8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0" name="テキスト ボックス 8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1" name="テキスト ボックス 8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2" name="テキスト ボックス 8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3" name="テキスト ボックス 8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84455</xdr:rowOff>
    </xdr:from>
    <xdr:to>
      <xdr:col>85</xdr:col>
      <xdr:colOff>177800</xdr:colOff>
      <xdr:row>104</xdr:row>
      <xdr:rowOff>14605</xdr:rowOff>
    </xdr:to>
    <xdr:sp macro="" textlink="">
      <xdr:nvSpPr>
        <xdr:cNvPr id="874" name="楕円 873"/>
        <xdr:cNvSpPr/>
      </xdr:nvSpPr>
      <xdr:spPr>
        <a:xfrm>
          <a:off x="16268700" y="1774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107332</xdr:rowOff>
    </xdr:from>
    <xdr:ext cx="405111" cy="259045"/>
    <xdr:sp macro="" textlink="">
      <xdr:nvSpPr>
        <xdr:cNvPr id="875" name="【庁舎】&#10;有形固定資産減価償却率該当値テキスト"/>
        <xdr:cNvSpPr txBox="1"/>
      </xdr:nvSpPr>
      <xdr:spPr>
        <a:xfrm>
          <a:off x="16357600" y="1759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53975</xdr:rowOff>
    </xdr:from>
    <xdr:to>
      <xdr:col>81</xdr:col>
      <xdr:colOff>101600</xdr:colOff>
      <xdr:row>103</xdr:row>
      <xdr:rowOff>155575</xdr:rowOff>
    </xdr:to>
    <xdr:sp macro="" textlink="">
      <xdr:nvSpPr>
        <xdr:cNvPr id="876" name="楕円 875"/>
        <xdr:cNvSpPr/>
      </xdr:nvSpPr>
      <xdr:spPr>
        <a:xfrm>
          <a:off x="15430500" y="1771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104775</xdr:rowOff>
    </xdr:from>
    <xdr:to>
      <xdr:col>85</xdr:col>
      <xdr:colOff>127000</xdr:colOff>
      <xdr:row>103</xdr:row>
      <xdr:rowOff>135255</xdr:rowOff>
    </xdr:to>
    <xdr:cxnSp macro="">
      <xdr:nvCxnSpPr>
        <xdr:cNvPr id="877" name="直線コネクタ 876"/>
        <xdr:cNvCxnSpPr/>
      </xdr:nvCxnSpPr>
      <xdr:spPr>
        <a:xfrm>
          <a:off x="15481300" y="1776412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69214</xdr:rowOff>
    </xdr:from>
    <xdr:to>
      <xdr:col>76</xdr:col>
      <xdr:colOff>165100</xdr:colOff>
      <xdr:row>103</xdr:row>
      <xdr:rowOff>170814</xdr:rowOff>
    </xdr:to>
    <xdr:sp macro="" textlink="">
      <xdr:nvSpPr>
        <xdr:cNvPr id="878" name="楕円 877"/>
        <xdr:cNvSpPr/>
      </xdr:nvSpPr>
      <xdr:spPr>
        <a:xfrm>
          <a:off x="14541500" y="1772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104775</xdr:rowOff>
    </xdr:from>
    <xdr:to>
      <xdr:col>81</xdr:col>
      <xdr:colOff>50800</xdr:colOff>
      <xdr:row>103</xdr:row>
      <xdr:rowOff>120014</xdr:rowOff>
    </xdr:to>
    <xdr:cxnSp macro="">
      <xdr:nvCxnSpPr>
        <xdr:cNvPr id="879" name="直線コネクタ 878"/>
        <xdr:cNvCxnSpPr/>
      </xdr:nvCxnSpPr>
      <xdr:spPr>
        <a:xfrm flipV="1">
          <a:off x="14592300" y="17764125"/>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25400</xdr:rowOff>
    </xdr:from>
    <xdr:to>
      <xdr:col>72</xdr:col>
      <xdr:colOff>38100</xdr:colOff>
      <xdr:row>103</xdr:row>
      <xdr:rowOff>127000</xdr:rowOff>
    </xdr:to>
    <xdr:sp macro="" textlink="">
      <xdr:nvSpPr>
        <xdr:cNvPr id="880" name="楕円 879"/>
        <xdr:cNvSpPr/>
      </xdr:nvSpPr>
      <xdr:spPr>
        <a:xfrm>
          <a:off x="136525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76200</xdr:rowOff>
    </xdr:from>
    <xdr:to>
      <xdr:col>76</xdr:col>
      <xdr:colOff>114300</xdr:colOff>
      <xdr:row>103</xdr:row>
      <xdr:rowOff>120014</xdr:rowOff>
    </xdr:to>
    <xdr:cxnSp macro="">
      <xdr:nvCxnSpPr>
        <xdr:cNvPr id="881" name="直線コネクタ 880"/>
        <xdr:cNvCxnSpPr/>
      </xdr:nvCxnSpPr>
      <xdr:spPr>
        <a:xfrm>
          <a:off x="13703300" y="17735550"/>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158750</xdr:rowOff>
    </xdr:from>
    <xdr:to>
      <xdr:col>67</xdr:col>
      <xdr:colOff>101600</xdr:colOff>
      <xdr:row>103</xdr:row>
      <xdr:rowOff>88900</xdr:rowOff>
    </xdr:to>
    <xdr:sp macro="" textlink="">
      <xdr:nvSpPr>
        <xdr:cNvPr id="882" name="楕円 881"/>
        <xdr:cNvSpPr/>
      </xdr:nvSpPr>
      <xdr:spPr>
        <a:xfrm>
          <a:off x="12763500" y="1764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38100</xdr:rowOff>
    </xdr:from>
    <xdr:to>
      <xdr:col>71</xdr:col>
      <xdr:colOff>177800</xdr:colOff>
      <xdr:row>103</xdr:row>
      <xdr:rowOff>76200</xdr:rowOff>
    </xdr:to>
    <xdr:cxnSp macro="">
      <xdr:nvCxnSpPr>
        <xdr:cNvPr id="883" name="直線コネクタ 882"/>
        <xdr:cNvCxnSpPr/>
      </xdr:nvCxnSpPr>
      <xdr:spPr>
        <a:xfrm>
          <a:off x="12814300" y="17697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53357</xdr:rowOff>
    </xdr:from>
    <xdr:ext cx="405111" cy="259045"/>
    <xdr:sp macro="" textlink="">
      <xdr:nvSpPr>
        <xdr:cNvPr id="884" name="n_1aveValue【庁舎】&#10;有形固定資産減価償却率"/>
        <xdr:cNvSpPr txBox="1"/>
      </xdr:nvSpPr>
      <xdr:spPr>
        <a:xfrm>
          <a:off x="15266044" y="1788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114316</xdr:rowOff>
    </xdr:from>
    <xdr:ext cx="405111" cy="259045"/>
    <xdr:sp macro="" textlink="">
      <xdr:nvSpPr>
        <xdr:cNvPr id="885" name="n_2aveValue【庁舎】&#10;有形固定資産減価償却率"/>
        <xdr:cNvSpPr txBox="1"/>
      </xdr:nvSpPr>
      <xdr:spPr>
        <a:xfrm>
          <a:off x="14389744" y="1794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108602</xdr:rowOff>
    </xdr:from>
    <xdr:ext cx="405111" cy="259045"/>
    <xdr:sp macro="" textlink="">
      <xdr:nvSpPr>
        <xdr:cNvPr id="886" name="n_3aveValue【庁舎】&#10;有形固定資産減価償却率"/>
        <xdr:cNvSpPr txBox="1"/>
      </xdr:nvSpPr>
      <xdr:spPr>
        <a:xfrm>
          <a:off x="13500744" y="1793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95266</xdr:rowOff>
    </xdr:from>
    <xdr:ext cx="405111" cy="259045"/>
    <xdr:sp macro="" textlink="">
      <xdr:nvSpPr>
        <xdr:cNvPr id="887" name="n_4aveValue【庁舎】&#10;有形固定資産減価償却率"/>
        <xdr:cNvSpPr txBox="1"/>
      </xdr:nvSpPr>
      <xdr:spPr>
        <a:xfrm>
          <a:off x="12611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652</xdr:rowOff>
    </xdr:from>
    <xdr:ext cx="405111" cy="259045"/>
    <xdr:sp macro="" textlink="">
      <xdr:nvSpPr>
        <xdr:cNvPr id="888" name="n_1mainValue【庁舎】&#10;有形固定資産減価償却率"/>
        <xdr:cNvSpPr txBox="1"/>
      </xdr:nvSpPr>
      <xdr:spPr>
        <a:xfrm>
          <a:off x="15266044" y="1748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15891</xdr:rowOff>
    </xdr:from>
    <xdr:ext cx="405111" cy="259045"/>
    <xdr:sp macro="" textlink="">
      <xdr:nvSpPr>
        <xdr:cNvPr id="889" name="n_2mainValue【庁舎】&#10;有形固定資産減価償却率"/>
        <xdr:cNvSpPr txBox="1"/>
      </xdr:nvSpPr>
      <xdr:spPr>
        <a:xfrm>
          <a:off x="14389744" y="1750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143527</xdr:rowOff>
    </xdr:from>
    <xdr:ext cx="405111" cy="259045"/>
    <xdr:sp macro="" textlink="">
      <xdr:nvSpPr>
        <xdr:cNvPr id="890" name="n_3mainValue【庁舎】&#10;有形固定資産減価償却率"/>
        <xdr:cNvSpPr txBox="1"/>
      </xdr:nvSpPr>
      <xdr:spPr>
        <a:xfrm>
          <a:off x="135007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105427</xdr:rowOff>
    </xdr:from>
    <xdr:ext cx="405111" cy="259045"/>
    <xdr:sp macro="" textlink="">
      <xdr:nvSpPr>
        <xdr:cNvPr id="891" name="n_4mainValue【庁舎】&#10;有形固定資産減価償却率"/>
        <xdr:cNvSpPr txBox="1"/>
      </xdr:nvSpPr>
      <xdr:spPr>
        <a:xfrm>
          <a:off x="12611744" y="1742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2" name="正方形/長方形 8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3" name="正方形/長方形 8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4" name="正方形/長方形 8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5" name="正方形/長方形 8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6" name="正方形/長方形 8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7" name="正方形/長方形 8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8" name="正方形/長方形 8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9" name="正方形/長方形 8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0" name="テキスト ボックス 8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1" name="直線コネクタ 9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2" name="直線コネクタ 90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3" name="テキスト ボックス 90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4" name="直線コネクタ 90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5" name="テキスト ボックス 90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6" name="直線コネクタ 90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7" name="テキスト ボックス 90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8" name="直線コネクタ 90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9" name="テキスト ボックス 90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0" name="直線コネクタ 90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1" name="テキスト ボックス 91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2" name="直線コネクタ 9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3" name="テキスト ボックス 9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129539</xdr:rowOff>
    </xdr:from>
    <xdr:to>
      <xdr:col>116</xdr:col>
      <xdr:colOff>62864</xdr:colOff>
      <xdr:row>107</xdr:row>
      <xdr:rowOff>59055</xdr:rowOff>
    </xdr:to>
    <xdr:cxnSp macro="">
      <xdr:nvCxnSpPr>
        <xdr:cNvPr id="915" name="直線コネクタ 914"/>
        <xdr:cNvCxnSpPr/>
      </xdr:nvCxnSpPr>
      <xdr:spPr>
        <a:xfrm flipV="1">
          <a:off x="22160864" y="17103089"/>
          <a:ext cx="0" cy="130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62882</xdr:rowOff>
    </xdr:from>
    <xdr:ext cx="469744" cy="259045"/>
    <xdr:sp macro="" textlink="">
      <xdr:nvSpPr>
        <xdr:cNvPr id="916" name="【庁舎】&#10;一人当たり面積最小値テキスト"/>
        <xdr:cNvSpPr txBox="1"/>
      </xdr:nvSpPr>
      <xdr:spPr>
        <a:xfrm>
          <a:off x="22199600" y="1840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59055</xdr:rowOff>
    </xdr:from>
    <xdr:to>
      <xdr:col>116</xdr:col>
      <xdr:colOff>152400</xdr:colOff>
      <xdr:row>107</xdr:row>
      <xdr:rowOff>59055</xdr:rowOff>
    </xdr:to>
    <xdr:cxnSp macro="">
      <xdr:nvCxnSpPr>
        <xdr:cNvPr id="917" name="直線コネクタ 916"/>
        <xdr:cNvCxnSpPr/>
      </xdr:nvCxnSpPr>
      <xdr:spPr>
        <a:xfrm>
          <a:off x="22072600" y="1840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76216</xdr:rowOff>
    </xdr:from>
    <xdr:ext cx="469744" cy="259045"/>
    <xdr:sp macro="" textlink="">
      <xdr:nvSpPr>
        <xdr:cNvPr id="918" name="【庁舎】&#10;一人当たり面積最大値テキスト"/>
        <xdr:cNvSpPr txBox="1"/>
      </xdr:nvSpPr>
      <xdr:spPr>
        <a:xfrm>
          <a:off x="22199600" y="1687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129539</xdr:rowOff>
    </xdr:from>
    <xdr:to>
      <xdr:col>116</xdr:col>
      <xdr:colOff>152400</xdr:colOff>
      <xdr:row>99</xdr:row>
      <xdr:rowOff>129539</xdr:rowOff>
    </xdr:to>
    <xdr:cxnSp macro="">
      <xdr:nvCxnSpPr>
        <xdr:cNvPr id="919" name="直線コネクタ 918"/>
        <xdr:cNvCxnSpPr/>
      </xdr:nvCxnSpPr>
      <xdr:spPr>
        <a:xfrm>
          <a:off x="22072600" y="1710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102</xdr:row>
      <xdr:rowOff>153052</xdr:rowOff>
    </xdr:from>
    <xdr:ext cx="469744" cy="259045"/>
    <xdr:sp macro="" textlink="">
      <xdr:nvSpPr>
        <xdr:cNvPr id="920" name="【庁舎】&#10;一人当たり面積平均値テキスト"/>
        <xdr:cNvSpPr txBox="1"/>
      </xdr:nvSpPr>
      <xdr:spPr>
        <a:xfrm>
          <a:off x="22199600" y="17640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130175</xdr:rowOff>
    </xdr:from>
    <xdr:to>
      <xdr:col>116</xdr:col>
      <xdr:colOff>114300</xdr:colOff>
      <xdr:row>104</xdr:row>
      <xdr:rowOff>60325</xdr:rowOff>
    </xdr:to>
    <xdr:sp macro="" textlink="">
      <xdr:nvSpPr>
        <xdr:cNvPr id="921" name="フローチャート: 判断 920"/>
        <xdr:cNvSpPr/>
      </xdr:nvSpPr>
      <xdr:spPr>
        <a:xfrm>
          <a:off x="22110700" y="1778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137795</xdr:rowOff>
    </xdr:from>
    <xdr:to>
      <xdr:col>112</xdr:col>
      <xdr:colOff>38100</xdr:colOff>
      <xdr:row>104</xdr:row>
      <xdr:rowOff>67945</xdr:rowOff>
    </xdr:to>
    <xdr:sp macro="" textlink="">
      <xdr:nvSpPr>
        <xdr:cNvPr id="922" name="フローチャート: 判断 921"/>
        <xdr:cNvSpPr/>
      </xdr:nvSpPr>
      <xdr:spPr>
        <a:xfrm>
          <a:off x="21272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65405</xdr:rowOff>
    </xdr:from>
    <xdr:to>
      <xdr:col>107</xdr:col>
      <xdr:colOff>101600</xdr:colOff>
      <xdr:row>103</xdr:row>
      <xdr:rowOff>167005</xdr:rowOff>
    </xdr:to>
    <xdr:sp macro="" textlink="">
      <xdr:nvSpPr>
        <xdr:cNvPr id="923" name="フローチャート: 判断 922"/>
        <xdr:cNvSpPr/>
      </xdr:nvSpPr>
      <xdr:spPr>
        <a:xfrm>
          <a:off x="203835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133986</xdr:rowOff>
    </xdr:from>
    <xdr:to>
      <xdr:col>102</xdr:col>
      <xdr:colOff>165100</xdr:colOff>
      <xdr:row>104</xdr:row>
      <xdr:rowOff>64136</xdr:rowOff>
    </xdr:to>
    <xdr:sp macro="" textlink="">
      <xdr:nvSpPr>
        <xdr:cNvPr id="924" name="フローチャート: 判断 923"/>
        <xdr:cNvSpPr/>
      </xdr:nvSpPr>
      <xdr:spPr>
        <a:xfrm>
          <a:off x="19494500" y="1779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111125</xdr:rowOff>
    </xdr:from>
    <xdr:to>
      <xdr:col>98</xdr:col>
      <xdr:colOff>38100</xdr:colOff>
      <xdr:row>104</xdr:row>
      <xdr:rowOff>41275</xdr:rowOff>
    </xdr:to>
    <xdr:sp macro="" textlink="">
      <xdr:nvSpPr>
        <xdr:cNvPr id="925" name="フローチャート: 判断 924"/>
        <xdr:cNvSpPr/>
      </xdr:nvSpPr>
      <xdr:spPr>
        <a:xfrm>
          <a:off x="18605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6" name="テキスト ボックス 9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7" name="テキスト ボックス 9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8" name="テキスト ボックス 9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9" name="テキスト ボックス 9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0" name="テキスト ボックス 9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170180</xdr:rowOff>
    </xdr:from>
    <xdr:to>
      <xdr:col>116</xdr:col>
      <xdr:colOff>114300</xdr:colOff>
      <xdr:row>105</xdr:row>
      <xdr:rowOff>100330</xdr:rowOff>
    </xdr:to>
    <xdr:sp macro="" textlink="">
      <xdr:nvSpPr>
        <xdr:cNvPr id="931" name="楕円 930"/>
        <xdr:cNvSpPr/>
      </xdr:nvSpPr>
      <xdr:spPr>
        <a:xfrm>
          <a:off x="221107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148607</xdr:rowOff>
    </xdr:from>
    <xdr:ext cx="469744" cy="259045"/>
    <xdr:sp macro="" textlink="">
      <xdr:nvSpPr>
        <xdr:cNvPr id="932" name="【庁舎】&#10;一人当たり面積該当値テキスト"/>
        <xdr:cNvSpPr txBox="1"/>
      </xdr:nvSpPr>
      <xdr:spPr>
        <a:xfrm>
          <a:off x="22199600" y="1797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8255</xdr:rowOff>
    </xdr:from>
    <xdr:to>
      <xdr:col>112</xdr:col>
      <xdr:colOff>38100</xdr:colOff>
      <xdr:row>105</xdr:row>
      <xdr:rowOff>109855</xdr:rowOff>
    </xdr:to>
    <xdr:sp macro="" textlink="">
      <xdr:nvSpPr>
        <xdr:cNvPr id="933" name="楕円 932"/>
        <xdr:cNvSpPr/>
      </xdr:nvSpPr>
      <xdr:spPr>
        <a:xfrm>
          <a:off x="21272500" y="180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49530</xdr:rowOff>
    </xdr:from>
    <xdr:to>
      <xdr:col>116</xdr:col>
      <xdr:colOff>63500</xdr:colOff>
      <xdr:row>105</xdr:row>
      <xdr:rowOff>59055</xdr:rowOff>
    </xdr:to>
    <xdr:cxnSp macro="">
      <xdr:nvCxnSpPr>
        <xdr:cNvPr id="934" name="直線コネクタ 933"/>
        <xdr:cNvCxnSpPr/>
      </xdr:nvCxnSpPr>
      <xdr:spPr>
        <a:xfrm flipV="1">
          <a:off x="21323300" y="1805178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15875</xdr:rowOff>
    </xdr:from>
    <xdr:to>
      <xdr:col>107</xdr:col>
      <xdr:colOff>101600</xdr:colOff>
      <xdr:row>105</xdr:row>
      <xdr:rowOff>117475</xdr:rowOff>
    </xdr:to>
    <xdr:sp macro="" textlink="">
      <xdr:nvSpPr>
        <xdr:cNvPr id="935" name="楕円 934"/>
        <xdr:cNvSpPr/>
      </xdr:nvSpPr>
      <xdr:spPr>
        <a:xfrm>
          <a:off x="20383500" y="1801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59055</xdr:rowOff>
    </xdr:from>
    <xdr:to>
      <xdr:col>111</xdr:col>
      <xdr:colOff>177800</xdr:colOff>
      <xdr:row>105</xdr:row>
      <xdr:rowOff>66675</xdr:rowOff>
    </xdr:to>
    <xdr:cxnSp macro="">
      <xdr:nvCxnSpPr>
        <xdr:cNvPr id="936" name="直線コネクタ 935"/>
        <xdr:cNvCxnSpPr/>
      </xdr:nvCxnSpPr>
      <xdr:spPr>
        <a:xfrm flipV="1">
          <a:off x="20434300" y="1806130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25400</xdr:rowOff>
    </xdr:from>
    <xdr:to>
      <xdr:col>102</xdr:col>
      <xdr:colOff>165100</xdr:colOff>
      <xdr:row>105</xdr:row>
      <xdr:rowOff>127000</xdr:rowOff>
    </xdr:to>
    <xdr:sp macro="" textlink="">
      <xdr:nvSpPr>
        <xdr:cNvPr id="937" name="楕円 936"/>
        <xdr:cNvSpPr/>
      </xdr:nvSpPr>
      <xdr:spPr>
        <a:xfrm>
          <a:off x="19494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66675</xdr:rowOff>
    </xdr:from>
    <xdr:to>
      <xdr:col>107</xdr:col>
      <xdr:colOff>50800</xdr:colOff>
      <xdr:row>105</xdr:row>
      <xdr:rowOff>76200</xdr:rowOff>
    </xdr:to>
    <xdr:cxnSp macro="">
      <xdr:nvCxnSpPr>
        <xdr:cNvPr id="938" name="直線コネクタ 937"/>
        <xdr:cNvCxnSpPr/>
      </xdr:nvCxnSpPr>
      <xdr:spPr>
        <a:xfrm flipV="1">
          <a:off x="19545300" y="180689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36830</xdr:rowOff>
    </xdr:from>
    <xdr:to>
      <xdr:col>98</xdr:col>
      <xdr:colOff>38100</xdr:colOff>
      <xdr:row>105</xdr:row>
      <xdr:rowOff>138430</xdr:rowOff>
    </xdr:to>
    <xdr:sp macro="" textlink="">
      <xdr:nvSpPr>
        <xdr:cNvPr id="939" name="楕円 938"/>
        <xdr:cNvSpPr/>
      </xdr:nvSpPr>
      <xdr:spPr>
        <a:xfrm>
          <a:off x="18605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76200</xdr:rowOff>
    </xdr:from>
    <xdr:to>
      <xdr:col>102</xdr:col>
      <xdr:colOff>114300</xdr:colOff>
      <xdr:row>105</xdr:row>
      <xdr:rowOff>87630</xdr:rowOff>
    </xdr:to>
    <xdr:cxnSp macro="">
      <xdr:nvCxnSpPr>
        <xdr:cNvPr id="940" name="直線コネクタ 939"/>
        <xdr:cNvCxnSpPr/>
      </xdr:nvCxnSpPr>
      <xdr:spPr>
        <a:xfrm flipV="1">
          <a:off x="18656300" y="180784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84472</xdr:rowOff>
    </xdr:from>
    <xdr:ext cx="469744" cy="259045"/>
    <xdr:sp macro="" textlink="">
      <xdr:nvSpPr>
        <xdr:cNvPr id="941" name="n_1aveValue【庁舎】&#10;一人当たり面積"/>
        <xdr:cNvSpPr txBox="1"/>
      </xdr:nvSpPr>
      <xdr:spPr>
        <a:xfrm>
          <a:off x="21075727" y="1757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12082</xdr:rowOff>
    </xdr:from>
    <xdr:ext cx="469744" cy="259045"/>
    <xdr:sp macro="" textlink="">
      <xdr:nvSpPr>
        <xdr:cNvPr id="942" name="n_2aveValue【庁舎】&#10;一人当たり面積"/>
        <xdr:cNvSpPr txBox="1"/>
      </xdr:nvSpPr>
      <xdr:spPr>
        <a:xfrm>
          <a:off x="20199427" y="1749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80663</xdr:rowOff>
    </xdr:from>
    <xdr:ext cx="469744" cy="259045"/>
    <xdr:sp macro="" textlink="">
      <xdr:nvSpPr>
        <xdr:cNvPr id="943" name="n_3aveValue【庁舎】&#10;一人当たり面積"/>
        <xdr:cNvSpPr txBox="1"/>
      </xdr:nvSpPr>
      <xdr:spPr>
        <a:xfrm>
          <a:off x="19310427" y="17568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57802</xdr:rowOff>
    </xdr:from>
    <xdr:ext cx="469744" cy="259045"/>
    <xdr:sp macro="" textlink="">
      <xdr:nvSpPr>
        <xdr:cNvPr id="944" name="n_4aveValue【庁舎】&#10;一人当たり面積"/>
        <xdr:cNvSpPr txBox="1"/>
      </xdr:nvSpPr>
      <xdr:spPr>
        <a:xfrm>
          <a:off x="18421427" y="1754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100982</xdr:rowOff>
    </xdr:from>
    <xdr:ext cx="469744" cy="259045"/>
    <xdr:sp macro="" textlink="">
      <xdr:nvSpPr>
        <xdr:cNvPr id="945" name="n_1mainValue【庁舎】&#10;一人当たり面積"/>
        <xdr:cNvSpPr txBox="1"/>
      </xdr:nvSpPr>
      <xdr:spPr>
        <a:xfrm>
          <a:off x="210757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108602</xdr:rowOff>
    </xdr:from>
    <xdr:ext cx="469744" cy="259045"/>
    <xdr:sp macro="" textlink="">
      <xdr:nvSpPr>
        <xdr:cNvPr id="946" name="n_2mainValue【庁舎】&#10;一人当たり面積"/>
        <xdr:cNvSpPr txBox="1"/>
      </xdr:nvSpPr>
      <xdr:spPr>
        <a:xfrm>
          <a:off x="20199427" y="1811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118127</xdr:rowOff>
    </xdr:from>
    <xdr:ext cx="469744" cy="259045"/>
    <xdr:sp macro="" textlink="">
      <xdr:nvSpPr>
        <xdr:cNvPr id="947" name="n_3mainValue【庁舎】&#10;一人当たり面積"/>
        <xdr:cNvSpPr txBox="1"/>
      </xdr:nvSpPr>
      <xdr:spPr>
        <a:xfrm>
          <a:off x="19310427" y="1812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129557</xdr:rowOff>
    </xdr:from>
    <xdr:ext cx="469744" cy="259045"/>
    <xdr:sp macro="" textlink="">
      <xdr:nvSpPr>
        <xdr:cNvPr id="948" name="n_4mainValue【庁舎】&#10;一人当たり面積"/>
        <xdr:cNvSpPr txBox="1"/>
      </xdr:nvSpPr>
      <xdr:spPr>
        <a:xfrm>
          <a:off x="184214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9" name="正方形/長方形 9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0" name="正方形/長方形 9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1" name="テキスト ボックス 9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有形固定資産減価償却率が上回っているものは図書館、一般廃棄物処理施設、体育館・プール、福祉施設、消防施設、下回っているもの保健センター・保健所、市民会館、庁舎である。また、一人当たり面積・有形固定資産が下回っているものは図書館、一般廃棄物処理施設、体育館・プール、福祉施設、消防施設、庁舎、上回っているものは保健センター・保健所、市民会館である。本町の資産は全体的に老朽化が進んでいるため、将来的な財政負担を抑えるためにも、引き続き施設の長寿命化、更新、除却等の更なる検討が必要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8" t="s">
        <v>78</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75" thickBot="1" x14ac:dyDescent="0.2">
      <c r="B2" s="179" t="s">
        <v>79</v>
      </c>
      <c r="C2" s="179"/>
      <c r="D2" s="180"/>
    </row>
    <row r="3" spans="1:119" ht="18.75" customHeight="1" thickBot="1" x14ac:dyDescent="0.2">
      <c r="A3" s="178"/>
      <c r="B3" s="419" t="s">
        <v>80</v>
      </c>
      <c r="C3" s="420"/>
      <c r="D3" s="420"/>
      <c r="E3" s="421"/>
      <c r="F3" s="421"/>
      <c r="G3" s="421"/>
      <c r="H3" s="421"/>
      <c r="I3" s="421"/>
      <c r="J3" s="421"/>
      <c r="K3" s="421"/>
      <c r="L3" s="421" t="s">
        <v>81</v>
      </c>
      <c r="M3" s="421"/>
      <c r="N3" s="421"/>
      <c r="O3" s="421"/>
      <c r="P3" s="421"/>
      <c r="Q3" s="421"/>
      <c r="R3" s="428"/>
      <c r="S3" s="428"/>
      <c r="T3" s="428"/>
      <c r="U3" s="428"/>
      <c r="V3" s="429"/>
      <c r="W3" s="403" t="s">
        <v>82</v>
      </c>
      <c r="X3" s="404"/>
      <c r="Y3" s="404"/>
      <c r="Z3" s="404"/>
      <c r="AA3" s="404"/>
      <c r="AB3" s="420"/>
      <c r="AC3" s="428" t="s">
        <v>83</v>
      </c>
      <c r="AD3" s="404"/>
      <c r="AE3" s="404"/>
      <c r="AF3" s="404"/>
      <c r="AG3" s="404"/>
      <c r="AH3" s="404"/>
      <c r="AI3" s="404"/>
      <c r="AJ3" s="404"/>
      <c r="AK3" s="404"/>
      <c r="AL3" s="405"/>
      <c r="AM3" s="403" t="s">
        <v>84</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85</v>
      </c>
      <c r="BO3" s="404"/>
      <c r="BP3" s="404"/>
      <c r="BQ3" s="404"/>
      <c r="BR3" s="404"/>
      <c r="BS3" s="404"/>
      <c r="BT3" s="404"/>
      <c r="BU3" s="405"/>
      <c r="BV3" s="403" t="s">
        <v>86</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87</v>
      </c>
      <c r="CU3" s="404"/>
      <c r="CV3" s="404"/>
      <c r="CW3" s="404"/>
      <c r="CX3" s="404"/>
      <c r="CY3" s="404"/>
      <c r="CZ3" s="404"/>
      <c r="DA3" s="405"/>
      <c r="DB3" s="403" t="s">
        <v>88</v>
      </c>
      <c r="DC3" s="404"/>
      <c r="DD3" s="404"/>
      <c r="DE3" s="404"/>
      <c r="DF3" s="404"/>
      <c r="DG3" s="404"/>
      <c r="DH3" s="404"/>
      <c r="DI3" s="405"/>
    </row>
    <row r="4" spans="1:119" ht="18.75" customHeight="1" x14ac:dyDescent="0.15">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89</v>
      </c>
      <c r="AZ4" s="407"/>
      <c r="BA4" s="407"/>
      <c r="BB4" s="407"/>
      <c r="BC4" s="407"/>
      <c r="BD4" s="407"/>
      <c r="BE4" s="407"/>
      <c r="BF4" s="407"/>
      <c r="BG4" s="407"/>
      <c r="BH4" s="407"/>
      <c r="BI4" s="407"/>
      <c r="BJ4" s="407"/>
      <c r="BK4" s="407"/>
      <c r="BL4" s="407"/>
      <c r="BM4" s="408"/>
      <c r="BN4" s="409">
        <v>10881842</v>
      </c>
      <c r="BO4" s="410"/>
      <c r="BP4" s="410"/>
      <c r="BQ4" s="410"/>
      <c r="BR4" s="410"/>
      <c r="BS4" s="410"/>
      <c r="BT4" s="410"/>
      <c r="BU4" s="411"/>
      <c r="BV4" s="409">
        <v>11035794</v>
      </c>
      <c r="BW4" s="410"/>
      <c r="BX4" s="410"/>
      <c r="BY4" s="410"/>
      <c r="BZ4" s="410"/>
      <c r="CA4" s="410"/>
      <c r="CB4" s="410"/>
      <c r="CC4" s="411"/>
      <c r="CD4" s="412" t="s">
        <v>90</v>
      </c>
      <c r="CE4" s="413"/>
      <c r="CF4" s="413"/>
      <c r="CG4" s="413"/>
      <c r="CH4" s="413"/>
      <c r="CI4" s="413"/>
      <c r="CJ4" s="413"/>
      <c r="CK4" s="413"/>
      <c r="CL4" s="413"/>
      <c r="CM4" s="413"/>
      <c r="CN4" s="413"/>
      <c r="CO4" s="413"/>
      <c r="CP4" s="413"/>
      <c r="CQ4" s="413"/>
      <c r="CR4" s="413"/>
      <c r="CS4" s="414"/>
      <c r="CT4" s="415">
        <v>6</v>
      </c>
      <c r="CU4" s="416"/>
      <c r="CV4" s="416"/>
      <c r="CW4" s="416"/>
      <c r="CX4" s="416"/>
      <c r="CY4" s="416"/>
      <c r="CZ4" s="416"/>
      <c r="DA4" s="417"/>
      <c r="DB4" s="415">
        <v>4.7</v>
      </c>
      <c r="DC4" s="416"/>
      <c r="DD4" s="416"/>
      <c r="DE4" s="416"/>
      <c r="DF4" s="416"/>
      <c r="DG4" s="416"/>
      <c r="DH4" s="416"/>
      <c r="DI4" s="417"/>
    </row>
    <row r="5" spans="1:119" ht="18.75" customHeight="1" x14ac:dyDescent="0.15">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91</v>
      </c>
      <c r="AN5" s="476"/>
      <c r="AO5" s="476"/>
      <c r="AP5" s="476"/>
      <c r="AQ5" s="476"/>
      <c r="AR5" s="476"/>
      <c r="AS5" s="476"/>
      <c r="AT5" s="477"/>
      <c r="AU5" s="478" t="s">
        <v>92</v>
      </c>
      <c r="AV5" s="479"/>
      <c r="AW5" s="479"/>
      <c r="AX5" s="479"/>
      <c r="AY5" s="480" t="s">
        <v>93</v>
      </c>
      <c r="AZ5" s="481"/>
      <c r="BA5" s="481"/>
      <c r="BB5" s="481"/>
      <c r="BC5" s="481"/>
      <c r="BD5" s="481"/>
      <c r="BE5" s="481"/>
      <c r="BF5" s="481"/>
      <c r="BG5" s="481"/>
      <c r="BH5" s="481"/>
      <c r="BI5" s="481"/>
      <c r="BJ5" s="481"/>
      <c r="BK5" s="481"/>
      <c r="BL5" s="481"/>
      <c r="BM5" s="482"/>
      <c r="BN5" s="446">
        <v>10570162</v>
      </c>
      <c r="BO5" s="447"/>
      <c r="BP5" s="447"/>
      <c r="BQ5" s="447"/>
      <c r="BR5" s="447"/>
      <c r="BS5" s="447"/>
      <c r="BT5" s="447"/>
      <c r="BU5" s="448"/>
      <c r="BV5" s="446">
        <v>10641241</v>
      </c>
      <c r="BW5" s="447"/>
      <c r="BX5" s="447"/>
      <c r="BY5" s="447"/>
      <c r="BZ5" s="447"/>
      <c r="CA5" s="447"/>
      <c r="CB5" s="447"/>
      <c r="CC5" s="448"/>
      <c r="CD5" s="449" t="s">
        <v>94</v>
      </c>
      <c r="CE5" s="450"/>
      <c r="CF5" s="450"/>
      <c r="CG5" s="450"/>
      <c r="CH5" s="450"/>
      <c r="CI5" s="450"/>
      <c r="CJ5" s="450"/>
      <c r="CK5" s="450"/>
      <c r="CL5" s="450"/>
      <c r="CM5" s="450"/>
      <c r="CN5" s="450"/>
      <c r="CO5" s="450"/>
      <c r="CP5" s="450"/>
      <c r="CQ5" s="450"/>
      <c r="CR5" s="450"/>
      <c r="CS5" s="451"/>
      <c r="CT5" s="443">
        <v>87.1</v>
      </c>
      <c r="CU5" s="444"/>
      <c r="CV5" s="444"/>
      <c r="CW5" s="444"/>
      <c r="CX5" s="444"/>
      <c r="CY5" s="444"/>
      <c r="CZ5" s="444"/>
      <c r="DA5" s="445"/>
      <c r="DB5" s="443">
        <v>96.8</v>
      </c>
      <c r="DC5" s="444"/>
      <c r="DD5" s="444"/>
      <c r="DE5" s="444"/>
      <c r="DF5" s="444"/>
      <c r="DG5" s="444"/>
      <c r="DH5" s="444"/>
      <c r="DI5" s="445"/>
    </row>
    <row r="6" spans="1:119" ht="18.75" customHeight="1" x14ac:dyDescent="0.15">
      <c r="A6" s="178"/>
      <c r="B6" s="452" t="s">
        <v>95</v>
      </c>
      <c r="C6" s="453"/>
      <c r="D6" s="453"/>
      <c r="E6" s="454"/>
      <c r="F6" s="454"/>
      <c r="G6" s="454"/>
      <c r="H6" s="454"/>
      <c r="I6" s="454"/>
      <c r="J6" s="454"/>
      <c r="K6" s="454"/>
      <c r="L6" s="454" t="s">
        <v>96</v>
      </c>
      <c r="M6" s="454"/>
      <c r="N6" s="454"/>
      <c r="O6" s="454"/>
      <c r="P6" s="454"/>
      <c r="Q6" s="454"/>
      <c r="R6" s="458"/>
      <c r="S6" s="458"/>
      <c r="T6" s="458"/>
      <c r="U6" s="458"/>
      <c r="V6" s="459"/>
      <c r="W6" s="462" t="s">
        <v>97</v>
      </c>
      <c r="X6" s="463"/>
      <c r="Y6" s="463"/>
      <c r="Z6" s="463"/>
      <c r="AA6" s="463"/>
      <c r="AB6" s="453"/>
      <c r="AC6" s="466" t="s">
        <v>98</v>
      </c>
      <c r="AD6" s="467"/>
      <c r="AE6" s="467"/>
      <c r="AF6" s="467"/>
      <c r="AG6" s="467"/>
      <c r="AH6" s="467"/>
      <c r="AI6" s="467"/>
      <c r="AJ6" s="467"/>
      <c r="AK6" s="467"/>
      <c r="AL6" s="468"/>
      <c r="AM6" s="475" t="s">
        <v>99</v>
      </c>
      <c r="AN6" s="476"/>
      <c r="AO6" s="476"/>
      <c r="AP6" s="476"/>
      <c r="AQ6" s="476"/>
      <c r="AR6" s="476"/>
      <c r="AS6" s="476"/>
      <c r="AT6" s="477"/>
      <c r="AU6" s="478" t="s">
        <v>100</v>
      </c>
      <c r="AV6" s="479"/>
      <c r="AW6" s="479"/>
      <c r="AX6" s="479"/>
      <c r="AY6" s="480" t="s">
        <v>101</v>
      </c>
      <c r="AZ6" s="481"/>
      <c r="BA6" s="481"/>
      <c r="BB6" s="481"/>
      <c r="BC6" s="481"/>
      <c r="BD6" s="481"/>
      <c r="BE6" s="481"/>
      <c r="BF6" s="481"/>
      <c r="BG6" s="481"/>
      <c r="BH6" s="481"/>
      <c r="BI6" s="481"/>
      <c r="BJ6" s="481"/>
      <c r="BK6" s="481"/>
      <c r="BL6" s="481"/>
      <c r="BM6" s="482"/>
      <c r="BN6" s="446">
        <v>311680</v>
      </c>
      <c r="BO6" s="447"/>
      <c r="BP6" s="447"/>
      <c r="BQ6" s="447"/>
      <c r="BR6" s="447"/>
      <c r="BS6" s="447"/>
      <c r="BT6" s="447"/>
      <c r="BU6" s="448"/>
      <c r="BV6" s="446">
        <v>394553</v>
      </c>
      <c r="BW6" s="447"/>
      <c r="BX6" s="447"/>
      <c r="BY6" s="447"/>
      <c r="BZ6" s="447"/>
      <c r="CA6" s="447"/>
      <c r="CB6" s="447"/>
      <c r="CC6" s="448"/>
      <c r="CD6" s="449" t="s">
        <v>102</v>
      </c>
      <c r="CE6" s="450"/>
      <c r="CF6" s="450"/>
      <c r="CG6" s="450"/>
      <c r="CH6" s="450"/>
      <c r="CI6" s="450"/>
      <c r="CJ6" s="450"/>
      <c r="CK6" s="450"/>
      <c r="CL6" s="450"/>
      <c r="CM6" s="450"/>
      <c r="CN6" s="450"/>
      <c r="CO6" s="450"/>
      <c r="CP6" s="450"/>
      <c r="CQ6" s="450"/>
      <c r="CR6" s="450"/>
      <c r="CS6" s="451"/>
      <c r="CT6" s="483">
        <v>90.5</v>
      </c>
      <c r="CU6" s="484"/>
      <c r="CV6" s="484"/>
      <c r="CW6" s="484"/>
      <c r="CX6" s="484"/>
      <c r="CY6" s="484"/>
      <c r="CZ6" s="484"/>
      <c r="DA6" s="485"/>
      <c r="DB6" s="483">
        <v>100.2</v>
      </c>
      <c r="DC6" s="484"/>
      <c r="DD6" s="484"/>
      <c r="DE6" s="484"/>
      <c r="DF6" s="484"/>
      <c r="DG6" s="484"/>
      <c r="DH6" s="484"/>
      <c r="DI6" s="485"/>
    </row>
    <row r="7" spans="1:119" ht="18.75" customHeight="1" x14ac:dyDescent="0.15">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103</v>
      </c>
      <c r="AN7" s="476"/>
      <c r="AO7" s="476"/>
      <c r="AP7" s="476"/>
      <c r="AQ7" s="476"/>
      <c r="AR7" s="476"/>
      <c r="AS7" s="476"/>
      <c r="AT7" s="477"/>
      <c r="AU7" s="478" t="s">
        <v>104</v>
      </c>
      <c r="AV7" s="479"/>
      <c r="AW7" s="479"/>
      <c r="AX7" s="479"/>
      <c r="AY7" s="480" t="s">
        <v>105</v>
      </c>
      <c r="AZ7" s="481"/>
      <c r="BA7" s="481"/>
      <c r="BB7" s="481"/>
      <c r="BC7" s="481"/>
      <c r="BD7" s="481"/>
      <c r="BE7" s="481"/>
      <c r="BF7" s="481"/>
      <c r="BG7" s="481"/>
      <c r="BH7" s="481"/>
      <c r="BI7" s="481"/>
      <c r="BJ7" s="481"/>
      <c r="BK7" s="481"/>
      <c r="BL7" s="481"/>
      <c r="BM7" s="482"/>
      <c r="BN7" s="446">
        <v>375</v>
      </c>
      <c r="BO7" s="447"/>
      <c r="BP7" s="447"/>
      <c r="BQ7" s="447"/>
      <c r="BR7" s="447"/>
      <c r="BS7" s="447"/>
      <c r="BT7" s="447"/>
      <c r="BU7" s="448"/>
      <c r="BV7" s="446">
        <v>167436</v>
      </c>
      <c r="BW7" s="447"/>
      <c r="BX7" s="447"/>
      <c r="BY7" s="447"/>
      <c r="BZ7" s="447"/>
      <c r="CA7" s="447"/>
      <c r="CB7" s="447"/>
      <c r="CC7" s="448"/>
      <c r="CD7" s="449" t="s">
        <v>106</v>
      </c>
      <c r="CE7" s="450"/>
      <c r="CF7" s="450"/>
      <c r="CG7" s="450"/>
      <c r="CH7" s="450"/>
      <c r="CI7" s="450"/>
      <c r="CJ7" s="450"/>
      <c r="CK7" s="450"/>
      <c r="CL7" s="450"/>
      <c r="CM7" s="450"/>
      <c r="CN7" s="450"/>
      <c r="CO7" s="450"/>
      <c r="CP7" s="450"/>
      <c r="CQ7" s="450"/>
      <c r="CR7" s="450"/>
      <c r="CS7" s="451"/>
      <c r="CT7" s="446">
        <v>5150425</v>
      </c>
      <c r="CU7" s="447"/>
      <c r="CV7" s="447"/>
      <c r="CW7" s="447"/>
      <c r="CX7" s="447"/>
      <c r="CY7" s="447"/>
      <c r="CZ7" s="447"/>
      <c r="DA7" s="448"/>
      <c r="DB7" s="446">
        <v>4847319</v>
      </c>
      <c r="DC7" s="447"/>
      <c r="DD7" s="447"/>
      <c r="DE7" s="447"/>
      <c r="DF7" s="447"/>
      <c r="DG7" s="447"/>
      <c r="DH7" s="447"/>
      <c r="DI7" s="448"/>
    </row>
    <row r="8" spans="1:119" ht="18.75" customHeight="1" thickBot="1" x14ac:dyDescent="0.2">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107</v>
      </c>
      <c r="AN8" s="476"/>
      <c r="AO8" s="476"/>
      <c r="AP8" s="476"/>
      <c r="AQ8" s="476"/>
      <c r="AR8" s="476"/>
      <c r="AS8" s="476"/>
      <c r="AT8" s="477"/>
      <c r="AU8" s="478" t="s">
        <v>92</v>
      </c>
      <c r="AV8" s="479"/>
      <c r="AW8" s="479"/>
      <c r="AX8" s="479"/>
      <c r="AY8" s="480" t="s">
        <v>108</v>
      </c>
      <c r="AZ8" s="481"/>
      <c r="BA8" s="481"/>
      <c r="BB8" s="481"/>
      <c r="BC8" s="481"/>
      <c r="BD8" s="481"/>
      <c r="BE8" s="481"/>
      <c r="BF8" s="481"/>
      <c r="BG8" s="481"/>
      <c r="BH8" s="481"/>
      <c r="BI8" s="481"/>
      <c r="BJ8" s="481"/>
      <c r="BK8" s="481"/>
      <c r="BL8" s="481"/>
      <c r="BM8" s="482"/>
      <c r="BN8" s="446">
        <v>311305</v>
      </c>
      <c r="BO8" s="447"/>
      <c r="BP8" s="447"/>
      <c r="BQ8" s="447"/>
      <c r="BR8" s="447"/>
      <c r="BS8" s="447"/>
      <c r="BT8" s="447"/>
      <c r="BU8" s="448"/>
      <c r="BV8" s="446">
        <v>227117</v>
      </c>
      <c r="BW8" s="447"/>
      <c r="BX8" s="447"/>
      <c r="BY8" s="447"/>
      <c r="BZ8" s="447"/>
      <c r="CA8" s="447"/>
      <c r="CB8" s="447"/>
      <c r="CC8" s="448"/>
      <c r="CD8" s="449" t="s">
        <v>109</v>
      </c>
      <c r="CE8" s="450"/>
      <c r="CF8" s="450"/>
      <c r="CG8" s="450"/>
      <c r="CH8" s="450"/>
      <c r="CI8" s="450"/>
      <c r="CJ8" s="450"/>
      <c r="CK8" s="450"/>
      <c r="CL8" s="450"/>
      <c r="CM8" s="450"/>
      <c r="CN8" s="450"/>
      <c r="CO8" s="450"/>
      <c r="CP8" s="450"/>
      <c r="CQ8" s="450"/>
      <c r="CR8" s="450"/>
      <c r="CS8" s="451"/>
      <c r="CT8" s="486">
        <v>0.28999999999999998</v>
      </c>
      <c r="CU8" s="487"/>
      <c r="CV8" s="487"/>
      <c r="CW8" s="487"/>
      <c r="CX8" s="487"/>
      <c r="CY8" s="487"/>
      <c r="CZ8" s="487"/>
      <c r="DA8" s="488"/>
      <c r="DB8" s="486">
        <v>0.3</v>
      </c>
      <c r="DC8" s="487"/>
      <c r="DD8" s="487"/>
      <c r="DE8" s="487"/>
      <c r="DF8" s="487"/>
      <c r="DG8" s="487"/>
      <c r="DH8" s="487"/>
      <c r="DI8" s="488"/>
    </row>
    <row r="9" spans="1:119" ht="18.75" customHeight="1" thickBot="1" x14ac:dyDescent="0.2">
      <c r="A9" s="178"/>
      <c r="B9" s="440" t="s">
        <v>110</v>
      </c>
      <c r="C9" s="441"/>
      <c r="D9" s="441"/>
      <c r="E9" s="441"/>
      <c r="F9" s="441"/>
      <c r="G9" s="441"/>
      <c r="H9" s="441"/>
      <c r="I9" s="441"/>
      <c r="J9" s="441"/>
      <c r="K9" s="489"/>
      <c r="L9" s="490" t="s">
        <v>111</v>
      </c>
      <c r="M9" s="491"/>
      <c r="N9" s="491"/>
      <c r="O9" s="491"/>
      <c r="P9" s="491"/>
      <c r="Q9" s="492"/>
      <c r="R9" s="493">
        <v>11272</v>
      </c>
      <c r="S9" s="494"/>
      <c r="T9" s="494"/>
      <c r="U9" s="494"/>
      <c r="V9" s="495"/>
      <c r="W9" s="403" t="s">
        <v>112</v>
      </c>
      <c r="X9" s="404"/>
      <c r="Y9" s="404"/>
      <c r="Z9" s="404"/>
      <c r="AA9" s="404"/>
      <c r="AB9" s="404"/>
      <c r="AC9" s="404"/>
      <c r="AD9" s="404"/>
      <c r="AE9" s="404"/>
      <c r="AF9" s="404"/>
      <c r="AG9" s="404"/>
      <c r="AH9" s="404"/>
      <c r="AI9" s="404"/>
      <c r="AJ9" s="404"/>
      <c r="AK9" s="404"/>
      <c r="AL9" s="405"/>
      <c r="AM9" s="475" t="s">
        <v>113</v>
      </c>
      <c r="AN9" s="476"/>
      <c r="AO9" s="476"/>
      <c r="AP9" s="476"/>
      <c r="AQ9" s="476"/>
      <c r="AR9" s="476"/>
      <c r="AS9" s="476"/>
      <c r="AT9" s="477"/>
      <c r="AU9" s="478" t="s">
        <v>100</v>
      </c>
      <c r="AV9" s="479"/>
      <c r="AW9" s="479"/>
      <c r="AX9" s="479"/>
      <c r="AY9" s="480" t="s">
        <v>114</v>
      </c>
      <c r="AZ9" s="481"/>
      <c r="BA9" s="481"/>
      <c r="BB9" s="481"/>
      <c r="BC9" s="481"/>
      <c r="BD9" s="481"/>
      <c r="BE9" s="481"/>
      <c r="BF9" s="481"/>
      <c r="BG9" s="481"/>
      <c r="BH9" s="481"/>
      <c r="BI9" s="481"/>
      <c r="BJ9" s="481"/>
      <c r="BK9" s="481"/>
      <c r="BL9" s="481"/>
      <c r="BM9" s="482"/>
      <c r="BN9" s="446">
        <v>84188</v>
      </c>
      <c r="BO9" s="447"/>
      <c r="BP9" s="447"/>
      <c r="BQ9" s="447"/>
      <c r="BR9" s="447"/>
      <c r="BS9" s="447"/>
      <c r="BT9" s="447"/>
      <c r="BU9" s="448"/>
      <c r="BV9" s="446">
        <v>92085</v>
      </c>
      <c r="BW9" s="447"/>
      <c r="BX9" s="447"/>
      <c r="BY9" s="447"/>
      <c r="BZ9" s="447"/>
      <c r="CA9" s="447"/>
      <c r="CB9" s="447"/>
      <c r="CC9" s="448"/>
      <c r="CD9" s="449" t="s">
        <v>115</v>
      </c>
      <c r="CE9" s="450"/>
      <c r="CF9" s="450"/>
      <c r="CG9" s="450"/>
      <c r="CH9" s="450"/>
      <c r="CI9" s="450"/>
      <c r="CJ9" s="450"/>
      <c r="CK9" s="450"/>
      <c r="CL9" s="450"/>
      <c r="CM9" s="450"/>
      <c r="CN9" s="450"/>
      <c r="CO9" s="450"/>
      <c r="CP9" s="450"/>
      <c r="CQ9" s="450"/>
      <c r="CR9" s="450"/>
      <c r="CS9" s="451"/>
      <c r="CT9" s="443">
        <v>13.9</v>
      </c>
      <c r="CU9" s="444"/>
      <c r="CV9" s="444"/>
      <c r="CW9" s="444"/>
      <c r="CX9" s="444"/>
      <c r="CY9" s="444"/>
      <c r="CZ9" s="444"/>
      <c r="DA9" s="445"/>
      <c r="DB9" s="443">
        <v>16.7</v>
      </c>
      <c r="DC9" s="444"/>
      <c r="DD9" s="444"/>
      <c r="DE9" s="444"/>
      <c r="DF9" s="444"/>
      <c r="DG9" s="444"/>
      <c r="DH9" s="444"/>
      <c r="DI9" s="445"/>
    </row>
    <row r="10" spans="1:119" ht="18.75" customHeight="1" thickBot="1" x14ac:dyDescent="0.2">
      <c r="A10" s="178"/>
      <c r="B10" s="440"/>
      <c r="C10" s="441"/>
      <c r="D10" s="441"/>
      <c r="E10" s="441"/>
      <c r="F10" s="441"/>
      <c r="G10" s="441"/>
      <c r="H10" s="441"/>
      <c r="I10" s="441"/>
      <c r="J10" s="441"/>
      <c r="K10" s="489"/>
      <c r="L10" s="496" t="s">
        <v>116</v>
      </c>
      <c r="M10" s="476"/>
      <c r="N10" s="476"/>
      <c r="O10" s="476"/>
      <c r="P10" s="476"/>
      <c r="Q10" s="477"/>
      <c r="R10" s="497">
        <v>12344</v>
      </c>
      <c r="S10" s="498"/>
      <c r="T10" s="498"/>
      <c r="U10" s="498"/>
      <c r="V10" s="499"/>
      <c r="W10" s="434"/>
      <c r="X10" s="435"/>
      <c r="Y10" s="435"/>
      <c r="Z10" s="435"/>
      <c r="AA10" s="435"/>
      <c r="AB10" s="435"/>
      <c r="AC10" s="435"/>
      <c r="AD10" s="435"/>
      <c r="AE10" s="435"/>
      <c r="AF10" s="435"/>
      <c r="AG10" s="435"/>
      <c r="AH10" s="435"/>
      <c r="AI10" s="435"/>
      <c r="AJ10" s="435"/>
      <c r="AK10" s="435"/>
      <c r="AL10" s="438"/>
      <c r="AM10" s="475" t="s">
        <v>117</v>
      </c>
      <c r="AN10" s="476"/>
      <c r="AO10" s="476"/>
      <c r="AP10" s="476"/>
      <c r="AQ10" s="476"/>
      <c r="AR10" s="476"/>
      <c r="AS10" s="476"/>
      <c r="AT10" s="477"/>
      <c r="AU10" s="478" t="s">
        <v>118</v>
      </c>
      <c r="AV10" s="479"/>
      <c r="AW10" s="479"/>
      <c r="AX10" s="479"/>
      <c r="AY10" s="480" t="s">
        <v>119</v>
      </c>
      <c r="AZ10" s="481"/>
      <c r="BA10" s="481"/>
      <c r="BB10" s="481"/>
      <c r="BC10" s="481"/>
      <c r="BD10" s="481"/>
      <c r="BE10" s="481"/>
      <c r="BF10" s="481"/>
      <c r="BG10" s="481"/>
      <c r="BH10" s="481"/>
      <c r="BI10" s="481"/>
      <c r="BJ10" s="481"/>
      <c r="BK10" s="481"/>
      <c r="BL10" s="481"/>
      <c r="BM10" s="482"/>
      <c r="BN10" s="446">
        <v>405345</v>
      </c>
      <c r="BO10" s="447"/>
      <c r="BP10" s="447"/>
      <c r="BQ10" s="447"/>
      <c r="BR10" s="447"/>
      <c r="BS10" s="447"/>
      <c r="BT10" s="447"/>
      <c r="BU10" s="448"/>
      <c r="BV10" s="446">
        <v>3655</v>
      </c>
      <c r="BW10" s="447"/>
      <c r="BX10" s="447"/>
      <c r="BY10" s="447"/>
      <c r="BZ10" s="447"/>
      <c r="CA10" s="447"/>
      <c r="CB10" s="447"/>
      <c r="CC10" s="448"/>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0"/>
      <c r="C11" s="441"/>
      <c r="D11" s="441"/>
      <c r="E11" s="441"/>
      <c r="F11" s="441"/>
      <c r="G11" s="441"/>
      <c r="H11" s="441"/>
      <c r="I11" s="441"/>
      <c r="J11" s="441"/>
      <c r="K11" s="489"/>
      <c r="L11" s="500" t="s">
        <v>121</v>
      </c>
      <c r="M11" s="501"/>
      <c r="N11" s="501"/>
      <c r="O11" s="501"/>
      <c r="P11" s="501"/>
      <c r="Q11" s="502"/>
      <c r="R11" s="503" t="s">
        <v>122</v>
      </c>
      <c r="S11" s="504"/>
      <c r="T11" s="504"/>
      <c r="U11" s="504"/>
      <c r="V11" s="505"/>
      <c r="W11" s="434"/>
      <c r="X11" s="435"/>
      <c r="Y11" s="435"/>
      <c r="Z11" s="435"/>
      <c r="AA11" s="435"/>
      <c r="AB11" s="435"/>
      <c r="AC11" s="435"/>
      <c r="AD11" s="435"/>
      <c r="AE11" s="435"/>
      <c r="AF11" s="435"/>
      <c r="AG11" s="435"/>
      <c r="AH11" s="435"/>
      <c r="AI11" s="435"/>
      <c r="AJ11" s="435"/>
      <c r="AK11" s="435"/>
      <c r="AL11" s="438"/>
      <c r="AM11" s="475" t="s">
        <v>123</v>
      </c>
      <c r="AN11" s="476"/>
      <c r="AO11" s="476"/>
      <c r="AP11" s="476"/>
      <c r="AQ11" s="476"/>
      <c r="AR11" s="476"/>
      <c r="AS11" s="476"/>
      <c r="AT11" s="477"/>
      <c r="AU11" s="478" t="s">
        <v>92</v>
      </c>
      <c r="AV11" s="479"/>
      <c r="AW11" s="479"/>
      <c r="AX11" s="479"/>
      <c r="AY11" s="480" t="s">
        <v>124</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125</v>
      </c>
      <c r="CE11" s="450"/>
      <c r="CF11" s="450"/>
      <c r="CG11" s="450"/>
      <c r="CH11" s="450"/>
      <c r="CI11" s="450"/>
      <c r="CJ11" s="450"/>
      <c r="CK11" s="450"/>
      <c r="CL11" s="450"/>
      <c r="CM11" s="450"/>
      <c r="CN11" s="450"/>
      <c r="CO11" s="450"/>
      <c r="CP11" s="450"/>
      <c r="CQ11" s="450"/>
      <c r="CR11" s="450"/>
      <c r="CS11" s="451"/>
      <c r="CT11" s="486" t="s">
        <v>126</v>
      </c>
      <c r="CU11" s="487"/>
      <c r="CV11" s="487"/>
      <c r="CW11" s="487"/>
      <c r="CX11" s="487"/>
      <c r="CY11" s="487"/>
      <c r="CZ11" s="487"/>
      <c r="DA11" s="488"/>
      <c r="DB11" s="486" t="s">
        <v>127</v>
      </c>
      <c r="DC11" s="487"/>
      <c r="DD11" s="487"/>
      <c r="DE11" s="487"/>
      <c r="DF11" s="487"/>
      <c r="DG11" s="487"/>
      <c r="DH11" s="487"/>
      <c r="DI11" s="488"/>
    </row>
    <row r="12" spans="1:119" ht="18.75" customHeight="1" x14ac:dyDescent="0.15">
      <c r="A12" s="178"/>
      <c r="B12" s="506" t="s">
        <v>128</v>
      </c>
      <c r="C12" s="507"/>
      <c r="D12" s="507"/>
      <c r="E12" s="507"/>
      <c r="F12" s="507"/>
      <c r="G12" s="507"/>
      <c r="H12" s="507"/>
      <c r="I12" s="507"/>
      <c r="J12" s="507"/>
      <c r="K12" s="508"/>
      <c r="L12" s="515" t="s">
        <v>129</v>
      </c>
      <c r="M12" s="516"/>
      <c r="N12" s="516"/>
      <c r="O12" s="516"/>
      <c r="P12" s="516"/>
      <c r="Q12" s="517"/>
      <c r="R12" s="518">
        <v>11308</v>
      </c>
      <c r="S12" s="519"/>
      <c r="T12" s="519"/>
      <c r="U12" s="519"/>
      <c r="V12" s="520"/>
      <c r="W12" s="521" t="s">
        <v>1</v>
      </c>
      <c r="X12" s="479"/>
      <c r="Y12" s="479"/>
      <c r="Z12" s="479"/>
      <c r="AA12" s="479"/>
      <c r="AB12" s="522"/>
      <c r="AC12" s="523" t="s">
        <v>130</v>
      </c>
      <c r="AD12" s="524"/>
      <c r="AE12" s="524"/>
      <c r="AF12" s="524"/>
      <c r="AG12" s="525"/>
      <c r="AH12" s="523" t="s">
        <v>131</v>
      </c>
      <c r="AI12" s="524"/>
      <c r="AJ12" s="524"/>
      <c r="AK12" s="524"/>
      <c r="AL12" s="526"/>
      <c r="AM12" s="475" t="s">
        <v>132</v>
      </c>
      <c r="AN12" s="476"/>
      <c r="AO12" s="476"/>
      <c r="AP12" s="476"/>
      <c r="AQ12" s="476"/>
      <c r="AR12" s="476"/>
      <c r="AS12" s="476"/>
      <c r="AT12" s="477"/>
      <c r="AU12" s="478" t="s">
        <v>133</v>
      </c>
      <c r="AV12" s="479"/>
      <c r="AW12" s="479"/>
      <c r="AX12" s="479"/>
      <c r="AY12" s="480" t="s">
        <v>134</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1323</v>
      </c>
      <c r="BW12" s="447"/>
      <c r="BX12" s="447"/>
      <c r="BY12" s="447"/>
      <c r="BZ12" s="447"/>
      <c r="CA12" s="447"/>
      <c r="CB12" s="447"/>
      <c r="CC12" s="448"/>
      <c r="CD12" s="449" t="s">
        <v>135</v>
      </c>
      <c r="CE12" s="450"/>
      <c r="CF12" s="450"/>
      <c r="CG12" s="450"/>
      <c r="CH12" s="450"/>
      <c r="CI12" s="450"/>
      <c r="CJ12" s="450"/>
      <c r="CK12" s="450"/>
      <c r="CL12" s="450"/>
      <c r="CM12" s="450"/>
      <c r="CN12" s="450"/>
      <c r="CO12" s="450"/>
      <c r="CP12" s="450"/>
      <c r="CQ12" s="450"/>
      <c r="CR12" s="450"/>
      <c r="CS12" s="451"/>
      <c r="CT12" s="486" t="s">
        <v>136</v>
      </c>
      <c r="CU12" s="487"/>
      <c r="CV12" s="487"/>
      <c r="CW12" s="487"/>
      <c r="CX12" s="487"/>
      <c r="CY12" s="487"/>
      <c r="CZ12" s="487"/>
      <c r="DA12" s="488"/>
      <c r="DB12" s="486" t="s">
        <v>136</v>
      </c>
      <c r="DC12" s="487"/>
      <c r="DD12" s="487"/>
      <c r="DE12" s="487"/>
      <c r="DF12" s="487"/>
      <c r="DG12" s="487"/>
      <c r="DH12" s="487"/>
      <c r="DI12" s="488"/>
    </row>
    <row r="13" spans="1:119" ht="18.75" customHeight="1" x14ac:dyDescent="0.15">
      <c r="A13" s="178"/>
      <c r="B13" s="509"/>
      <c r="C13" s="510"/>
      <c r="D13" s="510"/>
      <c r="E13" s="510"/>
      <c r="F13" s="510"/>
      <c r="G13" s="510"/>
      <c r="H13" s="510"/>
      <c r="I13" s="510"/>
      <c r="J13" s="510"/>
      <c r="K13" s="511"/>
      <c r="L13" s="187"/>
      <c r="M13" s="537" t="s">
        <v>137</v>
      </c>
      <c r="N13" s="538"/>
      <c r="O13" s="538"/>
      <c r="P13" s="538"/>
      <c r="Q13" s="539"/>
      <c r="R13" s="530">
        <v>11266</v>
      </c>
      <c r="S13" s="531"/>
      <c r="T13" s="531"/>
      <c r="U13" s="531"/>
      <c r="V13" s="532"/>
      <c r="W13" s="462" t="s">
        <v>138</v>
      </c>
      <c r="X13" s="463"/>
      <c r="Y13" s="463"/>
      <c r="Z13" s="463"/>
      <c r="AA13" s="463"/>
      <c r="AB13" s="453"/>
      <c r="AC13" s="497">
        <v>1119</v>
      </c>
      <c r="AD13" s="498"/>
      <c r="AE13" s="498"/>
      <c r="AF13" s="498"/>
      <c r="AG13" s="540"/>
      <c r="AH13" s="497">
        <v>1299</v>
      </c>
      <c r="AI13" s="498"/>
      <c r="AJ13" s="498"/>
      <c r="AK13" s="498"/>
      <c r="AL13" s="499"/>
      <c r="AM13" s="475" t="s">
        <v>139</v>
      </c>
      <c r="AN13" s="476"/>
      <c r="AO13" s="476"/>
      <c r="AP13" s="476"/>
      <c r="AQ13" s="476"/>
      <c r="AR13" s="476"/>
      <c r="AS13" s="476"/>
      <c r="AT13" s="477"/>
      <c r="AU13" s="478" t="s">
        <v>140</v>
      </c>
      <c r="AV13" s="479"/>
      <c r="AW13" s="479"/>
      <c r="AX13" s="479"/>
      <c r="AY13" s="480" t="s">
        <v>141</v>
      </c>
      <c r="AZ13" s="481"/>
      <c r="BA13" s="481"/>
      <c r="BB13" s="481"/>
      <c r="BC13" s="481"/>
      <c r="BD13" s="481"/>
      <c r="BE13" s="481"/>
      <c r="BF13" s="481"/>
      <c r="BG13" s="481"/>
      <c r="BH13" s="481"/>
      <c r="BI13" s="481"/>
      <c r="BJ13" s="481"/>
      <c r="BK13" s="481"/>
      <c r="BL13" s="481"/>
      <c r="BM13" s="482"/>
      <c r="BN13" s="446">
        <v>489533</v>
      </c>
      <c r="BO13" s="447"/>
      <c r="BP13" s="447"/>
      <c r="BQ13" s="447"/>
      <c r="BR13" s="447"/>
      <c r="BS13" s="447"/>
      <c r="BT13" s="447"/>
      <c r="BU13" s="448"/>
      <c r="BV13" s="446">
        <v>94417</v>
      </c>
      <c r="BW13" s="447"/>
      <c r="BX13" s="447"/>
      <c r="BY13" s="447"/>
      <c r="BZ13" s="447"/>
      <c r="CA13" s="447"/>
      <c r="CB13" s="447"/>
      <c r="CC13" s="448"/>
      <c r="CD13" s="449" t="s">
        <v>142</v>
      </c>
      <c r="CE13" s="450"/>
      <c r="CF13" s="450"/>
      <c r="CG13" s="450"/>
      <c r="CH13" s="450"/>
      <c r="CI13" s="450"/>
      <c r="CJ13" s="450"/>
      <c r="CK13" s="450"/>
      <c r="CL13" s="450"/>
      <c r="CM13" s="450"/>
      <c r="CN13" s="450"/>
      <c r="CO13" s="450"/>
      <c r="CP13" s="450"/>
      <c r="CQ13" s="450"/>
      <c r="CR13" s="450"/>
      <c r="CS13" s="451"/>
      <c r="CT13" s="443">
        <v>10.3</v>
      </c>
      <c r="CU13" s="444"/>
      <c r="CV13" s="444"/>
      <c r="CW13" s="444"/>
      <c r="CX13" s="444"/>
      <c r="CY13" s="444"/>
      <c r="CZ13" s="444"/>
      <c r="DA13" s="445"/>
      <c r="DB13" s="443">
        <v>11.7</v>
      </c>
      <c r="DC13" s="444"/>
      <c r="DD13" s="444"/>
      <c r="DE13" s="444"/>
      <c r="DF13" s="444"/>
      <c r="DG13" s="444"/>
      <c r="DH13" s="444"/>
      <c r="DI13" s="445"/>
    </row>
    <row r="14" spans="1:119" ht="18.75" customHeight="1" thickBot="1" x14ac:dyDescent="0.2">
      <c r="A14" s="178"/>
      <c r="B14" s="509"/>
      <c r="C14" s="510"/>
      <c r="D14" s="510"/>
      <c r="E14" s="510"/>
      <c r="F14" s="510"/>
      <c r="G14" s="510"/>
      <c r="H14" s="510"/>
      <c r="I14" s="510"/>
      <c r="J14" s="510"/>
      <c r="K14" s="511"/>
      <c r="L14" s="527" t="s">
        <v>143</v>
      </c>
      <c r="M14" s="528"/>
      <c r="N14" s="528"/>
      <c r="O14" s="528"/>
      <c r="P14" s="528"/>
      <c r="Q14" s="529"/>
      <c r="R14" s="530">
        <v>11474</v>
      </c>
      <c r="S14" s="531"/>
      <c r="T14" s="531"/>
      <c r="U14" s="531"/>
      <c r="V14" s="532"/>
      <c r="W14" s="436"/>
      <c r="X14" s="437"/>
      <c r="Y14" s="437"/>
      <c r="Z14" s="437"/>
      <c r="AA14" s="437"/>
      <c r="AB14" s="426"/>
      <c r="AC14" s="533">
        <v>20.6</v>
      </c>
      <c r="AD14" s="534"/>
      <c r="AE14" s="534"/>
      <c r="AF14" s="534"/>
      <c r="AG14" s="535"/>
      <c r="AH14" s="533">
        <v>22.7</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144</v>
      </c>
      <c r="CE14" s="542"/>
      <c r="CF14" s="542"/>
      <c r="CG14" s="542"/>
      <c r="CH14" s="542"/>
      <c r="CI14" s="542"/>
      <c r="CJ14" s="542"/>
      <c r="CK14" s="542"/>
      <c r="CL14" s="542"/>
      <c r="CM14" s="542"/>
      <c r="CN14" s="542"/>
      <c r="CO14" s="542"/>
      <c r="CP14" s="542"/>
      <c r="CQ14" s="542"/>
      <c r="CR14" s="542"/>
      <c r="CS14" s="543"/>
      <c r="CT14" s="544">
        <v>33.200000000000003</v>
      </c>
      <c r="CU14" s="545"/>
      <c r="CV14" s="545"/>
      <c r="CW14" s="545"/>
      <c r="CX14" s="545"/>
      <c r="CY14" s="545"/>
      <c r="CZ14" s="545"/>
      <c r="DA14" s="546"/>
      <c r="DB14" s="544">
        <v>54.1</v>
      </c>
      <c r="DC14" s="545"/>
      <c r="DD14" s="545"/>
      <c r="DE14" s="545"/>
      <c r="DF14" s="545"/>
      <c r="DG14" s="545"/>
      <c r="DH14" s="545"/>
      <c r="DI14" s="546"/>
    </row>
    <row r="15" spans="1:119" ht="18.75" customHeight="1" x14ac:dyDescent="0.15">
      <c r="A15" s="178"/>
      <c r="B15" s="509"/>
      <c r="C15" s="510"/>
      <c r="D15" s="510"/>
      <c r="E15" s="510"/>
      <c r="F15" s="510"/>
      <c r="G15" s="510"/>
      <c r="H15" s="510"/>
      <c r="I15" s="510"/>
      <c r="J15" s="510"/>
      <c r="K15" s="511"/>
      <c r="L15" s="187"/>
      <c r="M15" s="537" t="s">
        <v>137</v>
      </c>
      <c r="N15" s="538"/>
      <c r="O15" s="538"/>
      <c r="P15" s="538"/>
      <c r="Q15" s="539"/>
      <c r="R15" s="530">
        <v>11415</v>
      </c>
      <c r="S15" s="531"/>
      <c r="T15" s="531"/>
      <c r="U15" s="531"/>
      <c r="V15" s="532"/>
      <c r="W15" s="462" t="s">
        <v>145</v>
      </c>
      <c r="X15" s="463"/>
      <c r="Y15" s="463"/>
      <c r="Z15" s="463"/>
      <c r="AA15" s="463"/>
      <c r="AB15" s="453"/>
      <c r="AC15" s="497">
        <v>1160</v>
      </c>
      <c r="AD15" s="498"/>
      <c r="AE15" s="498"/>
      <c r="AF15" s="498"/>
      <c r="AG15" s="540"/>
      <c r="AH15" s="497">
        <v>1155</v>
      </c>
      <c r="AI15" s="498"/>
      <c r="AJ15" s="498"/>
      <c r="AK15" s="498"/>
      <c r="AL15" s="499"/>
      <c r="AM15" s="475"/>
      <c r="AN15" s="476"/>
      <c r="AO15" s="476"/>
      <c r="AP15" s="476"/>
      <c r="AQ15" s="476"/>
      <c r="AR15" s="476"/>
      <c r="AS15" s="476"/>
      <c r="AT15" s="477"/>
      <c r="AU15" s="478"/>
      <c r="AV15" s="479"/>
      <c r="AW15" s="479"/>
      <c r="AX15" s="479"/>
      <c r="AY15" s="406" t="s">
        <v>146</v>
      </c>
      <c r="AZ15" s="407"/>
      <c r="BA15" s="407"/>
      <c r="BB15" s="407"/>
      <c r="BC15" s="407"/>
      <c r="BD15" s="407"/>
      <c r="BE15" s="407"/>
      <c r="BF15" s="407"/>
      <c r="BG15" s="407"/>
      <c r="BH15" s="407"/>
      <c r="BI15" s="407"/>
      <c r="BJ15" s="407"/>
      <c r="BK15" s="407"/>
      <c r="BL15" s="407"/>
      <c r="BM15" s="408"/>
      <c r="BN15" s="409">
        <v>1286730</v>
      </c>
      <c r="BO15" s="410"/>
      <c r="BP15" s="410"/>
      <c r="BQ15" s="410"/>
      <c r="BR15" s="410"/>
      <c r="BS15" s="410"/>
      <c r="BT15" s="410"/>
      <c r="BU15" s="411"/>
      <c r="BV15" s="409">
        <v>1331592</v>
      </c>
      <c r="BW15" s="410"/>
      <c r="BX15" s="410"/>
      <c r="BY15" s="410"/>
      <c r="BZ15" s="410"/>
      <c r="CA15" s="410"/>
      <c r="CB15" s="410"/>
      <c r="CC15" s="411"/>
      <c r="CD15" s="547" t="s">
        <v>147</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09"/>
      <c r="C16" s="510"/>
      <c r="D16" s="510"/>
      <c r="E16" s="510"/>
      <c r="F16" s="510"/>
      <c r="G16" s="510"/>
      <c r="H16" s="510"/>
      <c r="I16" s="510"/>
      <c r="J16" s="510"/>
      <c r="K16" s="511"/>
      <c r="L16" s="527" t="s">
        <v>148</v>
      </c>
      <c r="M16" s="550"/>
      <c r="N16" s="550"/>
      <c r="O16" s="550"/>
      <c r="P16" s="550"/>
      <c r="Q16" s="551"/>
      <c r="R16" s="552" t="s">
        <v>149</v>
      </c>
      <c r="S16" s="553"/>
      <c r="T16" s="553"/>
      <c r="U16" s="553"/>
      <c r="V16" s="554"/>
      <c r="W16" s="436"/>
      <c r="X16" s="437"/>
      <c r="Y16" s="437"/>
      <c r="Z16" s="437"/>
      <c r="AA16" s="437"/>
      <c r="AB16" s="426"/>
      <c r="AC16" s="533">
        <v>21.3</v>
      </c>
      <c r="AD16" s="534"/>
      <c r="AE16" s="534"/>
      <c r="AF16" s="534"/>
      <c r="AG16" s="535"/>
      <c r="AH16" s="533">
        <v>20.100000000000001</v>
      </c>
      <c r="AI16" s="534"/>
      <c r="AJ16" s="534"/>
      <c r="AK16" s="534"/>
      <c r="AL16" s="536"/>
      <c r="AM16" s="475"/>
      <c r="AN16" s="476"/>
      <c r="AO16" s="476"/>
      <c r="AP16" s="476"/>
      <c r="AQ16" s="476"/>
      <c r="AR16" s="476"/>
      <c r="AS16" s="476"/>
      <c r="AT16" s="477"/>
      <c r="AU16" s="478"/>
      <c r="AV16" s="479"/>
      <c r="AW16" s="479"/>
      <c r="AX16" s="479"/>
      <c r="AY16" s="480" t="s">
        <v>150</v>
      </c>
      <c r="AZ16" s="481"/>
      <c r="BA16" s="481"/>
      <c r="BB16" s="481"/>
      <c r="BC16" s="481"/>
      <c r="BD16" s="481"/>
      <c r="BE16" s="481"/>
      <c r="BF16" s="481"/>
      <c r="BG16" s="481"/>
      <c r="BH16" s="481"/>
      <c r="BI16" s="481"/>
      <c r="BJ16" s="481"/>
      <c r="BK16" s="481"/>
      <c r="BL16" s="481"/>
      <c r="BM16" s="482"/>
      <c r="BN16" s="446">
        <v>4643554</v>
      </c>
      <c r="BO16" s="447"/>
      <c r="BP16" s="447"/>
      <c r="BQ16" s="447"/>
      <c r="BR16" s="447"/>
      <c r="BS16" s="447"/>
      <c r="BT16" s="447"/>
      <c r="BU16" s="448"/>
      <c r="BV16" s="446">
        <v>4375744</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
      <c r="A17" s="178"/>
      <c r="B17" s="512"/>
      <c r="C17" s="513"/>
      <c r="D17" s="513"/>
      <c r="E17" s="513"/>
      <c r="F17" s="513"/>
      <c r="G17" s="513"/>
      <c r="H17" s="513"/>
      <c r="I17" s="513"/>
      <c r="J17" s="513"/>
      <c r="K17" s="514"/>
      <c r="L17" s="192"/>
      <c r="M17" s="557" t="s">
        <v>151</v>
      </c>
      <c r="N17" s="558"/>
      <c r="O17" s="558"/>
      <c r="P17" s="558"/>
      <c r="Q17" s="559"/>
      <c r="R17" s="552" t="s">
        <v>152</v>
      </c>
      <c r="S17" s="553"/>
      <c r="T17" s="553"/>
      <c r="U17" s="553"/>
      <c r="V17" s="554"/>
      <c r="W17" s="462" t="s">
        <v>153</v>
      </c>
      <c r="X17" s="463"/>
      <c r="Y17" s="463"/>
      <c r="Z17" s="463"/>
      <c r="AA17" s="463"/>
      <c r="AB17" s="453"/>
      <c r="AC17" s="497">
        <v>3166</v>
      </c>
      <c r="AD17" s="498"/>
      <c r="AE17" s="498"/>
      <c r="AF17" s="498"/>
      <c r="AG17" s="540"/>
      <c r="AH17" s="497">
        <v>3279</v>
      </c>
      <c r="AI17" s="498"/>
      <c r="AJ17" s="498"/>
      <c r="AK17" s="498"/>
      <c r="AL17" s="499"/>
      <c r="AM17" s="475"/>
      <c r="AN17" s="476"/>
      <c r="AO17" s="476"/>
      <c r="AP17" s="476"/>
      <c r="AQ17" s="476"/>
      <c r="AR17" s="476"/>
      <c r="AS17" s="476"/>
      <c r="AT17" s="477"/>
      <c r="AU17" s="478"/>
      <c r="AV17" s="479"/>
      <c r="AW17" s="479"/>
      <c r="AX17" s="479"/>
      <c r="AY17" s="480" t="s">
        <v>154</v>
      </c>
      <c r="AZ17" s="481"/>
      <c r="BA17" s="481"/>
      <c r="BB17" s="481"/>
      <c r="BC17" s="481"/>
      <c r="BD17" s="481"/>
      <c r="BE17" s="481"/>
      <c r="BF17" s="481"/>
      <c r="BG17" s="481"/>
      <c r="BH17" s="481"/>
      <c r="BI17" s="481"/>
      <c r="BJ17" s="481"/>
      <c r="BK17" s="481"/>
      <c r="BL17" s="481"/>
      <c r="BM17" s="482"/>
      <c r="BN17" s="446">
        <v>1595547</v>
      </c>
      <c r="BO17" s="447"/>
      <c r="BP17" s="447"/>
      <c r="BQ17" s="447"/>
      <c r="BR17" s="447"/>
      <c r="BS17" s="447"/>
      <c r="BT17" s="447"/>
      <c r="BU17" s="448"/>
      <c r="BV17" s="446">
        <v>1648925</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
      <c r="A18" s="178"/>
      <c r="B18" s="568" t="s">
        <v>155</v>
      </c>
      <c r="C18" s="489"/>
      <c r="D18" s="489"/>
      <c r="E18" s="569"/>
      <c r="F18" s="569"/>
      <c r="G18" s="569"/>
      <c r="H18" s="569"/>
      <c r="I18" s="569"/>
      <c r="J18" s="569"/>
      <c r="K18" s="569"/>
      <c r="L18" s="570">
        <v>203.93</v>
      </c>
      <c r="M18" s="570"/>
      <c r="N18" s="570"/>
      <c r="O18" s="570"/>
      <c r="P18" s="570"/>
      <c r="Q18" s="570"/>
      <c r="R18" s="571"/>
      <c r="S18" s="571"/>
      <c r="T18" s="571"/>
      <c r="U18" s="571"/>
      <c r="V18" s="572"/>
      <c r="W18" s="464"/>
      <c r="X18" s="465"/>
      <c r="Y18" s="465"/>
      <c r="Z18" s="465"/>
      <c r="AA18" s="465"/>
      <c r="AB18" s="456"/>
      <c r="AC18" s="573">
        <v>58.1</v>
      </c>
      <c r="AD18" s="574"/>
      <c r="AE18" s="574"/>
      <c r="AF18" s="574"/>
      <c r="AG18" s="575"/>
      <c r="AH18" s="573">
        <v>57.2</v>
      </c>
      <c r="AI18" s="574"/>
      <c r="AJ18" s="574"/>
      <c r="AK18" s="574"/>
      <c r="AL18" s="576"/>
      <c r="AM18" s="475"/>
      <c r="AN18" s="476"/>
      <c r="AO18" s="476"/>
      <c r="AP18" s="476"/>
      <c r="AQ18" s="476"/>
      <c r="AR18" s="476"/>
      <c r="AS18" s="476"/>
      <c r="AT18" s="477"/>
      <c r="AU18" s="478"/>
      <c r="AV18" s="479"/>
      <c r="AW18" s="479"/>
      <c r="AX18" s="479"/>
      <c r="AY18" s="480" t="s">
        <v>156</v>
      </c>
      <c r="AZ18" s="481"/>
      <c r="BA18" s="481"/>
      <c r="BB18" s="481"/>
      <c r="BC18" s="481"/>
      <c r="BD18" s="481"/>
      <c r="BE18" s="481"/>
      <c r="BF18" s="481"/>
      <c r="BG18" s="481"/>
      <c r="BH18" s="481"/>
      <c r="BI18" s="481"/>
      <c r="BJ18" s="481"/>
      <c r="BK18" s="481"/>
      <c r="BL18" s="481"/>
      <c r="BM18" s="482"/>
      <c r="BN18" s="446">
        <v>4579912</v>
      </c>
      <c r="BO18" s="447"/>
      <c r="BP18" s="447"/>
      <c r="BQ18" s="447"/>
      <c r="BR18" s="447"/>
      <c r="BS18" s="447"/>
      <c r="BT18" s="447"/>
      <c r="BU18" s="448"/>
      <c r="BV18" s="446">
        <v>4728599</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
      <c r="A19" s="178"/>
      <c r="B19" s="568" t="s">
        <v>157</v>
      </c>
      <c r="C19" s="489"/>
      <c r="D19" s="489"/>
      <c r="E19" s="569"/>
      <c r="F19" s="569"/>
      <c r="G19" s="569"/>
      <c r="H19" s="569"/>
      <c r="I19" s="569"/>
      <c r="J19" s="569"/>
      <c r="K19" s="569"/>
      <c r="L19" s="577">
        <v>55</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158</v>
      </c>
      <c r="AZ19" s="481"/>
      <c r="BA19" s="481"/>
      <c r="BB19" s="481"/>
      <c r="BC19" s="481"/>
      <c r="BD19" s="481"/>
      <c r="BE19" s="481"/>
      <c r="BF19" s="481"/>
      <c r="BG19" s="481"/>
      <c r="BH19" s="481"/>
      <c r="BI19" s="481"/>
      <c r="BJ19" s="481"/>
      <c r="BK19" s="481"/>
      <c r="BL19" s="481"/>
      <c r="BM19" s="482"/>
      <c r="BN19" s="446">
        <v>6368488</v>
      </c>
      <c r="BO19" s="447"/>
      <c r="BP19" s="447"/>
      <c r="BQ19" s="447"/>
      <c r="BR19" s="447"/>
      <c r="BS19" s="447"/>
      <c r="BT19" s="447"/>
      <c r="BU19" s="448"/>
      <c r="BV19" s="446">
        <v>6032557</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
      <c r="A20" s="178"/>
      <c r="B20" s="568" t="s">
        <v>159</v>
      </c>
      <c r="C20" s="489"/>
      <c r="D20" s="489"/>
      <c r="E20" s="569"/>
      <c r="F20" s="569"/>
      <c r="G20" s="569"/>
      <c r="H20" s="569"/>
      <c r="I20" s="569"/>
      <c r="J20" s="569"/>
      <c r="K20" s="569"/>
      <c r="L20" s="577">
        <v>4964</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
      <c r="A21" s="178"/>
      <c r="B21" s="586" t="s">
        <v>160</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15">
      <c r="A22" s="178"/>
      <c r="B22" s="616" t="s">
        <v>161</v>
      </c>
      <c r="C22" s="590"/>
      <c r="D22" s="591"/>
      <c r="E22" s="458" t="s">
        <v>1</v>
      </c>
      <c r="F22" s="463"/>
      <c r="G22" s="463"/>
      <c r="H22" s="463"/>
      <c r="I22" s="463"/>
      <c r="J22" s="463"/>
      <c r="K22" s="453"/>
      <c r="L22" s="458" t="s">
        <v>162</v>
      </c>
      <c r="M22" s="463"/>
      <c r="N22" s="463"/>
      <c r="O22" s="463"/>
      <c r="P22" s="453"/>
      <c r="Q22" s="621" t="s">
        <v>163</v>
      </c>
      <c r="R22" s="622"/>
      <c r="S22" s="622"/>
      <c r="T22" s="622"/>
      <c r="U22" s="622"/>
      <c r="V22" s="623"/>
      <c r="W22" s="589" t="s">
        <v>164</v>
      </c>
      <c r="X22" s="590"/>
      <c r="Y22" s="591"/>
      <c r="Z22" s="458" t="s">
        <v>1</v>
      </c>
      <c r="AA22" s="463"/>
      <c r="AB22" s="463"/>
      <c r="AC22" s="463"/>
      <c r="AD22" s="463"/>
      <c r="AE22" s="463"/>
      <c r="AF22" s="463"/>
      <c r="AG22" s="453"/>
      <c r="AH22" s="627" t="s">
        <v>165</v>
      </c>
      <c r="AI22" s="463"/>
      <c r="AJ22" s="463"/>
      <c r="AK22" s="463"/>
      <c r="AL22" s="453"/>
      <c r="AM22" s="627" t="s">
        <v>166</v>
      </c>
      <c r="AN22" s="628"/>
      <c r="AO22" s="628"/>
      <c r="AP22" s="628"/>
      <c r="AQ22" s="628"/>
      <c r="AR22" s="629"/>
      <c r="AS22" s="621" t="s">
        <v>163</v>
      </c>
      <c r="AT22" s="622"/>
      <c r="AU22" s="622"/>
      <c r="AV22" s="622"/>
      <c r="AW22" s="622"/>
      <c r="AX22" s="633"/>
      <c r="AY22" s="406" t="s">
        <v>167</v>
      </c>
      <c r="AZ22" s="407"/>
      <c r="BA22" s="407"/>
      <c r="BB22" s="407"/>
      <c r="BC22" s="407"/>
      <c r="BD22" s="407"/>
      <c r="BE22" s="407"/>
      <c r="BF22" s="407"/>
      <c r="BG22" s="407"/>
      <c r="BH22" s="407"/>
      <c r="BI22" s="407"/>
      <c r="BJ22" s="407"/>
      <c r="BK22" s="407"/>
      <c r="BL22" s="407"/>
      <c r="BM22" s="408"/>
      <c r="BN22" s="409">
        <v>10559147</v>
      </c>
      <c r="BO22" s="410"/>
      <c r="BP22" s="410"/>
      <c r="BQ22" s="410"/>
      <c r="BR22" s="410"/>
      <c r="BS22" s="410"/>
      <c r="BT22" s="410"/>
      <c r="BU22" s="411"/>
      <c r="BV22" s="409">
        <v>10384730</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15">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168</v>
      </c>
      <c r="AZ23" s="481"/>
      <c r="BA23" s="481"/>
      <c r="BB23" s="481"/>
      <c r="BC23" s="481"/>
      <c r="BD23" s="481"/>
      <c r="BE23" s="481"/>
      <c r="BF23" s="481"/>
      <c r="BG23" s="481"/>
      <c r="BH23" s="481"/>
      <c r="BI23" s="481"/>
      <c r="BJ23" s="481"/>
      <c r="BK23" s="481"/>
      <c r="BL23" s="481"/>
      <c r="BM23" s="482"/>
      <c r="BN23" s="446">
        <v>9610788</v>
      </c>
      <c r="BO23" s="447"/>
      <c r="BP23" s="447"/>
      <c r="BQ23" s="447"/>
      <c r="BR23" s="447"/>
      <c r="BS23" s="447"/>
      <c r="BT23" s="447"/>
      <c r="BU23" s="448"/>
      <c r="BV23" s="446">
        <v>9573585</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
      <c r="A24" s="178"/>
      <c r="B24" s="617"/>
      <c r="C24" s="593"/>
      <c r="D24" s="594"/>
      <c r="E24" s="496" t="s">
        <v>169</v>
      </c>
      <c r="F24" s="476"/>
      <c r="G24" s="476"/>
      <c r="H24" s="476"/>
      <c r="I24" s="476"/>
      <c r="J24" s="476"/>
      <c r="K24" s="477"/>
      <c r="L24" s="497">
        <v>1</v>
      </c>
      <c r="M24" s="498"/>
      <c r="N24" s="498"/>
      <c r="O24" s="498"/>
      <c r="P24" s="540"/>
      <c r="Q24" s="497">
        <v>7947</v>
      </c>
      <c r="R24" s="498"/>
      <c r="S24" s="498"/>
      <c r="T24" s="498"/>
      <c r="U24" s="498"/>
      <c r="V24" s="540"/>
      <c r="W24" s="592"/>
      <c r="X24" s="593"/>
      <c r="Y24" s="594"/>
      <c r="Z24" s="496" t="s">
        <v>170</v>
      </c>
      <c r="AA24" s="476"/>
      <c r="AB24" s="476"/>
      <c r="AC24" s="476"/>
      <c r="AD24" s="476"/>
      <c r="AE24" s="476"/>
      <c r="AF24" s="476"/>
      <c r="AG24" s="477"/>
      <c r="AH24" s="497">
        <v>118</v>
      </c>
      <c r="AI24" s="498"/>
      <c r="AJ24" s="498"/>
      <c r="AK24" s="498"/>
      <c r="AL24" s="540"/>
      <c r="AM24" s="497">
        <v>374650</v>
      </c>
      <c r="AN24" s="498"/>
      <c r="AO24" s="498"/>
      <c r="AP24" s="498"/>
      <c r="AQ24" s="498"/>
      <c r="AR24" s="540"/>
      <c r="AS24" s="497">
        <v>3175</v>
      </c>
      <c r="AT24" s="498"/>
      <c r="AU24" s="498"/>
      <c r="AV24" s="498"/>
      <c r="AW24" s="498"/>
      <c r="AX24" s="499"/>
      <c r="AY24" s="562" t="s">
        <v>171</v>
      </c>
      <c r="AZ24" s="563"/>
      <c r="BA24" s="563"/>
      <c r="BB24" s="563"/>
      <c r="BC24" s="563"/>
      <c r="BD24" s="563"/>
      <c r="BE24" s="563"/>
      <c r="BF24" s="563"/>
      <c r="BG24" s="563"/>
      <c r="BH24" s="563"/>
      <c r="BI24" s="563"/>
      <c r="BJ24" s="563"/>
      <c r="BK24" s="563"/>
      <c r="BL24" s="563"/>
      <c r="BM24" s="564"/>
      <c r="BN24" s="446">
        <v>7776001</v>
      </c>
      <c r="BO24" s="447"/>
      <c r="BP24" s="447"/>
      <c r="BQ24" s="447"/>
      <c r="BR24" s="447"/>
      <c r="BS24" s="447"/>
      <c r="BT24" s="447"/>
      <c r="BU24" s="448"/>
      <c r="BV24" s="446">
        <v>7535999</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15">
      <c r="A25" s="178"/>
      <c r="B25" s="617"/>
      <c r="C25" s="593"/>
      <c r="D25" s="594"/>
      <c r="E25" s="496" t="s">
        <v>172</v>
      </c>
      <c r="F25" s="476"/>
      <c r="G25" s="476"/>
      <c r="H25" s="476"/>
      <c r="I25" s="476"/>
      <c r="J25" s="476"/>
      <c r="K25" s="477"/>
      <c r="L25" s="497">
        <v>1</v>
      </c>
      <c r="M25" s="498"/>
      <c r="N25" s="498"/>
      <c r="O25" s="498"/>
      <c r="P25" s="540"/>
      <c r="Q25" s="497">
        <v>6679</v>
      </c>
      <c r="R25" s="498"/>
      <c r="S25" s="498"/>
      <c r="T25" s="498"/>
      <c r="U25" s="498"/>
      <c r="V25" s="540"/>
      <c r="W25" s="592"/>
      <c r="X25" s="593"/>
      <c r="Y25" s="594"/>
      <c r="Z25" s="496" t="s">
        <v>173</v>
      </c>
      <c r="AA25" s="476"/>
      <c r="AB25" s="476"/>
      <c r="AC25" s="476"/>
      <c r="AD25" s="476"/>
      <c r="AE25" s="476"/>
      <c r="AF25" s="476"/>
      <c r="AG25" s="477"/>
      <c r="AH25" s="497" t="s">
        <v>127</v>
      </c>
      <c r="AI25" s="498"/>
      <c r="AJ25" s="498"/>
      <c r="AK25" s="498"/>
      <c r="AL25" s="540"/>
      <c r="AM25" s="497" t="s">
        <v>127</v>
      </c>
      <c r="AN25" s="498"/>
      <c r="AO25" s="498"/>
      <c r="AP25" s="498"/>
      <c r="AQ25" s="498"/>
      <c r="AR25" s="540"/>
      <c r="AS25" s="497" t="s">
        <v>127</v>
      </c>
      <c r="AT25" s="498"/>
      <c r="AU25" s="498"/>
      <c r="AV25" s="498"/>
      <c r="AW25" s="498"/>
      <c r="AX25" s="499"/>
      <c r="AY25" s="406" t="s">
        <v>174</v>
      </c>
      <c r="AZ25" s="407"/>
      <c r="BA25" s="407"/>
      <c r="BB25" s="407"/>
      <c r="BC25" s="407"/>
      <c r="BD25" s="407"/>
      <c r="BE25" s="407"/>
      <c r="BF25" s="407"/>
      <c r="BG25" s="407"/>
      <c r="BH25" s="407"/>
      <c r="BI25" s="407"/>
      <c r="BJ25" s="407"/>
      <c r="BK25" s="407"/>
      <c r="BL25" s="407"/>
      <c r="BM25" s="408"/>
      <c r="BN25" s="409">
        <v>1858646</v>
      </c>
      <c r="BO25" s="410"/>
      <c r="BP25" s="410"/>
      <c r="BQ25" s="410"/>
      <c r="BR25" s="410"/>
      <c r="BS25" s="410"/>
      <c r="BT25" s="410"/>
      <c r="BU25" s="411"/>
      <c r="BV25" s="409">
        <v>1922256</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15">
      <c r="A26" s="178"/>
      <c r="B26" s="617"/>
      <c r="C26" s="593"/>
      <c r="D26" s="594"/>
      <c r="E26" s="496" t="s">
        <v>175</v>
      </c>
      <c r="F26" s="476"/>
      <c r="G26" s="476"/>
      <c r="H26" s="476"/>
      <c r="I26" s="476"/>
      <c r="J26" s="476"/>
      <c r="K26" s="477"/>
      <c r="L26" s="497">
        <v>1</v>
      </c>
      <c r="M26" s="498"/>
      <c r="N26" s="498"/>
      <c r="O26" s="498"/>
      <c r="P26" s="540"/>
      <c r="Q26" s="497">
        <v>6128</v>
      </c>
      <c r="R26" s="498"/>
      <c r="S26" s="498"/>
      <c r="T26" s="498"/>
      <c r="U26" s="498"/>
      <c r="V26" s="540"/>
      <c r="W26" s="592"/>
      <c r="X26" s="593"/>
      <c r="Y26" s="594"/>
      <c r="Z26" s="496" t="s">
        <v>176</v>
      </c>
      <c r="AA26" s="598"/>
      <c r="AB26" s="598"/>
      <c r="AC26" s="598"/>
      <c r="AD26" s="598"/>
      <c r="AE26" s="598"/>
      <c r="AF26" s="598"/>
      <c r="AG26" s="599"/>
      <c r="AH26" s="497" t="s">
        <v>127</v>
      </c>
      <c r="AI26" s="498"/>
      <c r="AJ26" s="498"/>
      <c r="AK26" s="498"/>
      <c r="AL26" s="540"/>
      <c r="AM26" s="497" t="s">
        <v>127</v>
      </c>
      <c r="AN26" s="498"/>
      <c r="AO26" s="498"/>
      <c r="AP26" s="498"/>
      <c r="AQ26" s="498"/>
      <c r="AR26" s="540"/>
      <c r="AS26" s="497" t="s">
        <v>127</v>
      </c>
      <c r="AT26" s="498"/>
      <c r="AU26" s="498"/>
      <c r="AV26" s="498"/>
      <c r="AW26" s="498"/>
      <c r="AX26" s="499"/>
      <c r="AY26" s="449" t="s">
        <v>177</v>
      </c>
      <c r="AZ26" s="450"/>
      <c r="BA26" s="450"/>
      <c r="BB26" s="450"/>
      <c r="BC26" s="450"/>
      <c r="BD26" s="450"/>
      <c r="BE26" s="450"/>
      <c r="BF26" s="450"/>
      <c r="BG26" s="450"/>
      <c r="BH26" s="450"/>
      <c r="BI26" s="450"/>
      <c r="BJ26" s="450"/>
      <c r="BK26" s="450"/>
      <c r="BL26" s="450"/>
      <c r="BM26" s="451"/>
      <c r="BN26" s="446" t="s">
        <v>127</v>
      </c>
      <c r="BO26" s="447"/>
      <c r="BP26" s="447"/>
      <c r="BQ26" s="447"/>
      <c r="BR26" s="447"/>
      <c r="BS26" s="447"/>
      <c r="BT26" s="447"/>
      <c r="BU26" s="448"/>
      <c r="BV26" s="446" t="s">
        <v>127</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
      <c r="A27" s="178"/>
      <c r="B27" s="617"/>
      <c r="C27" s="593"/>
      <c r="D27" s="594"/>
      <c r="E27" s="496" t="s">
        <v>178</v>
      </c>
      <c r="F27" s="476"/>
      <c r="G27" s="476"/>
      <c r="H27" s="476"/>
      <c r="I27" s="476"/>
      <c r="J27" s="476"/>
      <c r="K27" s="477"/>
      <c r="L27" s="497">
        <v>1</v>
      </c>
      <c r="M27" s="498"/>
      <c r="N27" s="498"/>
      <c r="O27" s="498"/>
      <c r="P27" s="540"/>
      <c r="Q27" s="497">
        <v>3000</v>
      </c>
      <c r="R27" s="498"/>
      <c r="S27" s="498"/>
      <c r="T27" s="498"/>
      <c r="U27" s="498"/>
      <c r="V27" s="540"/>
      <c r="W27" s="592"/>
      <c r="X27" s="593"/>
      <c r="Y27" s="594"/>
      <c r="Z27" s="496" t="s">
        <v>179</v>
      </c>
      <c r="AA27" s="476"/>
      <c r="AB27" s="476"/>
      <c r="AC27" s="476"/>
      <c r="AD27" s="476"/>
      <c r="AE27" s="476"/>
      <c r="AF27" s="476"/>
      <c r="AG27" s="477"/>
      <c r="AH27" s="497">
        <v>5</v>
      </c>
      <c r="AI27" s="498"/>
      <c r="AJ27" s="498"/>
      <c r="AK27" s="498"/>
      <c r="AL27" s="540"/>
      <c r="AM27" s="497">
        <v>18053</v>
      </c>
      <c r="AN27" s="498"/>
      <c r="AO27" s="498"/>
      <c r="AP27" s="498"/>
      <c r="AQ27" s="498"/>
      <c r="AR27" s="540"/>
      <c r="AS27" s="497">
        <v>3611</v>
      </c>
      <c r="AT27" s="498"/>
      <c r="AU27" s="498"/>
      <c r="AV27" s="498"/>
      <c r="AW27" s="498"/>
      <c r="AX27" s="499"/>
      <c r="AY27" s="541" t="s">
        <v>180</v>
      </c>
      <c r="AZ27" s="542"/>
      <c r="BA27" s="542"/>
      <c r="BB27" s="542"/>
      <c r="BC27" s="542"/>
      <c r="BD27" s="542"/>
      <c r="BE27" s="542"/>
      <c r="BF27" s="542"/>
      <c r="BG27" s="542"/>
      <c r="BH27" s="542"/>
      <c r="BI27" s="542"/>
      <c r="BJ27" s="542"/>
      <c r="BK27" s="542"/>
      <c r="BL27" s="542"/>
      <c r="BM27" s="543"/>
      <c r="BN27" s="565">
        <v>257797</v>
      </c>
      <c r="BO27" s="566"/>
      <c r="BP27" s="566"/>
      <c r="BQ27" s="566"/>
      <c r="BR27" s="566"/>
      <c r="BS27" s="566"/>
      <c r="BT27" s="566"/>
      <c r="BU27" s="567"/>
      <c r="BV27" s="565">
        <v>257746</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15">
      <c r="A28" s="178"/>
      <c r="B28" s="617"/>
      <c r="C28" s="593"/>
      <c r="D28" s="594"/>
      <c r="E28" s="496" t="s">
        <v>181</v>
      </c>
      <c r="F28" s="476"/>
      <c r="G28" s="476"/>
      <c r="H28" s="476"/>
      <c r="I28" s="476"/>
      <c r="J28" s="476"/>
      <c r="K28" s="477"/>
      <c r="L28" s="497">
        <v>1</v>
      </c>
      <c r="M28" s="498"/>
      <c r="N28" s="498"/>
      <c r="O28" s="498"/>
      <c r="P28" s="540"/>
      <c r="Q28" s="497">
        <v>2390</v>
      </c>
      <c r="R28" s="498"/>
      <c r="S28" s="498"/>
      <c r="T28" s="498"/>
      <c r="U28" s="498"/>
      <c r="V28" s="540"/>
      <c r="W28" s="592"/>
      <c r="X28" s="593"/>
      <c r="Y28" s="594"/>
      <c r="Z28" s="496" t="s">
        <v>182</v>
      </c>
      <c r="AA28" s="476"/>
      <c r="AB28" s="476"/>
      <c r="AC28" s="476"/>
      <c r="AD28" s="476"/>
      <c r="AE28" s="476"/>
      <c r="AF28" s="476"/>
      <c r="AG28" s="477"/>
      <c r="AH28" s="497" t="s">
        <v>127</v>
      </c>
      <c r="AI28" s="498"/>
      <c r="AJ28" s="498"/>
      <c r="AK28" s="498"/>
      <c r="AL28" s="540"/>
      <c r="AM28" s="497" t="s">
        <v>127</v>
      </c>
      <c r="AN28" s="498"/>
      <c r="AO28" s="498"/>
      <c r="AP28" s="498"/>
      <c r="AQ28" s="498"/>
      <c r="AR28" s="540"/>
      <c r="AS28" s="497" t="s">
        <v>127</v>
      </c>
      <c r="AT28" s="498"/>
      <c r="AU28" s="498"/>
      <c r="AV28" s="498"/>
      <c r="AW28" s="498"/>
      <c r="AX28" s="499"/>
      <c r="AY28" s="600" t="s">
        <v>183</v>
      </c>
      <c r="AZ28" s="601"/>
      <c r="BA28" s="601"/>
      <c r="BB28" s="602"/>
      <c r="BC28" s="406" t="s">
        <v>46</v>
      </c>
      <c r="BD28" s="407"/>
      <c r="BE28" s="407"/>
      <c r="BF28" s="407"/>
      <c r="BG28" s="407"/>
      <c r="BH28" s="407"/>
      <c r="BI28" s="407"/>
      <c r="BJ28" s="407"/>
      <c r="BK28" s="407"/>
      <c r="BL28" s="407"/>
      <c r="BM28" s="408"/>
      <c r="BN28" s="409">
        <v>947891</v>
      </c>
      <c r="BO28" s="410"/>
      <c r="BP28" s="410"/>
      <c r="BQ28" s="410"/>
      <c r="BR28" s="410"/>
      <c r="BS28" s="410"/>
      <c r="BT28" s="410"/>
      <c r="BU28" s="411"/>
      <c r="BV28" s="409">
        <v>542546</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15">
      <c r="A29" s="178"/>
      <c r="B29" s="617"/>
      <c r="C29" s="593"/>
      <c r="D29" s="594"/>
      <c r="E29" s="496" t="s">
        <v>184</v>
      </c>
      <c r="F29" s="476"/>
      <c r="G29" s="476"/>
      <c r="H29" s="476"/>
      <c r="I29" s="476"/>
      <c r="J29" s="476"/>
      <c r="K29" s="477"/>
      <c r="L29" s="497">
        <v>10</v>
      </c>
      <c r="M29" s="498"/>
      <c r="N29" s="498"/>
      <c r="O29" s="498"/>
      <c r="P29" s="540"/>
      <c r="Q29" s="497">
        <v>1960</v>
      </c>
      <c r="R29" s="498"/>
      <c r="S29" s="498"/>
      <c r="T29" s="498"/>
      <c r="U29" s="498"/>
      <c r="V29" s="540"/>
      <c r="W29" s="595"/>
      <c r="X29" s="596"/>
      <c r="Y29" s="597"/>
      <c r="Z29" s="496" t="s">
        <v>185</v>
      </c>
      <c r="AA29" s="476"/>
      <c r="AB29" s="476"/>
      <c r="AC29" s="476"/>
      <c r="AD29" s="476"/>
      <c r="AE29" s="476"/>
      <c r="AF29" s="476"/>
      <c r="AG29" s="477"/>
      <c r="AH29" s="497">
        <v>123</v>
      </c>
      <c r="AI29" s="498"/>
      <c r="AJ29" s="498"/>
      <c r="AK29" s="498"/>
      <c r="AL29" s="540"/>
      <c r="AM29" s="497">
        <v>392703</v>
      </c>
      <c r="AN29" s="498"/>
      <c r="AO29" s="498"/>
      <c r="AP29" s="498"/>
      <c r="AQ29" s="498"/>
      <c r="AR29" s="540"/>
      <c r="AS29" s="497">
        <v>3193</v>
      </c>
      <c r="AT29" s="498"/>
      <c r="AU29" s="498"/>
      <c r="AV29" s="498"/>
      <c r="AW29" s="498"/>
      <c r="AX29" s="499"/>
      <c r="AY29" s="603"/>
      <c r="AZ29" s="604"/>
      <c r="BA29" s="604"/>
      <c r="BB29" s="605"/>
      <c r="BC29" s="480" t="s">
        <v>186</v>
      </c>
      <c r="BD29" s="481"/>
      <c r="BE29" s="481"/>
      <c r="BF29" s="481"/>
      <c r="BG29" s="481"/>
      <c r="BH29" s="481"/>
      <c r="BI29" s="481"/>
      <c r="BJ29" s="481"/>
      <c r="BK29" s="481"/>
      <c r="BL29" s="481"/>
      <c r="BM29" s="482"/>
      <c r="BN29" s="446">
        <v>181829</v>
      </c>
      <c r="BO29" s="447"/>
      <c r="BP29" s="447"/>
      <c r="BQ29" s="447"/>
      <c r="BR29" s="447"/>
      <c r="BS29" s="447"/>
      <c r="BT29" s="447"/>
      <c r="BU29" s="448"/>
      <c r="BV29" s="446">
        <v>36759</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187</v>
      </c>
      <c r="X30" s="614"/>
      <c r="Y30" s="614"/>
      <c r="Z30" s="614"/>
      <c r="AA30" s="614"/>
      <c r="AB30" s="614"/>
      <c r="AC30" s="614"/>
      <c r="AD30" s="614"/>
      <c r="AE30" s="614"/>
      <c r="AF30" s="614"/>
      <c r="AG30" s="615"/>
      <c r="AH30" s="573">
        <v>96.6</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48</v>
      </c>
      <c r="BD30" s="563"/>
      <c r="BE30" s="563"/>
      <c r="BF30" s="563"/>
      <c r="BG30" s="563"/>
      <c r="BH30" s="563"/>
      <c r="BI30" s="563"/>
      <c r="BJ30" s="563"/>
      <c r="BK30" s="563"/>
      <c r="BL30" s="563"/>
      <c r="BM30" s="564"/>
      <c r="BN30" s="565">
        <v>504239</v>
      </c>
      <c r="BO30" s="566"/>
      <c r="BP30" s="566"/>
      <c r="BQ30" s="566"/>
      <c r="BR30" s="566"/>
      <c r="BS30" s="566"/>
      <c r="BT30" s="566"/>
      <c r="BU30" s="567"/>
      <c r="BV30" s="565">
        <v>546216</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09" t="s">
        <v>188</v>
      </c>
      <c r="D32" s="609"/>
      <c r="E32" s="609"/>
      <c r="F32" s="609"/>
      <c r="G32" s="609"/>
      <c r="H32" s="609"/>
      <c r="I32" s="609"/>
      <c r="J32" s="609"/>
      <c r="K32" s="609"/>
      <c r="L32" s="609"/>
      <c r="M32" s="609"/>
      <c r="N32" s="609"/>
      <c r="O32" s="609"/>
      <c r="P32" s="609"/>
      <c r="Q32" s="609"/>
      <c r="R32" s="609"/>
      <c r="S32" s="609"/>
      <c r="U32" s="450" t="s">
        <v>189</v>
      </c>
      <c r="V32" s="450"/>
      <c r="W32" s="450"/>
      <c r="X32" s="450"/>
      <c r="Y32" s="450"/>
      <c r="Z32" s="450"/>
      <c r="AA32" s="450"/>
      <c r="AB32" s="450"/>
      <c r="AC32" s="450"/>
      <c r="AD32" s="450"/>
      <c r="AE32" s="450"/>
      <c r="AF32" s="450"/>
      <c r="AG32" s="450"/>
      <c r="AH32" s="450"/>
      <c r="AI32" s="450"/>
      <c r="AJ32" s="450"/>
      <c r="AK32" s="450"/>
      <c r="AM32" s="450" t="s">
        <v>190</v>
      </c>
      <c r="AN32" s="450"/>
      <c r="AO32" s="450"/>
      <c r="AP32" s="450"/>
      <c r="AQ32" s="450"/>
      <c r="AR32" s="450"/>
      <c r="AS32" s="450"/>
      <c r="AT32" s="450"/>
      <c r="AU32" s="450"/>
      <c r="AV32" s="450"/>
      <c r="AW32" s="450"/>
      <c r="AX32" s="450"/>
      <c r="AY32" s="450"/>
      <c r="AZ32" s="450"/>
      <c r="BA32" s="450"/>
      <c r="BB32" s="450"/>
      <c r="BC32" s="450"/>
      <c r="BE32" s="450" t="s">
        <v>191</v>
      </c>
      <c r="BF32" s="450"/>
      <c r="BG32" s="450"/>
      <c r="BH32" s="450"/>
      <c r="BI32" s="450"/>
      <c r="BJ32" s="450"/>
      <c r="BK32" s="450"/>
      <c r="BL32" s="450"/>
      <c r="BM32" s="450"/>
      <c r="BN32" s="450"/>
      <c r="BO32" s="450"/>
      <c r="BP32" s="450"/>
      <c r="BQ32" s="450"/>
      <c r="BR32" s="450"/>
      <c r="BS32" s="450"/>
      <c r="BT32" s="450"/>
      <c r="BU32" s="450"/>
      <c r="BW32" s="450" t="s">
        <v>192</v>
      </c>
      <c r="BX32" s="450"/>
      <c r="BY32" s="450"/>
      <c r="BZ32" s="450"/>
      <c r="CA32" s="450"/>
      <c r="CB32" s="450"/>
      <c r="CC32" s="450"/>
      <c r="CD32" s="450"/>
      <c r="CE32" s="450"/>
      <c r="CF32" s="450"/>
      <c r="CG32" s="450"/>
      <c r="CH32" s="450"/>
      <c r="CI32" s="450"/>
      <c r="CJ32" s="450"/>
      <c r="CK32" s="450"/>
      <c r="CL32" s="450"/>
      <c r="CM32" s="450"/>
      <c r="CO32" s="450" t="s">
        <v>193</v>
      </c>
      <c r="CP32" s="450"/>
      <c r="CQ32" s="450"/>
      <c r="CR32" s="450"/>
      <c r="CS32" s="450"/>
      <c r="CT32" s="450"/>
      <c r="CU32" s="450"/>
      <c r="CV32" s="450"/>
      <c r="CW32" s="450"/>
      <c r="CX32" s="450"/>
      <c r="CY32" s="450"/>
      <c r="CZ32" s="450"/>
      <c r="DA32" s="450"/>
      <c r="DB32" s="450"/>
      <c r="DC32" s="450"/>
      <c r="DD32" s="450"/>
      <c r="DE32" s="450"/>
      <c r="DI32" s="201"/>
    </row>
    <row r="33" spans="1:113" ht="13.5" customHeight="1" x14ac:dyDescent="0.15">
      <c r="A33" s="178"/>
      <c r="B33" s="202"/>
      <c r="C33" s="470" t="s">
        <v>194</v>
      </c>
      <c r="D33" s="470"/>
      <c r="E33" s="435" t="s">
        <v>195</v>
      </c>
      <c r="F33" s="435"/>
      <c r="G33" s="435"/>
      <c r="H33" s="435"/>
      <c r="I33" s="435"/>
      <c r="J33" s="435"/>
      <c r="K33" s="435"/>
      <c r="L33" s="435"/>
      <c r="M33" s="435"/>
      <c r="N33" s="435"/>
      <c r="O33" s="435"/>
      <c r="P33" s="435"/>
      <c r="Q33" s="435"/>
      <c r="R33" s="435"/>
      <c r="S33" s="435"/>
      <c r="T33" s="203"/>
      <c r="U33" s="470" t="s">
        <v>194</v>
      </c>
      <c r="V33" s="470"/>
      <c r="W33" s="435" t="s">
        <v>195</v>
      </c>
      <c r="X33" s="435"/>
      <c r="Y33" s="435"/>
      <c r="Z33" s="435"/>
      <c r="AA33" s="435"/>
      <c r="AB33" s="435"/>
      <c r="AC33" s="435"/>
      <c r="AD33" s="435"/>
      <c r="AE33" s="435"/>
      <c r="AF33" s="435"/>
      <c r="AG33" s="435"/>
      <c r="AH33" s="435"/>
      <c r="AI33" s="435"/>
      <c r="AJ33" s="435"/>
      <c r="AK33" s="435"/>
      <c r="AL33" s="203"/>
      <c r="AM33" s="470" t="s">
        <v>196</v>
      </c>
      <c r="AN33" s="470"/>
      <c r="AO33" s="435" t="s">
        <v>195</v>
      </c>
      <c r="AP33" s="435"/>
      <c r="AQ33" s="435"/>
      <c r="AR33" s="435"/>
      <c r="AS33" s="435"/>
      <c r="AT33" s="435"/>
      <c r="AU33" s="435"/>
      <c r="AV33" s="435"/>
      <c r="AW33" s="435"/>
      <c r="AX33" s="435"/>
      <c r="AY33" s="435"/>
      <c r="AZ33" s="435"/>
      <c r="BA33" s="435"/>
      <c r="BB33" s="435"/>
      <c r="BC33" s="435"/>
      <c r="BD33" s="204"/>
      <c r="BE33" s="435" t="s">
        <v>197</v>
      </c>
      <c r="BF33" s="435"/>
      <c r="BG33" s="435" t="s">
        <v>198</v>
      </c>
      <c r="BH33" s="435"/>
      <c r="BI33" s="435"/>
      <c r="BJ33" s="435"/>
      <c r="BK33" s="435"/>
      <c r="BL33" s="435"/>
      <c r="BM33" s="435"/>
      <c r="BN33" s="435"/>
      <c r="BO33" s="435"/>
      <c r="BP33" s="435"/>
      <c r="BQ33" s="435"/>
      <c r="BR33" s="435"/>
      <c r="BS33" s="435"/>
      <c r="BT33" s="435"/>
      <c r="BU33" s="435"/>
      <c r="BV33" s="204"/>
      <c r="BW33" s="470" t="s">
        <v>197</v>
      </c>
      <c r="BX33" s="470"/>
      <c r="BY33" s="435" t="s">
        <v>199</v>
      </c>
      <c r="BZ33" s="435"/>
      <c r="CA33" s="435"/>
      <c r="CB33" s="435"/>
      <c r="CC33" s="435"/>
      <c r="CD33" s="435"/>
      <c r="CE33" s="435"/>
      <c r="CF33" s="435"/>
      <c r="CG33" s="435"/>
      <c r="CH33" s="435"/>
      <c r="CI33" s="435"/>
      <c r="CJ33" s="435"/>
      <c r="CK33" s="435"/>
      <c r="CL33" s="435"/>
      <c r="CM33" s="435"/>
      <c r="CN33" s="203"/>
      <c r="CO33" s="470" t="s">
        <v>194</v>
      </c>
      <c r="CP33" s="470"/>
      <c r="CQ33" s="435" t="s">
        <v>200</v>
      </c>
      <c r="CR33" s="435"/>
      <c r="CS33" s="435"/>
      <c r="CT33" s="435"/>
      <c r="CU33" s="435"/>
      <c r="CV33" s="435"/>
      <c r="CW33" s="435"/>
      <c r="CX33" s="435"/>
      <c r="CY33" s="435"/>
      <c r="CZ33" s="435"/>
      <c r="DA33" s="435"/>
      <c r="DB33" s="435"/>
      <c r="DC33" s="435"/>
      <c r="DD33" s="435"/>
      <c r="DE33" s="435"/>
      <c r="DF33" s="203"/>
      <c r="DG33" s="635" t="s">
        <v>201</v>
      </c>
      <c r="DH33" s="635"/>
      <c r="DI33" s="205"/>
    </row>
    <row r="34" spans="1:113" ht="32.25" customHeight="1" x14ac:dyDescent="0.15">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3</v>
      </c>
      <c r="V34" s="636"/>
      <c r="W34" s="637" t="str">
        <f>IF('各会計、関係団体の財政状況及び健全化判断比率'!B28="","",'各会計、関係団体の財政状況及び健全化判断比率'!B28)</f>
        <v>国民健康保険特別会計</v>
      </c>
      <c r="X34" s="637"/>
      <c r="Y34" s="637"/>
      <c r="Z34" s="637"/>
      <c r="AA34" s="637"/>
      <c r="AB34" s="637"/>
      <c r="AC34" s="637"/>
      <c r="AD34" s="637"/>
      <c r="AE34" s="637"/>
      <c r="AF34" s="637"/>
      <c r="AG34" s="637"/>
      <c r="AH34" s="637"/>
      <c r="AI34" s="637"/>
      <c r="AJ34" s="637"/>
      <c r="AK34" s="637"/>
      <c r="AL34" s="178"/>
      <c r="AM34" s="636">
        <f>IF(AO34="","",MAX(C34:D43,U34:V43)+1)</f>
        <v>6</v>
      </c>
      <c r="AN34" s="636"/>
      <c r="AO34" s="637" t="str">
        <f>IF('各会計、関係団体の財政状況及び健全化判断比率'!B31="","",'各会計、関係団体の財政状況及び健全化判断比率'!B31)</f>
        <v>水道事業会計</v>
      </c>
      <c r="AP34" s="637"/>
      <c r="AQ34" s="637"/>
      <c r="AR34" s="637"/>
      <c r="AS34" s="637"/>
      <c r="AT34" s="637"/>
      <c r="AU34" s="637"/>
      <c r="AV34" s="637"/>
      <c r="AW34" s="637"/>
      <c r="AX34" s="637"/>
      <c r="AY34" s="637"/>
      <c r="AZ34" s="637"/>
      <c r="BA34" s="637"/>
      <c r="BB34" s="637"/>
      <c r="BC34" s="637"/>
      <c r="BD34" s="178"/>
      <c r="BE34" s="636">
        <f>IF(BG34="","",MAX(C34:D43,U34:V43,AM34:AN43)+1)</f>
        <v>8</v>
      </c>
      <c r="BF34" s="636"/>
      <c r="BG34" s="637" t="str">
        <f>IF('各会計、関係団体の財政状況及び健全化判断比率'!B33="","",'各会計、関係団体の財政状況及び健全化判断比率'!B33)</f>
        <v>住宅団地造成事業特別会計</v>
      </c>
      <c r="BH34" s="637"/>
      <c r="BI34" s="637"/>
      <c r="BJ34" s="637"/>
      <c r="BK34" s="637"/>
      <c r="BL34" s="637"/>
      <c r="BM34" s="637"/>
      <c r="BN34" s="637"/>
      <c r="BO34" s="637"/>
      <c r="BP34" s="637"/>
      <c r="BQ34" s="637"/>
      <c r="BR34" s="637"/>
      <c r="BS34" s="637"/>
      <c r="BT34" s="637"/>
      <c r="BU34" s="637"/>
      <c r="BV34" s="178"/>
      <c r="BW34" s="636">
        <f>IF(BY34="","",MAX(C34:D43,U34:V43,AM34:AN43,BE34:BF43)+1)</f>
        <v>10</v>
      </c>
      <c r="BX34" s="636"/>
      <c r="BY34" s="637" t="str">
        <f>IF('各会計、関係団体の財政状況及び健全化判断比率'!B68="","",'各会計、関係団体の財政状況及び健全化判断比率'!B68)</f>
        <v>南空知葬斎組合</v>
      </c>
      <c r="BZ34" s="637"/>
      <c r="CA34" s="637"/>
      <c r="CB34" s="637"/>
      <c r="CC34" s="637"/>
      <c r="CD34" s="637"/>
      <c r="CE34" s="637"/>
      <c r="CF34" s="637"/>
      <c r="CG34" s="637"/>
      <c r="CH34" s="637"/>
      <c r="CI34" s="637"/>
      <c r="CJ34" s="637"/>
      <c r="CK34" s="637"/>
      <c r="CL34" s="637"/>
      <c r="CM34" s="637"/>
      <c r="CN34" s="178"/>
      <c r="CO34" s="636">
        <f>IF(CQ34="","",MAX(C34:D43,U34:V43,AM34:AN43,BE34:BF43,BW34:BX43)+1)</f>
        <v>14</v>
      </c>
      <c r="CP34" s="636"/>
      <c r="CQ34" s="637" t="str">
        <f>IF('各会計、関係団体の財政状況及び健全化判断比率'!BS7="","",'各会計、関係団体の財政状況及び健全化判断比率'!BS7)</f>
        <v>栗山町農業振興公社</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x14ac:dyDescent="0.15">
      <c r="A35" s="178"/>
      <c r="B35" s="202"/>
      <c r="C35" s="636">
        <f>IF(E35="","",C34+1)</f>
        <v>2</v>
      </c>
      <c r="D35" s="636"/>
      <c r="E35" s="637" t="str">
        <f>IF('各会計、関係団体の財政状況及び健全化判断比率'!B8="","",'各会計、関係団体の財政状況及び健全化判断比率'!B8)</f>
        <v>北海道介護福祉学校特別会計</v>
      </c>
      <c r="F35" s="637"/>
      <c r="G35" s="637"/>
      <c r="H35" s="637"/>
      <c r="I35" s="637"/>
      <c r="J35" s="637"/>
      <c r="K35" s="637"/>
      <c r="L35" s="637"/>
      <c r="M35" s="637"/>
      <c r="N35" s="637"/>
      <c r="O35" s="637"/>
      <c r="P35" s="637"/>
      <c r="Q35" s="637"/>
      <c r="R35" s="637"/>
      <c r="S35" s="637"/>
      <c r="T35" s="178"/>
      <c r="U35" s="636">
        <f>IF(W35="","",U34+1)</f>
        <v>4</v>
      </c>
      <c r="V35" s="636"/>
      <c r="W35" s="637" t="str">
        <f>IF('各会計、関係団体の財政状況及び健全化判断比率'!B29="","",'各会計、関係団体の財政状況及び健全化判断比率'!B29)</f>
        <v>介護保険特別会計</v>
      </c>
      <c r="X35" s="637"/>
      <c r="Y35" s="637"/>
      <c r="Z35" s="637"/>
      <c r="AA35" s="637"/>
      <c r="AB35" s="637"/>
      <c r="AC35" s="637"/>
      <c r="AD35" s="637"/>
      <c r="AE35" s="637"/>
      <c r="AF35" s="637"/>
      <c r="AG35" s="637"/>
      <c r="AH35" s="637"/>
      <c r="AI35" s="637"/>
      <c r="AJ35" s="637"/>
      <c r="AK35" s="637"/>
      <c r="AL35" s="178"/>
      <c r="AM35" s="636">
        <f t="shared" ref="AM35:AM43" si="0">IF(AO35="","",AM34+1)</f>
        <v>7</v>
      </c>
      <c r="AN35" s="636"/>
      <c r="AO35" s="637" t="str">
        <f>IF('各会計、関係団体の財政状況及び健全化判断比率'!B32="","",'各会計、関係団体の財政状況及び健全化判断比率'!B32)</f>
        <v>下水道事業会計</v>
      </c>
      <c r="AP35" s="637"/>
      <c r="AQ35" s="637"/>
      <c r="AR35" s="637"/>
      <c r="AS35" s="637"/>
      <c r="AT35" s="637"/>
      <c r="AU35" s="637"/>
      <c r="AV35" s="637"/>
      <c r="AW35" s="637"/>
      <c r="AX35" s="637"/>
      <c r="AY35" s="637"/>
      <c r="AZ35" s="637"/>
      <c r="BA35" s="637"/>
      <c r="BB35" s="637"/>
      <c r="BC35" s="637"/>
      <c r="BD35" s="178"/>
      <c r="BE35" s="636">
        <f t="shared" ref="BE35:BE43" si="1">IF(BG35="","",BE34+1)</f>
        <v>9</v>
      </c>
      <c r="BF35" s="636"/>
      <c r="BG35" s="637" t="str">
        <f>IF('各会計、関係団体の財政状況及び健全化判断比率'!B34="","",'各会計、関係団体の財政状況及び健全化判断比率'!B34)</f>
        <v>工業団地造成事業特別会計</v>
      </c>
      <c r="BH35" s="637"/>
      <c r="BI35" s="637"/>
      <c r="BJ35" s="637"/>
      <c r="BK35" s="637"/>
      <c r="BL35" s="637"/>
      <c r="BM35" s="637"/>
      <c r="BN35" s="637"/>
      <c r="BO35" s="637"/>
      <c r="BP35" s="637"/>
      <c r="BQ35" s="637"/>
      <c r="BR35" s="637"/>
      <c r="BS35" s="637"/>
      <c r="BT35" s="637"/>
      <c r="BU35" s="637"/>
      <c r="BV35" s="178"/>
      <c r="BW35" s="636">
        <f t="shared" ref="BW35:BW43" si="2">IF(BY35="","",BW34+1)</f>
        <v>11</v>
      </c>
      <c r="BX35" s="636"/>
      <c r="BY35" s="637" t="str">
        <f>IF('各会計、関係団体の財政状況及び健全化判断比率'!B69="","",'各会計、関係団体の財政状況及び健全化判断比率'!B69)</f>
        <v>空知教育センター組合</v>
      </c>
      <c r="BZ35" s="637"/>
      <c r="CA35" s="637"/>
      <c r="CB35" s="637"/>
      <c r="CC35" s="637"/>
      <c r="CD35" s="637"/>
      <c r="CE35" s="637"/>
      <c r="CF35" s="637"/>
      <c r="CG35" s="637"/>
      <c r="CH35" s="637"/>
      <c r="CI35" s="637"/>
      <c r="CJ35" s="637"/>
      <c r="CK35" s="637"/>
      <c r="CL35" s="637"/>
      <c r="CM35" s="637"/>
      <c r="CN35" s="178"/>
      <c r="CO35" s="636" t="str">
        <f t="shared" ref="CO35:CO43" si="3">IF(CQ35="","",CO34+1)</f>
        <v/>
      </c>
      <c r="CP35" s="636"/>
      <c r="CQ35" s="637" t="str">
        <f>IF('各会計、関係団体の財政状況及び健全化判断比率'!BS8="","",'各会計、関係団体の財政状況及び健全化判断比率'!BS8)</f>
        <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15">
      <c r="A36" s="178"/>
      <c r="B36" s="202"/>
      <c r="C36" s="636" t="str">
        <f>IF(E36="","",C35+1)</f>
        <v/>
      </c>
      <c r="D36" s="636"/>
      <c r="E36" s="637" t="str">
        <f>IF('各会計、関係団体の財政状況及び健全化判断比率'!B9="","",'各会計、関係団体の財政状況及び健全化判断比率'!B9)</f>
        <v/>
      </c>
      <c r="F36" s="637"/>
      <c r="G36" s="637"/>
      <c r="H36" s="637"/>
      <c r="I36" s="637"/>
      <c r="J36" s="637"/>
      <c r="K36" s="637"/>
      <c r="L36" s="637"/>
      <c r="M36" s="637"/>
      <c r="N36" s="637"/>
      <c r="O36" s="637"/>
      <c r="P36" s="637"/>
      <c r="Q36" s="637"/>
      <c r="R36" s="637"/>
      <c r="S36" s="637"/>
      <c r="T36" s="178"/>
      <c r="U36" s="636">
        <f t="shared" ref="U36:U43" si="4">IF(W36="","",U35+1)</f>
        <v>5</v>
      </c>
      <c r="V36" s="636"/>
      <c r="W36" s="637" t="str">
        <f>IF('各会計、関係団体の財政状況及び健全化判断比率'!B30="","",'各会計、関係団体の財政状況及び健全化判断比率'!B30)</f>
        <v>後期高齢者医療特別会計</v>
      </c>
      <c r="X36" s="637"/>
      <c r="Y36" s="637"/>
      <c r="Z36" s="637"/>
      <c r="AA36" s="637"/>
      <c r="AB36" s="637"/>
      <c r="AC36" s="637"/>
      <c r="AD36" s="637"/>
      <c r="AE36" s="637"/>
      <c r="AF36" s="637"/>
      <c r="AG36" s="637"/>
      <c r="AH36" s="637"/>
      <c r="AI36" s="637"/>
      <c r="AJ36" s="637"/>
      <c r="AK36" s="637"/>
      <c r="AL36" s="178"/>
      <c r="AM36" s="636" t="str">
        <f t="shared" si="0"/>
        <v/>
      </c>
      <c r="AN36" s="636"/>
      <c r="AO36" s="637"/>
      <c r="AP36" s="637"/>
      <c r="AQ36" s="637"/>
      <c r="AR36" s="637"/>
      <c r="AS36" s="637"/>
      <c r="AT36" s="637"/>
      <c r="AU36" s="637"/>
      <c r="AV36" s="637"/>
      <c r="AW36" s="637"/>
      <c r="AX36" s="637"/>
      <c r="AY36" s="637"/>
      <c r="AZ36" s="637"/>
      <c r="BA36" s="637"/>
      <c r="BB36" s="637"/>
      <c r="BC36" s="637"/>
      <c r="BD36" s="178"/>
      <c r="BE36" s="636" t="str">
        <f t="shared" si="1"/>
        <v/>
      </c>
      <c r="BF36" s="636"/>
      <c r="BG36" s="637"/>
      <c r="BH36" s="637"/>
      <c r="BI36" s="637"/>
      <c r="BJ36" s="637"/>
      <c r="BK36" s="637"/>
      <c r="BL36" s="637"/>
      <c r="BM36" s="637"/>
      <c r="BN36" s="637"/>
      <c r="BO36" s="637"/>
      <c r="BP36" s="637"/>
      <c r="BQ36" s="637"/>
      <c r="BR36" s="637"/>
      <c r="BS36" s="637"/>
      <c r="BT36" s="637"/>
      <c r="BU36" s="637"/>
      <c r="BV36" s="178"/>
      <c r="BW36" s="636">
        <f t="shared" si="2"/>
        <v>12</v>
      </c>
      <c r="BX36" s="636"/>
      <c r="BY36" s="637" t="str">
        <f>IF('各会計、関係団体の財政状況及び健全化判断比率'!B70="","",'各会計、関係団体の財政状況及び健全化判断比率'!B70)</f>
        <v>南空知消防組合</v>
      </c>
      <c r="BZ36" s="637"/>
      <c r="CA36" s="637"/>
      <c r="CB36" s="637"/>
      <c r="CC36" s="637"/>
      <c r="CD36" s="637"/>
      <c r="CE36" s="637"/>
      <c r="CF36" s="637"/>
      <c r="CG36" s="637"/>
      <c r="CH36" s="637"/>
      <c r="CI36" s="637"/>
      <c r="CJ36" s="637"/>
      <c r="CK36" s="637"/>
      <c r="CL36" s="637"/>
      <c r="CM36" s="637"/>
      <c r="CN36" s="178"/>
      <c r="CO36" s="636" t="str">
        <f t="shared" si="3"/>
        <v/>
      </c>
      <c r="CP36" s="636"/>
      <c r="CQ36" s="637" t="str">
        <f>IF('各会計、関係団体の財政状況及び健全化判断比率'!BS9="","",'各会計、関係団体の財政状況及び健全化判断比率'!BS9)</f>
        <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15">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t="str">
        <f t="shared" si="4"/>
        <v/>
      </c>
      <c r="V37" s="636"/>
      <c r="W37" s="637"/>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f t="shared" si="2"/>
        <v>13</v>
      </c>
      <c r="BX37" s="636"/>
      <c r="BY37" s="637" t="str">
        <f>IF('各会計、関係団体の財政状況及び健全化判断比率'!B71="","",'各会計、関係団体の財政状況及び健全化判断比率'!B71)</f>
        <v>南空知ふるさと市町村圏組合</v>
      </c>
      <c r="BZ37" s="637"/>
      <c r="CA37" s="637"/>
      <c r="CB37" s="637"/>
      <c r="CC37" s="637"/>
      <c r="CD37" s="637"/>
      <c r="CE37" s="637"/>
      <c r="CF37" s="637"/>
      <c r="CG37" s="637"/>
      <c r="CH37" s="637"/>
      <c r="CI37" s="637"/>
      <c r="CJ37" s="637"/>
      <c r="CK37" s="637"/>
      <c r="CL37" s="637"/>
      <c r="CM37" s="637"/>
      <c r="CN37" s="178"/>
      <c r="CO37" s="636" t="str">
        <f t="shared" si="3"/>
        <v/>
      </c>
      <c r="CP37" s="636"/>
      <c r="CQ37" s="637" t="str">
        <f>IF('各会計、関係団体の財政状況及び健全化判断比率'!BS10="","",'各会計、関係団体の財政状況及び健全化判断比率'!BS10)</f>
        <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15">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t="str">
        <f t="shared" si="2"/>
        <v/>
      </c>
      <c r="BX38" s="636"/>
      <c r="BY38" s="637" t="str">
        <f>IF('各会計、関係団体の財政状況及び健全化判断比率'!B72="","",'各会計、関係団体の財政状況及び健全化判断比率'!B72)</f>
        <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15">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t="str">
        <f t="shared" si="2"/>
        <v/>
      </c>
      <c r="BX39" s="636"/>
      <c r="BY39" s="637" t="str">
        <f>IF('各会計、関係団体の財政状況及び健全化判断比率'!B73="","",'各会計、関係団体の財政状況及び健全化判断比率'!B73)</f>
        <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15">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t="str">
        <f t="shared" si="2"/>
        <v/>
      </c>
      <c r="BX40" s="636"/>
      <c r="BY40" s="637" t="str">
        <f>IF('各会計、関係団体の財政状況及び健全化判断比率'!B74="","",'各会計、関係団体の財政状況及び健全化判断比率'!B74)</f>
        <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15">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t="str">
        <f t="shared" si="2"/>
        <v/>
      </c>
      <c r="BX41" s="636"/>
      <c r="BY41" s="637" t="str">
        <f>IF('各会計、関係団体の財政状況及び健全化判断比率'!B75="","",'各会計、関係団体の財政状況及び健全化判断比率'!B75)</f>
        <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15">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t="str">
        <f t="shared" si="2"/>
        <v/>
      </c>
      <c r="BX42" s="636"/>
      <c r="BY42" s="637" t="str">
        <f>IF('各会計、関係団体の財政状況及び健全化判断比率'!B76="","",'各会計、関係団体の財政状況及び健全化判断比率'!B76)</f>
        <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15">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t="str">
        <f t="shared" si="2"/>
        <v/>
      </c>
      <c r="BX43" s="636"/>
      <c r="BY43" s="637" t="str">
        <f>IF('各会計、関係団体の財政状況及び健全化判断比率'!B77="","",'各会計、関係団体の財政状況及び健全化判断比率'!B77)</f>
        <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202</v>
      </c>
      <c r="E46" s="639" t="s">
        <v>203</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15">
      <c r="E47" s="639" t="s">
        <v>204</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15">
      <c r="E48" s="639" t="s">
        <v>205</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15">
      <c r="E49" s="640" t="s">
        <v>206</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15">
      <c r="E50" s="639" t="s">
        <v>207</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15">
      <c r="E51" s="639" t="s">
        <v>208</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15">
      <c r="E52" s="639" t="s">
        <v>209</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15">
      <c r="E53" s="450" t="s">
        <v>583</v>
      </c>
      <c r="F53" s="450"/>
      <c r="G53" s="450"/>
      <c r="H53" s="450"/>
      <c r="I53" s="450"/>
      <c r="J53" s="450"/>
      <c r="K53" s="450"/>
      <c r="L53" s="450"/>
      <c r="M53" s="450"/>
      <c r="N53" s="450"/>
      <c r="O53" s="450"/>
      <c r="P53" s="450"/>
      <c r="Q53" s="450"/>
      <c r="R53" s="450"/>
      <c r="S53" s="450"/>
      <c r="T53" s="450"/>
      <c r="U53" s="450"/>
      <c r="V53" s="450"/>
      <c r="W53" s="450"/>
      <c r="X53" s="450"/>
      <c r="Y53" s="450"/>
      <c r="Z53" s="450"/>
      <c r="AA53" s="450"/>
      <c r="AB53" s="450"/>
      <c r="AC53" s="450"/>
      <c r="AD53" s="450"/>
      <c r="AE53" s="450"/>
      <c r="AF53" s="450"/>
      <c r="AG53" s="450"/>
      <c r="AH53" s="450"/>
      <c r="AI53" s="450"/>
      <c r="AJ53" s="450"/>
      <c r="AK53" s="450"/>
      <c r="AL53" s="450"/>
      <c r="AM53" s="450"/>
      <c r="AN53" s="450"/>
      <c r="AO53" s="450"/>
      <c r="AP53" s="450"/>
      <c r="AQ53" s="450"/>
      <c r="AR53" s="450"/>
      <c r="AS53" s="450"/>
      <c r="AT53" s="450"/>
      <c r="AU53" s="450"/>
      <c r="AV53" s="450"/>
      <c r="AW53" s="450"/>
      <c r="AX53" s="450"/>
      <c r="AY53" s="450"/>
      <c r="AZ53" s="450"/>
      <c r="BA53" s="450"/>
      <c r="BB53" s="450"/>
      <c r="BC53" s="450"/>
      <c r="BD53" s="450"/>
      <c r="BE53" s="450"/>
      <c r="BF53" s="450"/>
      <c r="BG53" s="450"/>
      <c r="BH53" s="450"/>
      <c r="BI53" s="450"/>
      <c r="BJ53" s="450"/>
      <c r="BK53" s="450"/>
      <c r="BL53" s="450"/>
      <c r="BM53" s="450"/>
      <c r="BN53" s="450"/>
      <c r="BO53" s="450"/>
      <c r="BP53" s="450"/>
      <c r="BQ53" s="450"/>
      <c r="BR53" s="450"/>
      <c r="BS53" s="450"/>
      <c r="BT53" s="450"/>
      <c r="BU53" s="450"/>
      <c r="BV53" s="450"/>
      <c r="BW53" s="450"/>
      <c r="BX53" s="450"/>
      <c r="BY53" s="450"/>
      <c r="BZ53" s="450"/>
      <c r="CA53" s="450"/>
      <c r="CB53" s="450"/>
      <c r="CC53" s="450"/>
      <c r="CD53" s="450"/>
      <c r="CE53" s="450"/>
      <c r="CF53" s="450"/>
      <c r="CG53" s="450"/>
      <c r="CH53" s="450"/>
      <c r="CI53" s="450"/>
      <c r="CJ53" s="450"/>
      <c r="CK53" s="450"/>
      <c r="CL53" s="450"/>
      <c r="CM53" s="450"/>
      <c r="CN53" s="450"/>
      <c r="CO53" s="450"/>
      <c r="CP53" s="450"/>
      <c r="CQ53" s="450"/>
      <c r="CR53" s="450"/>
      <c r="CS53" s="450"/>
      <c r="CT53" s="450"/>
      <c r="CU53" s="450"/>
      <c r="CV53" s="450"/>
      <c r="CW53" s="450"/>
      <c r="CX53" s="450"/>
      <c r="CY53" s="450"/>
      <c r="CZ53" s="450"/>
      <c r="DA53" s="450"/>
      <c r="DB53" s="450"/>
      <c r="DC53" s="450"/>
      <c r="DD53" s="450"/>
      <c r="DE53" s="450"/>
      <c r="DF53" s="450"/>
      <c r="DG53" s="450"/>
      <c r="DH53" s="450"/>
      <c r="DI53" s="450"/>
    </row>
    <row r="54" spans="5:113" x14ac:dyDescent="0.15"/>
    <row r="55" spans="5:113" x14ac:dyDescent="0.15"/>
    <row r="56" spans="5:113" x14ac:dyDescent="0.15"/>
  </sheetData>
  <mergeCells count="446">
    <mergeCell ref="E53:DI53"/>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election activeCell="R22" sqref="R22:Y22"/>
    </sheetView>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210</v>
      </c>
      <c r="DI1" s="782"/>
      <c r="DJ1" s="782"/>
      <c r="DK1" s="782"/>
      <c r="DL1" s="782"/>
      <c r="DM1" s="782"/>
      <c r="DN1" s="783"/>
      <c r="DO1" s="212"/>
      <c r="DP1" s="781" t="s">
        <v>211</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15">
      <c r="B2" s="213" t="s">
        <v>212</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3" t="s">
        <v>213</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214</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215</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x14ac:dyDescent="0.15">
      <c r="B4" s="723" t="s">
        <v>1</v>
      </c>
      <c r="C4" s="724"/>
      <c r="D4" s="724"/>
      <c r="E4" s="724"/>
      <c r="F4" s="724"/>
      <c r="G4" s="724"/>
      <c r="H4" s="724"/>
      <c r="I4" s="724"/>
      <c r="J4" s="724"/>
      <c r="K4" s="724"/>
      <c r="L4" s="724"/>
      <c r="M4" s="724"/>
      <c r="N4" s="724"/>
      <c r="O4" s="724"/>
      <c r="P4" s="724"/>
      <c r="Q4" s="725"/>
      <c r="R4" s="723" t="s">
        <v>216</v>
      </c>
      <c r="S4" s="724"/>
      <c r="T4" s="724"/>
      <c r="U4" s="724"/>
      <c r="V4" s="724"/>
      <c r="W4" s="724"/>
      <c r="X4" s="724"/>
      <c r="Y4" s="725"/>
      <c r="Z4" s="723" t="s">
        <v>217</v>
      </c>
      <c r="AA4" s="724"/>
      <c r="AB4" s="724"/>
      <c r="AC4" s="725"/>
      <c r="AD4" s="723" t="s">
        <v>218</v>
      </c>
      <c r="AE4" s="724"/>
      <c r="AF4" s="724"/>
      <c r="AG4" s="724"/>
      <c r="AH4" s="724"/>
      <c r="AI4" s="724"/>
      <c r="AJ4" s="724"/>
      <c r="AK4" s="725"/>
      <c r="AL4" s="723" t="s">
        <v>217</v>
      </c>
      <c r="AM4" s="724"/>
      <c r="AN4" s="724"/>
      <c r="AO4" s="725"/>
      <c r="AP4" s="784" t="s">
        <v>219</v>
      </c>
      <c r="AQ4" s="784"/>
      <c r="AR4" s="784"/>
      <c r="AS4" s="784"/>
      <c r="AT4" s="784"/>
      <c r="AU4" s="784"/>
      <c r="AV4" s="784"/>
      <c r="AW4" s="784"/>
      <c r="AX4" s="784"/>
      <c r="AY4" s="784"/>
      <c r="AZ4" s="784"/>
      <c r="BA4" s="784"/>
      <c r="BB4" s="784"/>
      <c r="BC4" s="784"/>
      <c r="BD4" s="784"/>
      <c r="BE4" s="784"/>
      <c r="BF4" s="784"/>
      <c r="BG4" s="784" t="s">
        <v>220</v>
      </c>
      <c r="BH4" s="784"/>
      <c r="BI4" s="784"/>
      <c r="BJ4" s="784"/>
      <c r="BK4" s="784"/>
      <c r="BL4" s="784"/>
      <c r="BM4" s="784"/>
      <c r="BN4" s="784"/>
      <c r="BO4" s="784" t="s">
        <v>217</v>
      </c>
      <c r="BP4" s="784"/>
      <c r="BQ4" s="784"/>
      <c r="BR4" s="784"/>
      <c r="BS4" s="784" t="s">
        <v>221</v>
      </c>
      <c r="BT4" s="784"/>
      <c r="BU4" s="784"/>
      <c r="BV4" s="784"/>
      <c r="BW4" s="784"/>
      <c r="BX4" s="784"/>
      <c r="BY4" s="784"/>
      <c r="BZ4" s="784"/>
      <c r="CA4" s="784"/>
      <c r="CB4" s="784"/>
      <c r="CD4" s="766" t="s">
        <v>222</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361" customFormat="1" ht="11.25" customHeight="1" x14ac:dyDescent="0.15">
      <c r="B5" s="730" t="s">
        <v>223</v>
      </c>
      <c r="C5" s="731"/>
      <c r="D5" s="731"/>
      <c r="E5" s="731"/>
      <c r="F5" s="731"/>
      <c r="G5" s="731"/>
      <c r="H5" s="731"/>
      <c r="I5" s="731"/>
      <c r="J5" s="731"/>
      <c r="K5" s="731"/>
      <c r="L5" s="731"/>
      <c r="M5" s="731"/>
      <c r="N5" s="731"/>
      <c r="O5" s="731"/>
      <c r="P5" s="731"/>
      <c r="Q5" s="732"/>
      <c r="R5" s="717">
        <v>1254802</v>
      </c>
      <c r="S5" s="718"/>
      <c r="T5" s="718"/>
      <c r="U5" s="718"/>
      <c r="V5" s="718"/>
      <c r="W5" s="718"/>
      <c r="X5" s="718"/>
      <c r="Y5" s="761"/>
      <c r="Z5" s="779">
        <v>11.5</v>
      </c>
      <c r="AA5" s="779"/>
      <c r="AB5" s="779"/>
      <c r="AC5" s="779"/>
      <c r="AD5" s="780">
        <v>1206141</v>
      </c>
      <c r="AE5" s="780"/>
      <c r="AF5" s="780"/>
      <c r="AG5" s="780"/>
      <c r="AH5" s="780"/>
      <c r="AI5" s="780"/>
      <c r="AJ5" s="780"/>
      <c r="AK5" s="780"/>
      <c r="AL5" s="762">
        <v>23.8</v>
      </c>
      <c r="AM5" s="735"/>
      <c r="AN5" s="735"/>
      <c r="AO5" s="763"/>
      <c r="AP5" s="730" t="s">
        <v>224</v>
      </c>
      <c r="AQ5" s="731"/>
      <c r="AR5" s="731"/>
      <c r="AS5" s="731"/>
      <c r="AT5" s="731"/>
      <c r="AU5" s="731"/>
      <c r="AV5" s="731"/>
      <c r="AW5" s="731"/>
      <c r="AX5" s="731"/>
      <c r="AY5" s="731"/>
      <c r="AZ5" s="731"/>
      <c r="BA5" s="731"/>
      <c r="BB5" s="731"/>
      <c r="BC5" s="731"/>
      <c r="BD5" s="731"/>
      <c r="BE5" s="731"/>
      <c r="BF5" s="732"/>
      <c r="BG5" s="664">
        <v>1205069</v>
      </c>
      <c r="BH5" s="665"/>
      <c r="BI5" s="665"/>
      <c r="BJ5" s="665"/>
      <c r="BK5" s="665"/>
      <c r="BL5" s="665"/>
      <c r="BM5" s="665"/>
      <c r="BN5" s="666"/>
      <c r="BO5" s="691">
        <v>96</v>
      </c>
      <c r="BP5" s="691"/>
      <c r="BQ5" s="691"/>
      <c r="BR5" s="691"/>
      <c r="BS5" s="692">
        <v>21072</v>
      </c>
      <c r="BT5" s="692"/>
      <c r="BU5" s="692"/>
      <c r="BV5" s="692"/>
      <c r="BW5" s="692"/>
      <c r="BX5" s="692"/>
      <c r="BY5" s="692"/>
      <c r="BZ5" s="692"/>
      <c r="CA5" s="692"/>
      <c r="CB5" s="750"/>
      <c r="CD5" s="766" t="s">
        <v>219</v>
      </c>
      <c r="CE5" s="767"/>
      <c r="CF5" s="767"/>
      <c r="CG5" s="767"/>
      <c r="CH5" s="767"/>
      <c r="CI5" s="767"/>
      <c r="CJ5" s="767"/>
      <c r="CK5" s="767"/>
      <c r="CL5" s="767"/>
      <c r="CM5" s="767"/>
      <c r="CN5" s="767"/>
      <c r="CO5" s="767"/>
      <c r="CP5" s="767"/>
      <c r="CQ5" s="768"/>
      <c r="CR5" s="766" t="s">
        <v>225</v>
      </c>
      <c r="CS5" s="767"/>
      <c r="CT5" s="767"/>
      <c r="CU5" s="767"/>
      <c r="CV5" s="767"/>
      <c r="CW5" s="767"/>
      <c r="CX5" s="767"/>
      <c r="CY5" s="768"/>
      <c r="CZ5" s="766" t="s">
        <v>217</v>
      </c>
      <c r="DA5" s="767"/>
      <c r="DB5" s="767"/>
      <c r="DC5" s="768"/>
      <c r="DD5" s="766" t="s">
        <v>226</v>
      </c>
      <c r="DE5" s="767"/>
      <c r="DF5" s="767"/>
      <c r="DG5" s="767"/>
      <c r="DH5" s="767"/>
      <c r="DI5" s="767"/>
      <c r="DJ5" s="767"/>
      <c r="DK5" s="767"/>
      <c r="DL5" s="767"/>
      <c r="DM5" s="767"/>
      <c r="DN5" s="767"/>
      <c r="DO5" s="767"/>
      <c r="DP5" s="768"/>
      <c r="DQ5" s="766" t="s">
        <v>227</v>
      </c>
      <c r="DR5" s="767"/>
      <c r="DS5" s="767"/>
      <c r="DT5" s="767"/>
      <c r="DU5" s="767"/>
      <c r="DV5" s="767"/>
      <c r="DW5" s="767"/>
      <c r="DX5" s="767"/>
      <c r="DY5" s="767"/>
      <c r="DZ5" s="767"/>
      <c r="EA5" s="767"/>
      <c r="EB5" s="767"/>
      <c r="EC5" s="768"/>
    </row>
    <row r="6" spans="2:143" ht="11.25" customHeight="1" x14ac:dyDescent="0.15">
      <c r="B6" s="661" t="s">
        <v>228</v>
      </c>
      <c r="C6" s="662"/>
      <c r="D6" s="662"/>
      <c r="E6" s="662"/>
      <c r="F6" s="662"/>
      <c r="G6" s="662"/>
      <c r="H6" s="662"/>
      <c r="I6" s="662"/>
      <c r="J6" s="662"/>
      <c r="K6" s="662"/>
      <c r="L6" s="662"/>
      <c r="M6" s="662"/>
      <c r="N6" s="662"/>
      <c r="O6" s="662"/>
      <c r="P6" s="662"/>
      <c r="Q6" s="663"/>
      <c r="R6" s="664">
        <v>106189</v>
      </c>
      <c r="S6" s="665"/>
      <c r="T6" s="665"/>
      <c r="U6" s="665"/>
      <c r="V6" s="665"/>
      <c r="W6" s="665"/>
      <c r="X6" s="665"/>
      <c r="Y6" s="666"/>
      <c r="Z6" s="691">
        <v>1</v>
      </c>
      <c r="AA6" s="691"/>
      <c r="AB6" s="691"/>
      <c r="AC6" s="691"/>
      <c r="AD6" s="692">
        <v>106189</v>
      </c>
      <c r="AE6" s="692"/>
      <c r="AF6" s="692"/>
      <c r="AG6" s="692"/>
      <c r="AH6" s="692"/>
      <c r="AI6" s="692"/>
      <c r="AJ6" s="692"/>
      <c r="AK6" s="692"/>
      <c r="AL6" s="667">
        <v>2.1</v>
      </c>
      <c r="AM6" s="668"/>
      <c r="AN6" s="668"/>
      <c r="AO6" s="693"/>
      <c r="AP6" s="661" t="s">
        <v>229</v>
      </c>
      <c r="AQ6" s="662"/>
      <c r="AR6" s="662"/>
      <c r="AS6" s="662"/>
      <c r="AT6" s="662"/>
      <c r="AU6" s="662"/>
      <c r="AV6" s="662"/>
      <c r="AW6" s="662"/>
      <c r="AX6" s="662"/>
      <c r="AY6" s="662"/>
      <c r="AZ6" s="662"/>
      <c r="BA6" s="662"/>
      <c r="BB6" s="662"/>
      <c r="BC6" s="662"/>
      <c r="BD6" s="662"/>
      <c r="BE6" s="662"/>
      <c r="BF6" s="663"/>
      <c r="BG6" s="664">
        <v>1205069</v>
      </c>
      <c r="BH6" s="665"/>
      <c r="BI6" s="665"/>
      <c r="BJ6" s="665"/>
      <c r="BK6" s="665"/>
      <c r="BL6" s="665"/>
      <c r="BM6" s="665"/>
      <c r="BN6" s="666"/>
      <c r="BO6" s="691">
        <v>96</v>
      </c>
      <c r="BP6" s="691"/>
      <c r="BQ6" s="691"/>
      <c r="BR6" s="691"/>
      <c r="BS6" s="692">
        <v>21072</v>
      </c>
      <c r="BT6" s="692"/>
      <c r="BU6" s="692"/>
      <c r="BV6" s="692"/>
      <c r="BW6" s="692"/>
      <c r="BX6" s="692"/>
      <c r="BY6" s="692"/>
      <c r="BZ6" s="692"/>
      <c r="CA6" s="692"/>
      <c r="CB6" s="750"/>
      <c r="CD6" s="720" t="s">
        <v>230</v>
      </c>
      <c r="CE6" s="721"/>
      <c r="CF6" s="721"/>
      <c r="CG6" s="721"/>
      <c r="CH6" s="721"/>
      <c r="CI6" s="721"/>
      <c r="CJ6" s="721"/>
      <c r="CK6" s="721"/>
      <c r="CL6" s="721"/>
      <c r="CM6" s="721"/>
      <c r="CN6" s="721"/>
      <c r="CO6" s="721"/>
      <c r="CP6" s="721"/>
      <c r="CQ6" s="722"/>
      <c r="CR6" s="664">
        <v>85846</v>
      </c>
      <c r="CS6" s="665"/>
      <c r="CT6" s="665"/>
      <c r="CU6" s="665"/>
      <c r="CV6" s="665"/>
      <c r="CW6" s="665"/>
      <c r="CX6" s="665"/>
      <c r="CY6" s="666"/>
      <c r="CZ6" s="762">
        <v>0.8</v>
      </c>
      <c r="DA6" s="735"/>
      <c r="DB6" s="735"/>
      <c r="DC6" s="765"/>
      <c r="DD6" s="670" t="s">
        <v>126</v>
      </c>
      <c r="DE6" s="665"/>
      <c r="DF6" s="665"/>
      <c r="DG6" s="665"/>
      <c r="DH6" s="665"/>
      <c r="DI6" s="665"/>
      <c r="DJ6" s="665"/>
      <c r="DK6" s="665"/>
      <c r="DL6" s="665"/>
      <c r="DM6" s="665"/>
      <c r="DN6" s="665"/>
      <c r="DO6" s="665"/>
      <c r="DP6" s="666"/>
      <c r="DQ6" s="670">
        <v>85372</v>
      </c>
      <c r="DR6" s="665"/>
      <c r="DS6" s="665"/>
      <c r="DT6" s="665"/>
      <c r="DU6" s="665"/>
      <c r="DV6" s="665"/>
      <c r="DW6" s="665"/>
      <c r="DX6" s="665"/>
      <c r="DY6" s="665"/>
      <c r="DZ6" s="665"/>
      <c r="EA6" s="665"/>
      <c r="EB6" s="665"/>
      <c r="EC6" s="705"/>
    </row>
    <row r="7" spans="2:143" ht="11.25" customHeight="1" x14ac:dyDescent="0.15">
      <c r="B7" s="661" t="s">
        <v>231</v>
      </c>
      <c r="C7" s="662"/>
      <c r="D7" s="662"/>
      <c r="E7" s="662"/>
      <c r="F7" s="662"/>
      <c r="G7" s="662"/>
      <c r="H7" s="662"/>
      <c r="I7" s="662"/>
      <c r="J7" s="662"/>
      <c r="K7" s="662"/>
      <c r="L7" s="662"/>
      <c r="M7" s="662"/>
      <c r="N7" s="662"/>
      <c r="O7" s="662"/>
      <c r="P7" s="662"/>
      <c r="Q7" s="663"/>
      <c r="R7" s="664">
        <v>714</v>
      </c>
      <c r="S7" s="665"/>
      <c r="T7" s="665"/>
      <c r="U7" s="665"/>
      <c r="V7" s="665"/>
      <c r="W7" s="665"/>
      <c r="X7" s="665"/>
      <c r="Y7" s="666"/>
      <c r="Z7" s="691">
        <v>0</v>
      </c>
      <c r="AA7" s="691"/>
      <c r="AB7" s="691"/>
      <c r="AC7" s="691"/>
      <c r="AD7" s="692">
        <v>714</v>
      </c>
      <c r="AE7" s="692"/>
      <c r="AF7" s="692"/>
      <c r="AG7" s="692"/>
      <c r="AH7" s="692"/>
      <c r="AI7" s="692"/>
      <c r="AJ7" s="692"/>
      <c r="AK7" s="692"/>
      <c r="AL7" s="667">
        <v>0</v>
      </c>
      <c r="AM7" s="668"/>
      <c r="AN7" s="668"/>
      <c r="AO7" s="693"/>
      <c r="AP7" s="661" t="s">
        <v>232</v>
      </c>
      <c r="AQ7" s="662"/>
      <c r="AR7" s="662"/>
      <c r="AS7" s="662"/>
      <c r="AT7" s="662"/>
      <c r="AU7" s="662"/>
      <c r="AV7" s="662"/>
      <c r="AW7" s="662"/>
      <c r="AX7" s="662"/>
      <c r="AY7" s="662"/>
      <c r="AZ7" s="662"/>
      <c r="BA7" s="662"/>
      <c r="BB7" s="662"/>
      <c r="BC7" s="662"/>
      <c r="BD7" s="662"/>
      <c r="BE7" s="662"/>
      <c r="BF7" s="663"/>
      <c r="BG7" s="664">
        <v>550315</v>
      </c>
      <c r="BH7" s="665"/>
      <c r="BI7" s="665"/>
      <c r="BJ7" s="665"/>
      <c r="BK7" s="665"/>
      <c r="BL7" s="665"/>
      <c r="BM7" s="665"/>
      <c r="BN7" s="666"/>
      <c r="BO7" s="691">
        <v>43.9</v>
      </c>
      <c r="BP7" s="691"/>
      <c r="BQ7" s="691"/>
      <c r="BR7" s="691"/>
      <c r="BS7" s="692">
        <v>21072</v>
      </c>
      <c r="BT7" s="692"/>
      <c r="BU7" s="692"/>
      <c r="BV7" s="692"/>
      <c r="BW7" s="692"/>
      <c r="BX7" s="692"/>
      <c r="BY7" s="692"/>
      <c r="BZ7" s="692"/>
      <c r="CA7" s="692"/>
      <c r="CB7" s="750"/>
      <c r="CD7" s="706" t="s">
        <v>233</v>
      </c>
      <c r="CE7" s="703"/>
      <c r="CF7" s="703"/>
      <c r="CG7" s="703"/>
      <c r="CH7" s="703"/>
      <c r="CI7" s="703"/>
      <c r="CJ7" s="703"/>
      <c r="CK7" s="703"/>
      <c r="CL7" s="703"/>
      <c r="CM7" s="703"/>
      <c r="CN7" s="703"/>
      <c r="CO7" s="703"/>
      <c r="CP7" s="703"/>
      <c r="CQ7" s="704"/>
      <c r="CR7" s="664">
        <v>1834156</v>
      </c>
      <c r="CS7" s="665"/>
      <c r="CT7" s="665"/>
      <c r="CU7" s="665"/>
      <c r="CV7" s="665"/>
      <c r="CW7" s="665"/>
      <c r="CX7" s="665"/>
      <c r="CY7" s="666"/>
      <c r="CZ7" s="691">
        <v>17.399999999999999</v>
      </c>
      <c r="DA7" s="691"/>
      <c r="DB7" s="691"/>
      <c r="DC7" s="691"/>
      <c r="DD7" s="670">
        <v>268911</v>
      </c>
      <c r="DE7" s="665"/>
      <c r="DF7" s="665"/>
      <c r="DG7" s="665"/>
      <c r="DH7" s="665"/>
      <c r="DI7" s="665"/>
      <c r="DJ7" s="665"/>
      <c r="DK7" s="665"/>
      <c r="DL7" s="665"/>
      <c r="DM7" s="665"/>
      <c r="DN7" s="665"/>
      <c r="DO7" s="665"/>
      <c r="DP7" s="666"/>
      <c r="DQ7" s="670">
        <v>1363641</v>
      </c>
      <c r="DR7" s="665"/>
      <c r="DS7" s="665"/>
      <c r="DT7" s="665"/>
      <c r="DU7" s="665"/>
      <c r="DV7" s="665"/>
      <c r="DW7" s="665"/>
      <c r="DX7" s="665"/>
      <c r="DY7" s="665"/>
      <c r="DZ7" s="665"/>
      <c r="EA7" s="665"/>
      <c r="EB7" s="665"/>
      <c r="EC7" s="705"/>
    </row>
    <row r="8" spans="2:143" ht="11.25" customHeight="1" x14ac:dyDescent="0.15">
      <c r="B8" s="661" t="s">
        <v>234</v>
      </c>
      <c r="C8" s="662"/>
      <c r="D8" s="662"/>
      <c r="E8" s="662"/>
      <c r="F8" s="662"/>
      <c r="G8" s="662"/>
      <c r="H8" s="662"/>
      <c r="I8" s="662"/>
      <c r="J8" s="662"/>
      <c r="K8" s="662"/>
      <c r="L8" s="662"/>
      <c r="M8" s="662"/>
      <c r="N8" s="662"/>
      <c r="O8" s="662"/>
      <c r="P8" s="662"/>
      <c r="Q8" s="663"/>
      <c r="R8" s="664">
        <v>3653</v>
      </c>
      <c r="S8" s="665"/>
      <c r="T8" s="665"/>
      <c r="U8" s="665"/>
      <c r="V8" s="665"/>
      <c r="W8" s="665"/>
      <c r="X8" s="665"/>
      <c r="Y8" s="666"/>
      <c r="Z8" s="691">
        <v>0</v>
      </c>
      <c r="AA8" s="691"/>
      <c r="AB8" s="691"/>
      <c r="AC8" s="691"/>
      <c r="AD8" s="692">
        <v>3653</v>
      </c>
      <c r="AE8" s="692"/>
      <c r="AF8" s="692"/>
      <c r="AG8" s="692"/>
      <c r="AH8" s="692"/>
      <c r="AI8" s="692"/>
      <c r="AJ8" s="692"/>
      <c r="AK8" s="692"/>
      <c r="AL8" s="667">
        <v>0.1</v>
      </c>
      <c r="AM8" s="668"/>
      <c r="AN8" s="668"/>
      <c r="AO8" s="693"/>
      <c r="AP8" s="661" t="s">
        <v>235</v>
      </c>
      <c r="AQ8" s="662"/>
      <c r="AR8" s="662"/>
      <c r="AS8" s="662"/>
      <c r="AT8" s="662"/>
      <c r="AU8" s="662"/>
      <c r="AV8" s="662"/>
      <c r="AW8" s="662"/>
      <c r="AX8" s="662"/>
      <c r="AY8" s="662"/>
      <c r="AZ8" s="662"/>
      <c r="BA8" s="662"/>
      <c r="BB8" s="662"/>
      <c r="BC8" s="662"/>
      <c r="BD8" s="662"/>
      <c r="BE8" s="662"/>
      <c r="BF8" s="663"/>
      <c r="BG8" s="664">
        <v>19269</v>
      </c>
      <c r="BH8" s="665"/>
      <c r="BI8" s="665"/>
      <c r="BJ8" s="665"/>
      <c r="BK8" s="665"/>
      <c r="BL8" s="665"/>
      <c r="BM8" s="665"/>
      <c r="BN8" s="666"/>
      <c r="BO8" s="691">
        <v>1.5</v>
      </c>
      <c r="BP8" s="691"/>
      <c r="BQ8" s="691"/>
      <c r="BR8" s="691"/>
      <c r="BS8" s="692" t="s">
        <v>126</v>
      </c>
      <c r="BT8" s="692"/>
      <c r="BU8" s="692"/>
      <c r="BV8" s="692"/>
      <c r="BW8" s="692"/>
      <c r="BX8" s="692"/>
      <c r="BY8" s="692"/>
      <c r="BZ8" s="692"/>
      <c r="CA8" s="692"/>
      <c r="CB8" s="750"/>
      <c r="CD8" s="706" t="s">
        <v>236</v>
      </c>
      <c r="CE8" s="703"/>
      <c r="CF8" s="703"/>
      <c r="CG8" s="703"/>
      <c r="CH8" s="703"/>
      <c r="CI8" s="703"/>
      <c r="CJ8" s="703"/>
      <c r="CK8" s="703"/>
      <c r="CL8" s="703"/>
      <c r="CM8" s="703"/>
      <c r="CN8" s="703"/>
      <c r="CO8" s="703"/>
      <c r="CP8" s="703"/>
      <c r="CQ8" s="704"/>
      <c r="CR8" s="664">
        <v>2613346</v>
      </c>
      <c r="CS8" s="665"/>
      <c r="CT8" s="665"/>
      <c r="CU8" s="665"/>
      <c r="CV8" s="665"/>
      <c r="CW8" s="665"/>
      <c r="CX8" s="665"/>
      <c r="CY8" s="666"/>
      <c r="CZ8" s="691">
        <v>24.7</v>
      </c>
      <c r="DA8" s="691"/>
      <c r="DB8" s="691"/>
      <c r="DC8" s="691"/>
      <c r="DD8" s="670">
        <v>12989</v>
      </c>
      <c r="DE8" s="665"/>
      <c r="DF8" s="665"/>
      <c r="DG8" s="665"/>
      <c r="DH8" s="665"/>
      <c r="DI8" s="665"/>
      <c r="DJ8" s="665"/>
      <c r="DK8" s="665"/>
      <c r="DL8" s="665"/>
      <c r="DM8" s="665"/>
      <c r="DN8" s="665"/>
      <c r="DO8" s="665"/>
      <c r="DP8" s="666"/>
      <c r="DQ8" s="670">
        <v>1165337</v>
      </c>
      <c r="DR8" s="665"/>
      <c r="DS8" s="665"/>
      <c r="DT8" s="665"/>
      <c r="DU8" s="665"/>
      <c r="DV8" s="665"/>
      <c r="DW8" s="665"/>
      <c r="DX8" s="665"/>
      <c r="DY8" s="665"/>
      <c r="DZ8" s="665"/>
      <c r="EA8" s="665"/>
      <c r="EB8" s="665"/>
      <c r="EC8" s="705"/>
    </row>
    <row r="9" spans="2:143" ht="11.25" customHeight="1" x14ac:dyDescent="0.15">
      <c r="B9" s="661" t="s">
        <v>237</v>
      </c>
      <c r="C9" s="662"/>
      <c r="D9" s="662"/>
      <c r="E9" s="662"/>
      <c r="F9" s="662"/>
      <c r="G9" s="662"/>
      <c r="H9" s="662"/>
      <c r="I9" s="662"/>
      <c r="J9" s="662"/>
      <c r="K9" s="662"/>
      <c r="L9" s="662"/>
      <c r="M9" s="662"/>
      <c r="N9" s="662"/>
      <c r="O9" s="662"/>
      <c r="P9" s="662"/>
      <c r="Q9" s="663"/>
      <c r="R9" s="664">
        <v>4448</v>
      </c>
      <c r="S9" s="665"/>
      <c r="T9" s="665"/>
      <c r="U9" s="665"/>
      <c r="V9" s="665"/>
      <c r="W9" s="665"/>
      <c r="X9" s="665"/>
      <c r="Y9" s="666"/>
      <c r="Z9" s="691">
        <v>0</v>
      </c>
      <c r="AA9" s="691"/>
      <c r="AB9" s="691"/>
      <c r="AC9" s="691"/>
      <c r="AD9" s="692">
        <v>4448</v>
      </c>
      <c r="AE9" s="692"/>
      <c r="AF9" s="692"/>
      <c r="AG9" s="692"/>
      <c r="AH9" s="692"/>
      <c r="AI9" s="692"/>
      <c r="AJ9" s="692"/>
      <c r="AK9" s="692"/>
      <c r="AL9" s="667">
        <v>0.1</v>
      </c>
      <c r="AM9" s="668"/>
      <c r="AN9" s="668"/>
      <c r="AO9" s="693"/>
      <c r="AP9" s="661" t="s">
        <v>238</v>
      </c>
      <c r="AQ9" s="662"/>
      <c r="AR9" s="662"/>
      <c r="AS9" s="662"/>
      <c r="AT9" s="662"/>
      <c r="AU9" s="662"/>
      <c r="AV9" s="662"/>
      <c r="AW9" s="662"/>
      <c r="AX9" s="662"/>
      <c r="AY9" s="662"/>
      <c r="AZ9" s="662"/>
      <c r="BA9" s="662"/>
      <c r="BB9" s="662"/>
      <c r="BC9" s="662"/>
      <c r="BD9" s="662"/>
      <c r="BE9" s="662"/>
      <c r="BF9" s="663"/>
      <c r="BG9" s="664">
        <v>435678</v>
      </c>
      <c r="BH9" s="665"/>
      <c r="BI9" s="665"/>
      <c r="BJ9" s="665"/>
      <c r="BK9" s="665"/>
      <c r="BL9" s="665"/>
      <c r="BM9" s="665"/>
      <c r="BN9" s="666"/>
      <c r="BO9" s="691">
        <v>34.700000000000003</v>
      </c>
      <c r="BP9" s="691"/>
      <c r="BQ9" s="691"/>
      <c r="BR9" s="691"/>
      <c r="BS9" s="692" t="s">
        <v>126</v>
      </c>
      <c r="BT9" s="692"/>
      <c r="BU9" s="692"/>
      <c r="BV9" s="692"/>
      <c r="BW9" s="692"/>
      <c r="BX9" s="692"/>
      <c r="BY9" s="692"/>
      <c r="BZ9" s="692"/>
      <c r="CA9" s="692"/>
      <c r="CB9" s="750"/>
      <c r="CD9" s="706" t="s">
        <v>239</v>
      </c>
      <c r="CE9" s="703"/>
      <c r="CF9" s="703"/>
      <c r="CG9" s="703"/>
      <c r="CH9" s="703"/>
      <c r="CI9" s="703"/>
      <c r="CJ9" s="703"/>
      <c r="CK9" s="703"/>
      <c r="CL9" s="703"/>
      <c r="CM9" s="703"/>
      <c r="CN9" s="703"/>
      <c r="CO9" s="703"/>
      <c r="CP9" s="703"/>
      <c r="CQ9" s="704"/>
      <c r="CR9" s="664">
        <v>874179</v>
      </c>
      <c r="CS9" s="665"/>
      <c r="CT9" s="665"/>
      <c r="CU9" s="665"/>
      <c r="CV9" s="665"/>
      <c r="CW9" s="665"/>
      <c r="CX9" s="665"/>
      <c r="CY9" s="666"/>
      <c r="CZ9" s="691">
        <v>8.3000000000000007</v>
      </c>
      <c r="DA9" s="691"/>
      <c r="DB9" s="691"/>
      <c r="DC9" s="691"/>
      <c r="DD9" s="670">
        <v>25431</v>
      </c>
      <c r="DE9" s="665"/>
      <c r="DF9" s="665"/>
      <c r="DG9" s="665"/>
      <c r="DH9" s="665"/>
      <c r="DI9" s="665"/>
      <c r="DJ9" s="665"/>
      <c r="DK9" s="665"/>
      <c r="DL9" s="665"/>
      <c r="DM9" s="665"/>
      <c r="DN9" s="665"/>
      <c r="DO9" s="665"/>
      <c r="DP9" s="666"/>
      <c r="DQ9" s="670">
        <v>413562</v>
      </c>
      <c r="DR9" s="665"/>
      <c r="DS9" s="665"/>
      <c r="DT9" s="665"/>
      <c r="DU9" s="665"/>
      <c r="DV9" s="665"/>
      <c r="DW9" s="665"/>
      <c r="DX9" s="665"/>
      <c r="DY9" s="665"/>
      <c r="DZ9" s="665"/>
      <c r="EA9" s="665"/>
      <c r="EB9" s="665"/>
      <c r="EC9" s="705"/>
    </row>
    <row r="10" spans="2:143" ht="11.25" customHeight="1" x14ac:dyDescent="0.15">
      <c r="B10" s="661" t="s">
        <v>240</v>
      </c>
      <c r="C10" s="662"/>
      <c r="D10" s="662"/>
      <c r="E10" s="662"/>
      <c r="F10" s="662"/>
      <c r="G10" s="662"/>
      <c r="H10" s="662"/>
      <c r="I10" s="662"/>
      <c r="J10" s="662"/>
      <c r="K10" s="662"/>
      <c r="L10" s="662"/>
      <c r="M10" s="662"/>
      <c r="N10" s="662"/>
      <c r="O10" s="662"/>
      <c r="P10" s="662"/>
      <c r="Q10" s="663"/>
      <c r="R10" s="664" t="s">
        <v>126</v>
      </c>
      <c r="S10" s="665"/>
      <c r="T10" s="665"/>
      <c r="U10" s="665"/>
      <c r="V10" s="665"/>
      <c r="W10" s="665"/>
      <c r="X10" s="665"/>
      <c r="Y10" s="666"/>
      <c r="Z10" s="691" t="s">
        <v>126</v>
      </c>
      <c r="AA10" s="691"/>
      <c r="AB10" s="691"/>
      <c r="AC10" s="691"/>
      <c r="AD10" s="692" t="s">
        <v>126</v>
      </c>
      <c r="AE10" s="692"/>
      <c r="AF10" s="692"/>
      <c r="AG10" s="692"/>
      <c r="AH10" s="692"/>
      <c r="AI10" s="692"/>
      <c r="AJ10" s="692"/>
      <c r="AK10" s="692"/>
      <c r="AL10" s="667" t="s">
        <v>126</v>
      </c>
      <c r="AM10" s="668"/>
      <c r="AN10" s="668"/>
      <c r="AO10" s="693"/>
      <c r="AP10" s="661" t="s">
        <v>241</v>
      </c>
      <c r="AQ10" s="662"/>
      <c r="AR10" s="662"/>
      <c r="AS10" s="662"/>
      <c r="AT10" s="662"/>
      <c r="AU10" s="662"/>
      <c r="AV10" s="662"/>
      <c r="AW10" s="662"/>
      <c r="AX10" s="662"/>
      <c r="AY10" s="662"/>
      <c r="AZ10" s="662"/>
      <c r="BA10" s="662"/>
      <c r="BB10" s="662"/>
      <c r="BC10" s="662"/>
      <c r="BD10" s="662"/>
      <c r="BE10" s="662"/>
      <c r="BF10" s="663"/>
      <c r="BG10" s="664">
        <v>51455</v>
      </c>
      <c r="BH10" s="665"/>
      <c r="BI10" s="665"/>
      <c r="BJ10" s="665"/>
      <c r="BK10" s="665"/>
      <c r="BL10" s="665"/>
      <c r="BM10" s="665"/>
      <c r="BN10" s="666"/>
      <c r="BO10" s="691">
        <v>4.0999999999999996</v>
      </c>
      <c r="BP10" s="691"/>
      <c r="BQ10" s="691"/>
      <c r="BR10" s="691"/>
      <c r="BS10" s="692">
        <v>8561</v>
      </c>
      <c r="BT10" s="692"/>
      <c r="BU10" s="692"/>
      <c r="BV10" s="692"/>
      <c r="BW10" s="692"/>
      <c r="BX10" s="692"/>
      <c r="BY10" s="692"/>
      <c r="BZ10" s="692"/>
      <c r="CA10" s="692"/>
      <c r="CB10" s="750"/>
      <c r="CD10" s="706" t="s">
        <v>242</v>
      </c>
      <c r="CE10" s="703"/>
      <c r="CF10" s="703"/>
      <c r="CG10" s="703"/>
      <c r="CH10" s="703"/>
      <c r="CI10" s="703"/>
      <c r="CJ10" s="703"/>
      <c r="CK10" s="703"/>
      <c r="CL10" s="703"/>
      <c r="CM10" s="703"/>
      <c r="CN10" s="703"/>
      <c r="CO10" s="703"/>
      <c r="CP10" s="703"/>
      <c r="CQ10" s="704"/>
      <c r="CR10" s="664">
        <v>16034</v>
      </c>
      <c r="CS10" s="665"/>
      <c r="CT10" s="665"/>
      <c r="CU10" s="665"/>
      <c r="CV10" s="665"/>
      <c r="CW10" s="665"/>
      <c r="CX10" s="665"/>
      <c r="CY10" s="666"/>
      <c r="CZ10" s="691">
        <v>0.2</v>
      </c>
      <c r="DA10" s="691"/>
      <c r="DB10" s="691"/>
      <c r="DC10" s="691"/>
      <c r="DD10" s="670">
        <v>1006</v>
      </c>
      <c r="DE10" s="665"/>
      <c r="DF10" s="665"/>
      <c r="DG10" s="665"/>
      <c r="DH10" s="665"/>
      <c r="DI10" s="665"/>
      <c r="DJ10" s="665"/>
      <c r="DK10" s="665"/>
      <c r="DL10" s="665"/>
      <c r="DM10" s="665"/>
      <c r="DN10" s="665"/>
      <c r="DO10" s="665"/>
      <c r="DP10" s="666"/>
      <c r="DQ10" s="670">
        <v>15128</v>
      </c>
      <c r="DR10" s="665"/>
      <c r="DS10" s="665"/>
      <c r="DT10" s="665"/>
      <c r="DU10" s="665"/>
      <c r="DV10" s="665"/>
      <c r="DW10" s="665"/>
      <c r="DX10" s="665"/>
      <c r="DY10" s="665"/>
      <c r="DZ10" s="665"/>
      <c r="EA10" s="665"/>
      <c r="EB10" s="665"/>
      <c r="EC10" s="705"/>
    </row>
    <row r="11" spans="2:143" ht="11.25" customHeight="1" x14ac:dyDescent="0.15">
      <c r="B11" s="661" t="s">
        <v>243</v>
      </c>
      <c r="C11" s="662"/>
      <c r="D11" s="662"/>
      <c r="E11" s="662"/>
      <c r="F11" s="662"/>
      <c r="G11" s="662"/>
      <c r="H11" s="662"/>
      <c r="I11" s="662"/>
      <c r="J11" s="662"/>
      <c r="K11" s="662"/>
      <c r="L11" s="662"/>
      <c r="M11" s="662"/>
      <c r="N11" s="662"/>
      <c r="O11" s="662"/>
      <c r="P11" s="662"/>
      <c r="Q11" s="663"/>
      <c r="R11" s="664">
        <v>311598</v>
      </c>
      <c r="S11" s="665"/>
      <c r="T11" s="665"/>
      <c r="U11" s="665"/>
      <c r="V11" s="665"/>
      <c r="W11" s="665"/>
      <c r="X11" s="665"/>
      <c r="Y11" s="666"/>
      <c r="Z11" s="667">
        <v>2.9</v>
      </c>
      <c r="AA11" s="668"/>
      <c r="AB11" s="668"/>
      <c r="AC11" s="669"/>
      <c r="AD11" s="670">
        <v>311598</v>
      </c>
      <c r="AE11" s="665"/>
      <c r="AF11" s="665"/>
      <c r="AG11" s="665"/>
      <c r="AH11" s="665"/>
      <c r="AI11" s="665"/>
      <c r="AJ11" s="665"/>
      <c r="AK11" s="666"/>
      <c r="AL11" s="667">
        <v>6.2</v>
      </c>
      <c r="AM11" s="668"/>
      <c r="AN11" s="668"/>
      <c r="AO11" s="693"/>
      <c r="AP11" s="661" t="s">
        <v>244</v>
      </c>
      <c r="AQ11" s="662"/>
      <c r="AR11" s="662"/>
      <c r="AS11" s="662"/>
      <c r="AT11" s="662"/>
      <c r="AU11" s="662"/>
      <c r="AV11" s="662"/>
      <c r="AW11" s="662"/>
      <c r="AX11" s="662"/>
      <c r="AY11" s="662"/>
      <c r="AZ11" s="662"/>
      <c r="BA11" s="662"/>
      <c r="BB11" s="662"/>
      <c r="BC11" s="662"/>
      <c r="BD11" s="662"/>
      <c r="BE11" s="662"/>
      <c r="BF11" s="663"/>
      <c r="BG11" s="664">
        <v>43913</v>
      </c>
      <c r="BH11" s="665"/>
      <c r="BI11" s="665"/>
      <c r="BJ11" s="665"/>
      <c r="BK11" s="665"/>
      <c r="BL11" s="665"/>
      <c r="BM11" s="665"/>
      <c r="BN11" s="666"/>
      <c r="BO11" s="691">
        <v>3.5</v>
      </c>
      <c r="BP11" s="691"/>
      <c r="BQ11" s="691"/>
      <c r="BR11" s="691"/>
      <c r="BS11" s="692">
        <v>12511</v>
      </c>
      <c r="BT11" s="692"/>
      <c r="BU11" s="692"/>
      <c r="BV11" s="692"/>
      <c r="BW11" s="692"/>
      <c r="BX11" s="692"/>
      <c r="BY11" s="692"/>
      <c r="BZ11" s="692"/>
      <c r="CA11" s="692"/>
      <c r="CB11" s="750"/>
      <c r="CD11" s="706" t="s">
        <v>245</v>
      </c>
      <c r="CE11" s="703"/>
      <c r="CF11" s="703"/>
      <c r="CG11" s="703"/>
      <c r="CH11" s="703"/>
      <c r="CI11" s="703"/>
      <c r="CJ11" s="703"/>
      <c r="CK11" s="703"/>
      <c r="CL11" s="703"/>
      <c r="CM11" s="703"/>
      <c r="CN11" s="703"/>
      <c r="CO11" s="703"/>
      <c r="CP11" s="703"/>
      <c r="CQ11" s="704"/>
      <c r="CR11" s="664">
        <v>575476</v>
      </c>
      <c r="CS11" s="665"/>
      <c r="CT11" s="665"/>
      <c r="CU11" s="665"/>
      <c r="CV11" s="665"/>
      <c r="CW11" s="665"/>
      <c r="CX11" s="665"/>
      <c r="CY11" s="666"/>
      <c r="CZ11" s="691">
        <v>5.4</v>
      </c>
      <c r="DA11" s="691"/>
      <c r="DB11" s="691"/>
      <c r="DC11" s="691"/>
      <c r="DD11" s="670">
        <v>86618</v>
      </c>
      <c r="DE11" s="665"/>
      <c r="DF11" s="665"/>
      <c r="DG11" s="665"/>
      <c r="DH11" s="665"/>
      <c r="DI11" s="665"/>
      <c r="DJ11" s="665"/>
      <c r="DK11" s="665"/>
      <c r="DL11" s="665"/>
      <c r="DM11" s="665"/>
      <c r="DN11" s="665"/>
      <c r="DO11" s="665"/>
      <c r="DP11" s="666"/>
      <c r="DQ11" s="670">
        <v>201466</v>
      </c>
      <c r="DR11" s="665"/>
      <c r="DS11" s="665"/>
      <c r="DT11" s="665"/>
      <c r="DU11" s="665"/>
      <c r="DV11" s="665"/>
      <c r="DW11" s="665"/>
      <c r="DX11" s="665"/>
      <c r="DY11" s="665"/>
      <c r="DZ11" s="665"/>
      <c r="EA11" s="665"/>
      <c r="EB11" s="665"/>
      <c r="EC11" s="705"/>
    </row>
    <row r="12" spans="2:143" ht="11.25" customHeight="1" x14ac:dyDescent="0.15">
      <c r="B12" s="661" t="s">
        <v>246</v>
      </c>
      <c r="C12" s="662"/>
      <c r="D12" s="662"/>
      <c r="E12" s="662"/>
      <c r="F12" s="662"/>
      <c r="G12" s="662"/>
      <c r="H12" s="662"/>
      <c r="I12" s="662"/>
      <c r="J12" s="662"/>
      <c r="K12" s="662"/>
      <c r="L12" s="662"/>
      <c r="M12" s="662"/>
      <c r="N12" s="662"/>
      <c r="O12" s="662"/>
      <c r="P12" s="662"/>
      <c r="Q12" s="663"/>
      <c r="R12" s="664">
        <v>8521</v>
      </c>
      <c r="S12" s="665"/>
      <c r="T12" s="665"/>
      <c r="U12" s="665"/>
      <c r="V12" s="665"/>
      <c r="W12" s="665"/>
      <c r="X12" s="665"/>
      <c r="Y12" s="666"/>
      <c r="Z12" s="691">
        <v>0.1</v>
      </c>
      <c r="AA12" s="691"/>
      <c r="AB12" s="691"/>
      <c r="AC12" s="691"/>
      <c r="AD12" s="692">
        <v>8521</v>
      </c>
      <c r="AE12" s="692"/>
      <c r="AF12" s="692"/>
      <c r="AG12" s="692"/>
      <c r="AH12" s="692"/>
      <c r="AI12" s="692"/>
      <c r="AJ12" s="692"/>
      <c r="AK12" s="692"/>
      <c r="AL12" s="667">
        <v>0.2</v>
      </c>
      <c r="AM12" s="668"/>
      <c r="AN12" s="668"/>
      <c r="AO12" s="693"/>
      <c r="AP12" s="661" t="s">
        <v>247</v>
      </c>
      <c r="AQ12" s="662"/>
      <c r="AR12" s="662"/>
      <c r="AS12" s="662"/>
      <c r="AT12" s="662"/>
      <c r="AU12" s="662"/>
      <c r="AV12" s="662"/>
      <c r="AW12" s="662"/>
      <c r="AX12" s="662"/>
      <c r="AY12" s="662"/>
      <c r="AZ12" s="662"/>
      <c r="BA12" s="662"/>
      <c r="BB12" s="662"/>
      <c r="BC12" s="662"/>
      <c r="BD12" s="662"/>
      <c r="BE12" s="662"/>
      <c r="BF12" s="663"/>
      <c r="BG12" s="664">
        <v>518069</v>
      </c>
      <c r="BH12" s="665"/>
      <c r="BI12" s="665"/>
      <c r="BJ12" s="665"/>
      <c r="BK12" s="665"/>
      <c r="BL12" s="665"/>
      <c r="BM12" s="665"/>
      <c r="BN12" s="666"/>
      <c r="BO12" s="691">
        <v>41.3</v>
      </c>
      <c r="BP12" s="691"/>
      <c r="BQ12" s="691"/>
      <c r="BR12" s="691"/>
      <c r="BS12" s="692" t="s">
        <v>126</v>
      </c>
      <c r="BT12" s="692"/>
      <c r="BU12" s="692"/>
      <c r="BV12" s="692"/>
      <c r="BW12" s="692"/>
      <c r="BX12" s="692"/>
      <c r="BY12" s="692"/>
      <c r="BZ12" s="692"/>
      <c r="CA12" s="692"/>
      <c r="CB12" s="750"/>
      <c r="CD12" s="706" t="s">
        <v>248</v>
      </c>
      <c r="CE12" s="703"/>
      <c r="CF12" s="703"/>
      <c r="CG12" s="703"/>
      <c r="CH12" s="703"/>
      <c r="CI12" s="703"/>
      <c r="CJ12" s="703"/>
      <c r="CK12" s="703"/>
      <c r="CL12" s="703"/>
      <c r="CM12" s="703"/>
      <c r="CN12" s="703"/>
      <c r="CO12" s="703"/>
      <c r="CP12" s="703"/>
      <c r="CQ12" s="704"/>
      <c r="CR12" s="664">
        <v>411963</v>
      </c>
      <c r="CS12" s="665"/>
      <c r="CT12" s="665"/>
      <c r="CU12" s="665"/>
      <c r="CV12" s="665"/>
      <c r="CW12" s="665"/>
      <c r="CX12" s="665"/>
      <c r="CY12" s="666"/>
      <c r="CZ12" s="691">
        <v>3.9</v>
      </c>
      <c r="DA12" s="691"/>
      <c r="DB12" s="691"/>
      <c r="DC12" s="691"/>
      <c r="DD12" s="670">
        <v>11104</v>
      </c>
      <c r="DE12" s="665"/>
      <c r="DF12" s="665"/>
      <c r="DG12" s="665"/>
      <c r="DH12" s="665"/>
      <c r="DI12" s="665"/>
      <c r="DJ12" s="665"/>
      <c r="DK12" s="665"/>
      <c r="DL12" s="665"/>
      <c r="DM12" s="665"/>
      <c r="DN12" s="665"/>
      <c r="DO12" s="665"/>
      <c r="DP12" s="666"/>
      <c r="DQ12" s="670">
        <v>231764</v>
      </c>
      <c r="DR12" s="665"/>
      <c r="DS12" s="665"/>
      <c r="DT12" s="665"/>
      <c r="DU12" s="665"/>
      <c r="DV12" s="665"/>
      <c r="DW12" s="665"/>
      <c r="DX12" s="665"/>
      <c r="DY12" s="665"/>
      <c r="DZ12" s="665"/>
      <c r="EA12" s="665"/>
      <c r="EB12" s="665"/>
      <c r="EC12" s="705"/>
    </row>
    <row r="13" spans="2:143" ht="11.25" customHeight="1" x14ac:dyDescent="0.15">
      <c r="B13" s="661" t="s">
        <v>249</v>
      </c>
      <c r="C13" s="662"/>
      <c r="D13" s="662"/>
      <c r="E13" s="662"/>
      <c r="F13" s="662"/>
      <c r="G13" s="662"/>
      <c r="H13" s="662"/>
      <c r="I13" s="662"/>
      <c r="J13" s="662"/>
      <c r="K13" s="662"/>
      <c r="L13" s="662"/>
      <c r="M13" s="662"/>
      <c r="N13" s="662"/>
      <c r="O13" s="662"/>
      <c r="P13" s="662"/>
      <c r="Q13" s="663"/>
      <c r="R13" s="664" t="s">
        <v>126</v>
      </c>
      <c r="S13" s="665"/>
      <c r="T13" s="665"/>
      <c r="U13" s="665"/>
      <c r="V13" s="665"/>
      <c r="W13" s="665"/>
      <c r="X13" s="665"/>
      <c r="Y13" s="666"/>
      <c r="Z13" s="691" t="s">
        <v>126</v>
      </c>
      <c r="AA13" s="691"/>
      <c r="AB13" s="691"/>
      <c r="AC13" s="691"/>
      <c r="AD13" s="692" t="s">
        <v>126</v>
      </c>
      <c r="AE13" s="692"/>
      <c r="AF13" s="692"/>
      <c r="AG13" s="692"/>
      <c r="AH13" s="692"/>
      <c r="AI13" s="692"/>
      <c r="AJ13" s="692"/>
      <c r="AK13" s="692"/>
      <c r="AL13" s="667" t="s">
        <v>126</v>
      </c>
      <c r="AM13" s="668"/>
      <c r="AN13" s="668"/>
      <c r="AO13" s="693"/>
      <c r="AP13" s="661" t="s">
        <v>250</v>
      </c>
      <c r="AQ13" s="662"/>
      <c r="AR13" s="662"/>
      <c r="AS13" s="662"/>
      <c r="AT13" s="662"/>
      <c r="AU13" s="662"/>
      <c r="AV13" s="662"/>
      <c r="AW13" s="662"/>
      <c r="AX13" s="662"/>
      <c r="AY13" s="662"/>
      <c r="AZ13" s="662"/>
      <c r="BA13" s="662"/>
      <c r="BB13" s="662"/>
      <c r="BC13" s="662"/>
      <c r="BD13" s="662"/>
      <c r="BE13" s="662"/>
      <c r="BF13" s="663"/>
      <c r="BG13" s="664">
        <v>486209</v>
      </c>
      <c r="BH13" s="665"/>
      <c r="BI13" s="665"/>
      <c r="BJ13" s="665"/>
      <c r="BK13" s="665"/>
      <c r="BL13" s="665"/>
      <c r="BM13" s="665"/>
      <c r="BN13" s="666"/>
      <c r="BO13" s="691">
        <v>38.700000000000003</v>
      </c>
      <c r="BP13" s="691"/>
      <c r="BQ13" s="691"/>
      <c r="BR13" s="691"/>
      <c r="BS13" s="692" t="s">
        <v>126</v>
      </c>
      <c r="BT13" s="692"/>
      <c r="BU13" s="692"/>
      <c r="BV13" s="692"/>
      <c r="BW13" s="692"/>
      <c r="BX13" s="692"/>
      <c r="BY13" s="692"/>
      <c r="BZ13" s="692"/>
      <c r="CA13" s="692"/>
      <c r="CB13" s="750"/>
      <c r="CD13" s="706" t="s">
        <v>251</v>
      </c>
      <c r="CE13" s="703"/>
      <c r="CF13" s="703"/>
      <c r="CG13" s="703"/>
      <c r="CH13" s="703"/>
      <c r="CI13" s="703"/>
      <c r="CJ13" s="703"/>
      <c r="CK13" s="703"/>
      <c r="CL13" s="703"/>
      <c r="CM13" s="703"/>
      <c r="CN13" s="703"/>
      <c r="CO13" s="703"/>
      <c r="CP13" s="703"/>
      <c r="CQ13" s="704"/>
      <c r="CR13" s="664">
        <v>1767465</v>
      </c>
      <c r="CS13" s="665"/>
      <c r="CT13" s="665"/>
      <c r="CU13" s="665"/>
      <c r="CV13" s="665"/>
      <c r="CW13" s="665"/>
      <c r="CX13" s="665"/>
      <c r="CY13" s="666"/>
      <c r="CZ13" s="691">
        <v>16.7</v>
      </c>
      <c r="DA13" s="691"/>
      <c r="DB13" s="691"/>
      <c r="DC13" s="691"/>
      <c r="DD13" s="670">
        <v>1064183</v>
      </c>
      <c r="DE13" s="665"/>
      <c r="DF13" s="665"/>
      <c r="DG13" s="665"/>
      <c r="DH13" s="665"/>
      <c r="DI13" s="665"/>
      <c r="DJ13" s="665"/>
      <c r="DK13" s="665"/>
      <c r="DL13" s="665"/>
      <c r="DM13" s="665"/>
      <c r="DN13" s="665"/>
      <c r="DO13" s="665"/>
      <c r="DP13" s="666"/>
      <c r="DQ13" s="670">
        <v>637358</v>
      </c>
      <c r="DR13" s="665"/>
      <c r="DS13" s="665"/>
      <c r="DT13" s="665"/>
      <c r="DU13" s="665"/>
      <c r="DV13" s="665"/>
      <c r="DW13" s="665"/>
      <c r="DX13" s="665"/>
      <c r="DY13" s="665"/>
      <c r="DZ13" s="665"/>
      <c r="EA13" s="665"/>
      <c r="EB13" s="665"/>
      <c r="EC13" s="705"/>
    </row>
    <row r="14" spans="2:143" ht="11.25" customHeight="1" x14ac:dyDescent="0.15">
      <c r="B14" s="661" t="s">
        <v>252</v>
      </c>
      <c r="C14" s="662"/>
      <c r="D14" s="662"/>
      <c r="E14" s="662"/>
      <c r="F14" s="662"/>
      <c r="G14" s="662"/>
      <c r="H14" s="662"/>
      <c r="I14" s="662"/>
      <c r="J14" s="662"/>
      <c r="K14" s="662"/>
      <c r="L14" s="662"/>
      <c r="M14" s="662"/>
      <c r="N14" s="662"/>
      <c r="O14" s="662"/>
      <c r="P14" s="662"/>
      <c r="Q14" s="663"/>
      <c r="R14" s="664" t="s">
        <v>126</v>
      </c>
      <c r="S14" s="665"/>
      <c r="T14" s="665"/>
      <c r="U14" s="665"/>
      <c r="V14" s="665"/>
      <c r="W14" s="665"/>
      <c r="X14" s="665"/>
      <c r="Y14" s="666"/>
      <c r="Z14" s="691" t="s">
        <v>126</v>
      </c>
      <c r="AA14" s="691"/>
      <c r="AB14" s="691"/>
      <c r="AC14" s="691"/>
      <c r="AD14" s="692" t="s">
        <v>126</v>
      </c>
      <c r="AE14" s="692"/>
      <c r="AF14" s="692"/>
      <c r="AG14" s="692"/>
      <c r="AH14" s="692"/>
      <c r="AI14" s="692"/>
      <c r="AJ14" s="692"/>
      <c r="AK14" s="692"/>
      <c r="AL14" s="667" t="s">
        <v>126</v>
      </c>
      <c r="AM14" s="668"/>
      <c r="AN14" s="668"/>
      <c r="AO14" s="693"/>
      <c r="AP14" s="661" t="s">
        <v>253</v>
      </c>
      <c r="AQ14" s="662"/>
      <c r="AR14" s="662"/>
      <c r="AS14" s="662"/>
      <c r="AT14" s="662"/>
      <c r="AU14" s="662"/>
      <c r="AV14" s="662"/>
      <c r="AW14" s="662"/>
      <c r="AX14" s="662"/>
      <c r="AY14" s="662"/>
      <c r="AZ14" s="662"/>
      <c r="BA14" s="662"/>
      <c r="BB14" s="662"/>
      <c r="BC14" s="662"/>
      <c r="BD14" s="662"/>
      <c r="BE14" s="662"/>
      <c r="BF14" s="663"/>
      <c r="BG14" s="664">
        <v>35018</v>
      </c>
      <c r="BH14" s="665"/>
      <c r="BI14" s="665"/>
      <c r="BJ14" s="665"/>
      <c r="BK14" s="665"/>
      <c r="BL14" s="665"/>
      <c r="BM14" s="665"/>
      <c r="BN14" s="666"/>
      <c r="BO14" s="691">
        <v>2.8</v>
      </c>
      <c r="BP14" s="691"/>
      <c r="BQ14" s="691"/>
      <c r="BR14" s="691"/>
      <c r="BS14" s="692" t="s">
        <v>126</v>
      </c>
      <c r="BT14" s="692"/>
      <c r="BU14" s="692"/>
      <c r="BV14" s="692"/>
      <c r="BW14" s="692"/>
      <c r="BX14" s="692"/>
      <c r="BY14" s="692"/>
      <c r="BZ14" s="692"/>
      <c r="CA14" s="692"/>
      <c r="CB14" s="750"/>
      <c r="CD14" s="706" t="s">
        <v>254</v>
      </c>
      <c r="CE14" s="703"/>
      <c r="CF14" s="703"/>
      <c r="CG14" s="703"/>
      <c r="CH14" s="703"/>
      <c r="CI14" s="703"/>
      <c r="CJ14" s="703"/>
      <c r="CK14" s="703"/>
      <c r="CL14" s="703"/>
      <c r="CM14" s="703"/>
      <c r="CN14" s="703"/>
      <c r="CO14" s="703"/>
      <c r="CP14" s="703"/>
      <c r="CQ14" s="704"/>
      <c r="CR14" s="664">
        <v>322323</v>
      </c>
      <c r="CS14" s="665"/>
      <c r="CT14" s="665"/>
      <c r="CU14" s="665"/>
      <c r="CV14" s="665"/>
      <c r="CW14" s="665"/>
      <c r="CX14" s="665"/>
      <c r="CY14" s="666"/>
      <c r="CZ14" s="691">
        <v>3</v>
      </c>
      <c r="DA14" s="691"/>
      <c r="DB14" s="691"/>
      <c r="DC14" s="691"/>
      <c r="DD14" s="670" t="s">
        <v>126</v>
      </c>
      <c r="DE14" s="665"/>
      <c r="DF14" s="665"/>
      <c r="DG14" s="665"/>
      <c r="DH14" s="665"/>
      <c r="DI14" s="665"/>
      <c r="DJ14" s="665"/>
      <c r="DK14" s="665"/>
      <c r="DL14" s="665"/>
      <c r="DM14" s="665"/>
      <c r="DN14" s="665"/>
      <c r="DO14" s="665"/>
      <c r="DP14" s="666"/>
      <c r="DQ14" s="670">
        <v>286623</v>
      </c>
      <c r="DR14" s="665"/>
      <c r="DS14" s="665"/>
      <c r="DT14" s="665"/>
      <c r="DU14" s="665"/>
      <c r="DV14" s="665"/>
      <c r="DW14" s="665"/>
      <c r="DX14" s="665"/>
      <c r="DY14" s="665"/>
      <c r="DZ14" s="665"/>
      <c r="EA14" s="665"/>
      <c r="EB14" s="665"/>
      <c r="EC14" s="705"/>
    </row>
    <row r="15" spans="2:143" ht="11.25" customHeight="1" x14ac:dyDescent="0.15">
      <c r="B15" s="661" t="s">
        <v>255</v>
      </c>
      <c r="C15" s="662"/>
      <c r="D15" s="662"/>
      <c r="E15" s="662"/>
      <c r="F15" s="662"/>
      <c r="G15" s="662"/>
      <c r="H15" s="662"/>
      <c r="I15" s="662"/>
      <c r="J15" s="662"/>
      <c r="K15" s="662"/>
      <c r="L15" s="662"/>
      <c r="M15" s="662"/>
      <c r="N15" s="662"/>
      <c r="O15" s="662"/>
      <c r="P15" s="662"/>
      <c r="Q15" s="663"/>
      <c r="R15" s="664" t="s">
        <v>126</v>
      </c>
      <c r="S15" s="665"/>
      <c r="T15" s="665"/>
      <c r="U15" s="665"/>
      <c r="V15" s="665"/>
      <c r="W15" s="665"/>
      <c r="X15" s="665"/>
      <c r="Y15" s="666"/>
      <c r="Z15" s="691" t="s">
        <v>126</v>
      </c>
      <c r="AA15" s="691"/>
      <c r="AB15" s="691"/>
      <c r="AC15" s="691"/>
      <c r="AD15" s="692" t="s">
        <v>126</v>
      </c>
      <c r="AE15" s="692"/>
      <c r="AF15" s="692"/>
      <c r="AG15" s="692"/>
      <c r="AH15" s="692"/>
      <c r="AI15" s="692"/>
      <c r="AJ15" s="692"/>
      <c r="AK15" s="692"/>
      <c r="AL15" s="667" t="s">
        <v>126</v>
      </c>
      <c r="AM15" s="668"/>
      <c r="AN15" s="668"/>
      <c r="AO15" s="693"/>
      <c r="AP15" s="661" t="s">
        <v>256</v>
      </c>
      <c r="AQ15" s="662"/>
      <c r="AR15" s="662"/>
      <c r="AS15" s="662"/>
      <c r="AT15" s="662"/>
      <c r="AU15" s="662"/>
      <c r="AV15" s="662"/>
      <c r="AW15" s="662"/>
      <c r="AX15" s="662"/>
      <c r="AY15" s="662"/>
      <c r="AZ15" s="662"/>
      <c r="BA15" s="662"/>
      <c r="BB15" s="662"/>
      <c r="BC15" s="662"/>
      <c r="BD15" s="662"/>
      <c r="BE15" s="662"/>
      <c r="BF15" s="663"/>
      <c r="BG15" s="664">
        <v>101667</v>
      </c>
      <c r="BH15" s="665"/>
      <c r="BI15" s="665"/>
      <c r="BJ15" s="665"/>
      <c r="BK15" s="665"/>
      <c r="BL15" s="665"/>
      <c r="BM15" s="665"/>
      <c r="BN15" s="666"/>
      <c r="BO15" s="691">
        <v>8.1</v>
      </c>
      <c r="BP15" s="691"/>
      <c r="BQ15" s="691"/>
      <c r="BR15" s="691"/>
      <c r="BS15" s="692" t="s">
        <v>126</v>
      </c>
      <c r="BT15" s="692"/>
      <c r="BU15" s="692"/>
      <c r="BV15" s="692"/>
      <c r="BW15" s="692"/>
      <c r="BX15" s="692"/>
      <c r="BY15" s="692"/>
      <c r="BZ15" s="692"/>
      <c r="CA15" s="692"/>
      <c r="CB15" s="750"/>
      <c r="CD15" s="706" t="s">
        <v>257</v>
      </c>
      <c r="CE15" s="703"/>
      <c r="CF15" s="703"/>
      <c r="CG15" s="703"/>
      <c r="CH15" s="703"/>
      <c r="CI15" s="703"/>
      <c r="CJ15" s="703"/>
      <c r="CK15" s="703"/>
      <c r="CL15" s="703"/>
      <c r="CM15" s="703"/>
      <c r="CN15" s="703"/>
      <c r="CO15" s="703"/>
      <c r="CP15" s="703"/>
      <c r="CQ15" s="704"/>
      <c r="CR15" s="664">
        <v>936741</v>
      </c>
      <c r="CS15" s="665"/>
      <c r="CT15" s="665"/>
      <c r="CU15" s="665"/>
      <c r="CV15" s="665"/>
      <c r="CW15" s="665"/>
      <c r="CX15" s="665"/>
      <c r="CY15" s="666"/>
      <c r="CZ15" s="691">
        <v>8.9</v>
      </c>
      <c r="DA15" s="691"/>
      <c r="DB15" s="691"/>
      <c r="DC15" s="691"/>
      <c r="DD15" s="670">
        <v>56705</v>
      </c>
      <c r="DE15" s="665"/>
      <c r="DF15" s="665"/>
      <c r="DG15" s="665"/>
      <c r="DH15" s="665"/>
      <c r="DI15" s="665"/>
      <c r="DJ15" s="665"/>
      <c r="DK15" s="665"/>
      <c r="DL15" s="665"/>
      <c r="DM15" s="665"/>
      <c r="DN15" s="665"/>
      <c r="DO15" s="665"/>
      <c r="DP15" s="666"/>
      <c r="DQ15" s="670">
        <v>760789</v>
      </c>
      <c r="DR15" s="665"/>
      <c r="DS15" s="665"/>
      <c r="DT15" s="665"/>
      <c r="DU15" s="665"/>
      <c r="DV15" s="665"/>
      <c r="DW15" s="665"/>
      <c r="DX15" s="665"/>
      <c r="DY15" s="665"/>
      <c r="DZ15" s="665"/>
      <c r="EA15" s="665"/>
      <c r="EB15" s="665"/>
      <c r="EC15" s="705"/>
    </row>
    <row r="16" spans="2:143" ht="11.25" customHeight="1" x14ac:dyDescent="0.15">
      <c r="B16" s="661" t="s">
        <v>258</v>
      </c>
      <c r="C16" s="662"/>
      <c r="D16" s="662"/>
      <c r="E16" s="662"/>
      <c r="F16" s="662"/>
      <c r="G16" s="662"/>
      <c r="H16" s="662"/>
      <c r="I16" s="662"/>
      <c r="J16" s="662"/>
      <c r="K16" s="662"/>
      <c r="L16" s="662"/>
      <c r="M16" s="662"/>
      <c r="N16" s="662"/>
      <c r="O16" s="662"/>
      <c r="P16" s="662"/>
      <c r="Q16" s="663"/>
      <c r="R16" s="664">
        <v>6682</v>
      </c>
      <c r="S16" s="665"/>
      <c r="T16" s="665"/>
      <c r="U16" s="665"/>
      <c r="V16" s="665"/>
      <c r="W16" s="665"/>
      <c r="X16" s="665"/>
      <c r="Y16" s="666"/>
      <c r="Z16" s="691">
        <v>0.1</v>
      </c>
      <c r="AA16" s="691"/>
      <c r="AB16" s="691"/>
      <c r="AC16" s="691"/>
      <c r="AD16" s="692">
        <v>6682</v>
      </c>
      <c r="AE16" s="692"/>
      <c r="AF16" s="692"/>
      <c r="AG16" s="692"/>
      <c r="AH16" s="692"/>
      <c r="AI16" s="692"/>
      <c r="AJ16" s="692"/>
      <c r="AK16" s="692"/>
      <c r="AL16" s="667">
        <v>0.1</v>
      </c>
      <c r="AM16" s="668"/>
      <c r="AN16" s="668"/>
      <c r="AO16" s="693"/>
      <c r="AP16" s="661" t="s">
        <v>259</v>
      </c>
      <c r="AQ16" s="662"/>
      <c r="AR16" s="662"/>
      <c r="AS16" s="662"/>
      <c r="AT16" s="662"/>
      <c r="AU16" s="662"/>
      <c r="AV16" s="662"/>
      <c r="AW16" s="662"/>
      <c r="AX16" s="662"/>
      <c r="AY16" s="662"/>
      <c r="AZ16" s="662"/>
      <c r="BA16" s="662"/>
      <c r="BB16" s="662"/>
      <c r="BC16" s="662"/>
      <c r="BD16" s="662"/>
      <c r="BE16" s="662"/>
      <c r="BF16" s="663"/>
      <c r="BG16" s="664" t="s">
        <v>126</v>
      </c>
      <c r="BH16" s="665"/>
      <c r="BI16" s="665"/>
      <c r="BJ16" s="665"/>
      <c r="BK16" s="665"/>
      <c r="BL16" s="665"/>
      <c r="BM16" s="665"/>
      <c r="BN16" s="666"/>
      <c r="BO16" s="691" t="s">
        <v>126</v>
      </c>
      <c r="BP16" s="691"/>
      <c r="BQ16" s="691"/>
      <c r="BR16" s="691"/>
      <c r="BS16" s="692" t="s">
        <v>126</v>
      </c>
      <c r="BT16" s="692"/>
      <c r="BU16" s="692"/>
      <c r="BV16" s="692"/>
      <c r="BW16" s="692"/>
      <c r="BX16" s="692"/>
      <c r="BY16" s="692"/>
      <c r="BZ16" s="692"/>
      <c r="CA16" s="692"/>
      <c r="CB16" s="750"/>
      <c r="CD16" s="706" t="s">
        <v>260</v>
      </c>
      <c r="CE16" s="703"/>
      <c r="CF16" s="703"/>
      <c r="CG16" s="703"/>
      <c r="CH16" s="703"/>
      <c r="CI16" s="703"/>
      <c r="CJ16" s="703"/>
      <c r="CK16" s="703"/>
      <c r="CL16" s="703"/>
      <c r="CM16" s="703"/>
      <c r="CN16" s="703"/>
      <c r="CO16" s="703"/>
      <c r="CP16" s="703"/>
      <c r="CQ16" s="704"/>
      <c r="CR16" s="664">
        <v>20927</v>
      </c>
      <c r="CS16" s="665"/>
      <c r="CT16" s="665"/>
      <c r="CU16" s="665"/>
      <c r="CV16" s="665"/>
      <c r="CW16" s="665"/>
      <c r="CX16" s="665"/>
      <c r="CY16" s="666"/>
      <c r="CZ16" s="691">
        <v>0.2</v>
      </c>
      <c r="DA16" s="691"/>
      <c r="DB16" s="691"/>
      <c r="DC16" s="691"/>
      <c r="DD16" s="670" t="s">
        <v>126</v>
      </c>
      <c r="DE16" s="665"/>
      <c r="DF16" s="665"/>
      <c r="DG16" s="665"/>
      <c r="DH16" s="665"/>
      <c r="DI16" s="665"/>
      <c r="DJ16" s="665"/>
      <c r="DK16" s="665"/>
      <c r="DL16" s="665"/>
      <c r="DM16" s="665"/>
      <c r="DN16" s="665"/>
      <c r="DO16" s="665"/>
      <c r="DP16" s="666"/>
      <c r="DQ16" s="670">
        <v>7891</v>
      </c>
      <c r="DR16" s="665"/>
      <c r="DS16" s="665"/>
      <c r="DT16" s="665"/>
      <c r="DU16" s="665"/>
      <c r="DV16" s="665"/>
      <c r="DW16" s="665"/>
      <c r="DX16" s="665"/>
      <c r="DY16" s="665"/>
      <c r="DZ16" s="665"/>
      <c r="EA16" s="665"/>
      <c r="EB16" s="665"/>
      <c r="EC16" s="705"/>
    </row>
    <row r="17" spans="2:133" ht="11.25" customHeight="1" x14ac:dyDescent="0.15">
      <c r="B17" s="661" t="s">
        <v>261</v>
      </c>
      <c r="C17" s="662"/>
      <c r="D17" s="662"/>
      <c r="E17" s="662"/>
      <c r="F17" s="662"/>
      <c r="G17" s="662"/>
      <c r="H17" s="662"/>
      <c r="I17" s="662"/>
      <c r="J17" s="662"/>
      <c r="K17" s="662"/>
      <c r="L17" s="662"/>
      <c r="M17" s="662"/>
      <c r="N17" s="662"/>
      <c r="O17" s="662"/>
      <c r="P17" s="662"/>
      <c r="Q17" s="663"/>
      <c r="R17" s="664">
        <v>15947</v>
      </c>
      <c r="S17" s="665"/>
      <c r="T17" s="665"/>
      <c r="U17" s="665"/>
      <c r="V17" s="665"/>
      <c r="W17" s="665"/>
      <c r="X17" s="665"/>
      <c r="Y17" s="666"/>
      <c r="Z17" s="691">
        <v>0.1</v>
      </c>
      <c r="AA17" s="691"/>
      <c r="AB17" s="691"/>
      <c r="AC17" s="691"/>
      <c r="AD17" s="692">
        <v>15947</v>
      </c>
      <c r="AE17" s="692"/>
      <c r="AF17" s="692"/>
      <c r="AG17" s="692"/>
      <c r="AH17" s="692"/>
      <c r="AI17" s="692"/>
      <c r="AJ17" s="692"/>
      <c r="AK17" s="692"/>
      <c r="AL17" s="667">
        <v>0.3</v>
      </c>
      <c r="AM17" s="668"/>
      <c r="AN17" s="668"/>
      <c r="AO17" s="693"/>
      <c r="AP17" s="661" t="s">
        <v>262</v>
      </c>
      <c r="AQ17" s="662"/>
      <c r="AR17" s="662"/>
      <c r="AS17" s="662"/>
      <c r="AT17" s="662"/>
      <c r="AU17" s="662"/>
      <c r="AV17" s="662"/>
      <c r="AW17" s="662"/>
      <c r="AX17" s="662"/>
      <c r="AY17" s="662"/>
      <c r="AZ17" s="662"/>
      <c r="BA17" s="662"/>
      <c r="BB17" s="662"/>
      <c r="BC17" s="662"/>
      <c r="BD17" s="662"/>
      <c r="BE17" s="662"/>
      <c r="BF17" s="663"/>
      <c r="BG17" s="664" t="s">
        <v>126</v>
      </c>
      <c r="BH17" s="665"/>
      <c r="BI17" s="665"/>
      <c r="BJ17" s="665"/>
      <c r="BK17" s="665"/>
      <c r="BL17" s="665"/>
      <c r="BM17" s="665"/>
      <c r="BN17" s="666"/>
      <c r="BO17" s="691" t="s">
        <v>126</v>
      </c>
      <c r="BP17" s="691"/>
      <c r="BQ17" s="691"/>
      <c r="BR17" s="691"/>
      <c r="BS17" s="692" t="s">
        <v>126</v>
      </c>
      <c r="BT17" s="692"/>
      <c r="BU17" s="692"/>
      <c r="BV17" s="692"/>
      <c r="BW17" s="692"/>
      <c r="BX17" s="692"/>
      <c r="BY17" s="692"/>
      <c r="BZ17" s="692"/>
      <c r="CA17" s="692"/>
      <c r="CB17" s="750"/>
      <c r="CD17" s="706" t="s">
        <v>263</v>
      </c>
      <c r="CE17" s="703"/>
      <c r="CF17" s="703"/>
      <c r="CG17" s="703"/>
      <c r="CH17" s="703"/>
      <c r="CI17" s="703"/>
      <c r="CJ17" s="703"/>
      <c r="CK17" s="703"/>
      <c r="CL17" s="703"/>
      <c r="CM17" s="703"/>
      <c r="CN17" s="703"/>
      <c r="CO17" s="703"/>
      <c r="CP17" s="703"/>
      <c r="CQ17" s="704"/>
      <c r="CR17" s="664">
        <v>1111706</v>
      </c>
      <c r="CS17" s="665"/>
      <c r="CT17" s="665"/>
      <c r="CU17" s="665"/>
      <c r="CV17" s="665"/>
      <c r="CW17" s="665"/>
      <c r="CX17" s="665"/>
      <c r="CY17" s="666"/>
      <c r="CZ17" s="691">
        <v>10.5</v>
      </c>
      <c r="DA17" s="691"/>
      <c r="DB17" s="691"/>
      <c r="DC17" s="691"/>
      <c r="DD17" s="670" t="s">
        <v>126</v>
      </c>
      <c r="DE17" s="665"/>
      <c r="DF17" s="665"/>
      <c r="DG17" s="665"/>
      <c r="DH17" s="665"/>
      <c r="DI17" s="665"/>
      <c r="DJ17" s="665"/>
      <c r="DK17" s="665"/>
      <c r="DL17" s="665"/>
      <c r="DM17" s="665"/>
      <c r="DN17" s="665"/>
      <c r="DO17" s="665"/>
      <c r="DP17" s="666"/>
      <c r="DQ17" s="670">
        <v>887877</v>
      </c>
      <c r="DR17" s="665"/>
      <c r="DS17" s="665"/>
      <c r="DT17" s="665"/>
      <c r="DU17" s="665"/>
      <c r="DV17" s="665"/>
      <c r="DW17" s="665"/>
      <c r="DX17" s="665"/>
      <c r="DY17" s="665"/>
      <c r="DZ17" s="665"/>
      <c r="EA17" s="665"/>
      <c r="EB17" s="665"/>
      <c r="EC17" s="705"/>
    </row>
    <row r="18" spans="2:133" ht="11.25" customHeight="1" x14ac:dyDescent="0.15">
      <c r="B18" s="661" t="s">
        <v>264</v>
      </c>
      <c r="C18" s="662"/>
      <c r="D18" s="662"/>
      <c r="E18" s="662"/>
      <c r="F18" s="662"/>
      <c r="G18" s="662"/>
      <c r="H18" s="662"/>
      <c r="I18" s="662"/>
      <c r="J18" s="662"/>
      <c r="K18" s="662"/>
      <c r="L18" s="662"/>
      <c r="M18" s="662"/>
      <c r="N18" s="662"/>
      <c r="O18" s="662"/>
      <c r="P18" s="662"/>
      <c r="Q18" s="663"/>
      <c r="R18" s="664">
        <v>36468</v>
      </c>
      <c r="S18" s="665"/>
      <c r="T18" s="665"/>
      <c r="U18" s="665"/>
      <c r="V18" s="665"/>
      <c r="W18" s="665"/>
      <c r="X18" s="665"/>
      <c r="Y18" s="666"/>
      <c r="Z18" s="691">
        <v>0.3</v>
      </c>
      <c r="AA18" s="691"/>
      <c r="AB18" s="691"/>
      <c r="AC18" s="691"/>
      <c r="AD18" s="692">
        <v>35060</v>
      </c>
      <c r="AE18" s="692"/>
      <c r="AF18" s="692"/>
      <c r="AG18" s="692"/>
      <c r="AH18" s="692"/>
      <c r="AI18" s="692"/>
      <c r="AJ18" s="692"/>
      <c r="AK18" s="692"/>
      <c r="AL18" s="667">
        <v>0.69999998807907104</v>
      </c>
      <c r="AM18" s="668"/>
      <c r="AN18" s="668"/>
      <c r="AO18" s="693"/>
      <c r="AP18" s="661" t="s">
        <v>265</v>
      </c>
      <c r="AQ18" s="662"/>
      <c r="AR18" s="662"/>
      <c r="AS18" s="662"/>
      <c r="AT18" s="662"/>
      <c r="AU18" s="662"/>
      <c r="AV18" s="662"/>
      <c r="AW18" s="662"/>
      <c r="AX18" s="662"/>
      <c r="AY18" s="662"/>
      <c r="AZ18" s="662"/>
      <c r="BA18" s="662"/>
      <c r="BB18" s="662"/>
      <c r="BC18" s="662"/>
      <c r="BD18" s="662"/>
      <c r="BE18" s="662"/>
      <c r="BF18" s="663"/>
      <c r="BG18" s="664" t="s">
        <v>126</v>
      </c>
      <c r="BH18" s="665"/>
      <c r="BI18" s="665"/>
      <c r="BJ18" s="665"/>
      <c r="BK18" s="665"/>
      <c r="BL18" s="665"/>
      <c r="BM18" s="665"/>
      <c r="BN18" s="666"/>
      <c r="BO18" s="691" t="s">
        <v>126</v>
      </c>
      <c r="BP18" s="691"/>
      <c r="BQ18" s="691"/>
      <c r="BR18" s="691"/>
      <c r="BS18" s="692" t="s">
        <v>126</v>
      </c>
      <c r="BT18" s="692"/>
      <c r="BU18" s="692"/>
      <c r="BV18" s="692"/>
      <c r="BW18" s="692"/>
      <c r="BX18" s="692"/>
      <c r="BY18" s="692"/>
      <c r="BZ18" s="692"/>
      <c r="CA18" s="692"/>
      <c r="CB18" s="750"/>
      <c r="CD18" s="706" t="s">
        <v>266</v>
      </c>
      <c r="CE18" s="703"/>
      <c r="CF18" s="703"/>
      <c r="CG18" s="703"/>
      <c r="CH18" s="703"/>
      <c r="CI18" s="703"/>
      <c r="CJ18" s="703"/>
      <c r="CK18" s="703"/>
      <c r="CL18" s="703"/>
      <c r="CM18" s="703"/>
      <c r="CN18" s="703"/>
      <c r="CO18" s="703"/>
      <c r="CP18" s="703"/>
      <c r="CQ18" s="704"/>
      <c r="CR18" s="664" t="s">
        <v>126</v>
      </c>
      <c r="CS18" s="665"/>
      <c r="CT18" s="665"/>
      <c r="CU18" s="665"/>
      <c r="CV18" s="665"/>
      <c r="CW18" s="665"/>
      <c r="CX18" s="665"/>
      <c r="CY18" s="666"/>
      <c r="CZ18" s="691" t="s">
        <v>126</v>
      </c>
      <c r="DA18" s="691"/>
      <c r="DB18" s="691"/>
      <c r="DC18" s="691"/>
      <c r="DD18" s="670" t="s">
        <v>126</v>
      </c>
      <c r="DE18" s="665"/>
      <c r="DF18" s="665"/>
      <c r="DG18" s="665"/>
      <c r="DH18" s="665"/>
      <c r="DI18" s="665"/>
      <c r="DJ18" s="665"/>
      <c r="DK18" s="665"/>
      <c r="DL18" s="665"/>
      <c r="DM18" s="665"/>
      <c r="DN18" s="665"/>
      <c r="DO18" s="665"/>
      <c r="DP18" s="666"/>
      <c r="DQ18" s="670" t="s">
        <v>126</v>
      </c>
      <c r="DR18" s="665"/>
      <c r="DS18" s="665"/>
      <c r="DT18" s="665"/>
      <c r="DU18" s="665"/>
      <c r="DV18" s="665"/>
      <c r="DW18" s="665"/>
      <c r="DX18" s="665"/>
      <c r="DY18" s="665"/>
      <c r="DZ18" s="665"/>
      <c r="EA18" s="665"/>
      <c r="EB18" s="665"/>
      <c r="EC18" s="705"/>
    </row>
    <row r="19" spans="2:133" ht="11.25" customHeight="1" x14ac:dyDescent="0.15">
      <c r="B19" s="661" t="s">
        <v>267</v>
      </c>
      <c r="C19" s="662"/>
      <c r="D19" s="662"/>
      <c r="E19" s="662"/>
      <c r="F19" s="662"/>
      <c r="G19" s="662"/>
      <c r="H19" s="662"/>
      <c r="I19" s="662"/>
      <c r="J19" s="662"/>
      <c r="K19" s="662"/>
      <c r="L19" s="662"/>
      <c r="M19" s="662"/>
      <c r="N19" s="662"/>
      <c r="O19" s="662"/>
      <c r="P19" s="662"/>
      <c r="Q19" s="663"/>
      <c r="R19" s="664">
        <v>4654</v>
      </c>
      <c r="S19" s="665"/>
      <c r="T19" s="665"/>
      <c r="U19" s="665"/>
      <c r="V19" s="665"/>
      <c r="W19" s="665"/>
      <c r="X19" s="665"/>
      <c r="Y19" s="666"/>
      <c r="Z19" s="691">
        <v>0</v>
      </c>
      <c r="AA19" s="691"/>
      <c r="AB19" s="691"/>
      <c r="AC19" s="691"/>
      <c r="AD19" s="692">
        <v>4654</v>
      </c>
      <c r="AE19" s="692"/>
      <c r="AF19" s="692"/>
      <c r="AG19" s="692"/>
      <c r="AH19" s="692"/>
      <c r="AI19" s="692"/>
      <c r="AJ19" s="692"/>
      <c r="AK19" s="692"/>
      <c r="AL19" s="667">
        <v>0.1</v>
      </c>
      <c r="AM19" s="668"/>
      <c r="AN19" s="668"/>
      <c r="AO19" s="693"/>
      <c r="AP19" s="661" t="s">
        <v>268</v>
      </c>
      <c r="AQ19" s="662"/>
      <c r="AR19" s="662"/>
      <c r="AS19" s="662"/>
      <c r="AT19" s="662"/>
      <c r="AU19" s="662"/>
      <c r="AV19" s="662"/>
      <c r="AW19" s="662"/>
      <c r="AX19" s="662"/>
      <c r="AY19" s="662"/>
      <c r="AZ19" s="662"/>
      <c r="BA19" s="662"/>
      <c r="BB19" s="662"/>
      <c r="BC19" s="662"/>
      <c r="BD19" s="662"/>
      <c r="BE19" s="662"/>
      <c r="BF19" s="663"/>
      <c r="BG19" s="664">
        <v>49733</v>
      </c>
      <c r="BH19" s="665"/>
      <c r="BI19" s="665"/>
      <c r="BJ19" s="665"/>
      <c r="BK19" s="665"/>
      <c r="BL19" s="665"/>
      <c r="BM19" s="665"/>
      <c r="BN19" s="666"/>
      <c r="BO19" s="691">
        <v>4</v>
      </c>
      <c r="BP19" s="691"/>
      <c r="BQ19" s="691"/>
      <c r="BR19" s="691"/>
      <c r="BS19" s="692" t="s">
        <v>126</v>
      </c>
      <c r="BT19" s="692"/>
      <c r="BU19" s="692"/>
      <c r="BV19" s="692"/>
      <c r="BW19" s="692"/>
      <c r="BX19" s="692"/>
      <c r="BY19" s="692"/>
      <c r="BZ19" s="692"/>
      <c r="CA19" s="692"/>
      <c r="CB19" s="750"/>
      <c r="CD19" s="706" t="s">
        <v>269</v>
      </c>
      <c r="CE19" s="703"/>
      <c r="CF19" s="703"/>
      <c r="CG19" s="703"/>
      <c r="CH19" s="703"/>
      <c r="CI19" s="703"/>
      <c r="CJ19" s="703"/>
      <c r="CK19" s="703"/>
      <c r="CL19" s="703"/>
      <c r="CM19" s="703"/>
      <c r="CN19" s="703"/>
      <c r="CO19" s="703"/>
      <c r="CP19" s="703"/>
      <c r="CQ19" s="704"/>
      <c r="CR19" s="664" t="s">
        <v>126</v>
      </c>
      <c r="CS19" s="665"/>
      <c r="CT19" s="665"/>
      <c r="CU19" s="665"/>
      <c r="CV19" s="665"/>
      <c r="CW19" s="665"/>
      <c r="CX19" s="665"/>
      <c r="CY19" s="666"/>
      <c r="CZ19" s="691" t="s">
        <v>126</v>
      </c>
      <c r="DA19" s="691"/>
      <c r="DB19" s="691"/>
      <c r="DC19" s="691"/>
      <c r="DD19" s="670" t="s">
        <v>126</v>
      </c>
      <c r="DE19" s="665"/>
      <c r="DF19" s="665"/>
      <c r="DG19" s="665"/>
      <c r="DH19" s="665"/>
      <c r="DI19" s="665"/>
      <c r="DJ19" s="665"/>
      <c r="DK19" s="665"/>
      <c r="DL19" s="665"/>
      <c r="DM19" s="665"/>
      <c r="DN19" s="665"/>
      <c r="DO19" s="665"/>
      <c r="DP19" s="666"/>
      <c r="DQ19" s="670" t="s">
        <v>126</v>
      </c>
      <c r="DR19" s="665"/>
      <c r="DS19" s="665"/>
      <c r="DT19" s="665"/>
      <c r="DU19" s="665"/>
      <c r="DV19" s="665"/>
      <c r="DW19" s="665"/>
      <c r="DX19" s="665"/>
      <c r="DY19" s="665"/>
      <c r="DZ19" s="665"/>
      <c r="EA19" s="665"/>
      <c r="EB19" s="665"/>
      <c r="EC19" s="705"/>
    </row>
    <row r="20" spans="2:133" ht="11.25" customHeight="1" x14ac:dyDescent="0.15">
      <c r="B20" s="661" t="s">
        <v>270</v>
      </c>
      <c r="C20" s="662"/>
      <c r="D20" s="662"/>
      <c r="E20" s="662"/>
      <c r="F20" s="662"/>
      <c r="G20" s="662"/>
      <c r="H20" s="662"/>
      <c r="I20" s="662"/>
      <c r="J20" s="662"/>
      <c r="K20" s="662"/>
      <c r="L20" s="662"/>
      <c r="M20" s="662"/>
      <c r="N20" s="662"/>
      <c r="O20" s="662"/>
      <c r="P20" s="662"/>
      <c r="Q20" s="663"/>
      <c r="R20" s="664">
        <v>1857</v>
      </c>
      <c r="S20" s="665"/>
      <c r="T20" s="665"/>
      <c r="U20" s="665"/>
      <c r="V20" s="665"/>
      <c r="W20" s="665"/>
      <c r="X20" s="665"/>
      <c r="Y20" s="666"/>
      <c r="Z20" s="691">
        <v>0</v>
      </c>
      <c r="AA20" s="691"/>
      <c r="AB20" s="691"/>
      <c r="AC20" s="691"/>
      <c r="AD20" s="692">
        <v>1857</v>
      </c>
      <c r="AE20" s="692"/>
      <c r="AF20" s="692"/>
      <c r="AG20" s="692"/>
      <c r="AH20" s="692"/>
      <c r="AI20" s="692"/>
      <c r="AJ20" s="692"/>
      <c r="AK20" s="692"/>
      <c r="AL20" s="667">
        <v>0</v>
      </c>
      <c r="AM20" s="668"/>
      <c r="AN20" s="668"/>
      <c r="AO20" s="693"/>
      <c r="AP20" s="661" t="s">
        <v>271</v>
      </c>
      <c r="AQ20" s="662"/>
      <c r="AR20" s="662"/>
      <c r="AS20" s="662"/>
      <c r="AT20" s="662"/>
      <c r="AU20" s="662"/>
      <c r="AV20" s="662"/>
      <c r="AW20" s="662"/>
      <c r="AX20" s="662"/>
      <c r="AY20" s="662"/>
      <c r="AZ20" s="662"/>
      <c r="BA20" s="662"/>
      <c r="BB20" s="662"/>
      <c r="BC20" s="662"/>
      <c r="BD20" s="662"/>
      <c r="BE20" s="662"/>
      <c r="BF20" s="663"/>
      <c r="BG20" s="664">
        <v>49733</v>
      </c>
      <c r="BH20" s="665"/>
      <c r="BI20" s="665"/>
      <c r="BJ20" s="665"/>
      <c r="BK20" s="665"/>
      <c r="BL20" s="665"/>
      <c r="BM20" s="665"/>
      <c r="BN20" s="666"/>
      <c r="BO20" s="691">
        <v>4</v>
      </c>
      <c r="BP20" s="691"/>
      <c r="BQ20" s="691"/>
      <c r="BR20" s="691"/>
      <c r="BS20" s="692" t="s">
        <v>126</v>
      </c>
      <c r="BT20" s="692"/>
      <c r="BU20" s="692"/>
      <c r="BV20" s="692"/>
      <c r="BW20" s="692"/>
      <c r="BX20" s="692"/>
      <c r="BY20" s="692"/>
      <c r="BZ20" s="692"/>
      <c r="CA20" s="692"/>
      <c r="CB20" s="750"/>
      <c r="CD20" s="706" t="s">
        <v>272</v>
      </c>
      <c r="CE20" s="703"/>
      <c r="CF20" s="703"/>
      <c r="CG20" s="703"/>
      <c r="CH20" s="703"/>
      <c r="CI20" s="703"/>
      <c r="CJ20" s="703"/>
      <c r="CK20" s="703"/>
      <c r="CL20" s="703"/>
      <c r="CM20" s="703"/>
      <c r="CN20" s="703"/>
      <c r="CO20" s="703"/>
      <c r="CP20" s="703"/>
      <c r="CQ20" s="704"/>
      <c r="CR20" s="664">
        <v>10570162</v>
      </c>
      <c r="CS20" s="665"/>
      <c r="CT20" s="665"/>
      <c r="CU20" s="665"/>
      <c r="CV20" s="665"/>
      <c r="CW20" s="665"/>
      <c r="CX20" s="665"/>
      <c r="CY20" s="666"/>
      <c r="CZ20" s="691">
        <v>100</v>
      </c>
      <c r="DA20" s="691"/>
      <c r="DB20" s="691"/>
      <c r="DC20" s="691"/>
      <c r="DD20" s="670">
        <v>1526947</v>
      </c>
      <c r="DE20" s="665"/>
      <c r="DF20" s="665"/>
      <c r="DG20" s="665"/>
      <c r="DH20" s="665"/>
      <c r="DI20" s="665"/>
      <c r="DJ20" s="665"/>
      <c r="DK20" s="665"/>
      <c r="DL20" s="665"/>
      <c r="DM20" s="665"/>
      <c r="DN20" s="665"/>
      <c r="DO20" s="665"/>
      <c r="DP20" s="666"/>
      <c r="DQ20" s="670">
        <v>6056808</v>
      </c>
      <c r="DR20" s="665"/>
      <c r="DS20" s="665"/>
      <c r="DT20" s="665"/>
      <c r="DU20" s="665"/>
      <c r="DV20" s="665"/>
      <c r="DW20" s="665"/>
      <c r="DX20" s="665"/>
      <c r="DY20" s="665"/>
      <c r="DZ20" s="665"/>
      <c r="EA20" s="665"/>
      <c r="EB20" s="665"/>
      <c r="EC20" s="705"/>
    </row>
    <row r="21" spans="2:133" ht="11.25" customHeight="1" x14ac:dyDescent="0.15">
      <c r="B21" s="661" t="s">
        <v>273</v>
      </c>
      <c r="C21" s="662"/>
      <c r="D21" s="662"/>
      <c r="E21" s="662"/>
      <c r="F21" s="662"/>
      <c r="G21" s="662"/>
      <c r="H21" s="662"/>
      <c r="I21" s="662"/>
      <c r="J21" s="662"/>
      <c r="K21" s="662"/>
      <c r="L21" s="662"/>
      <c r="M21" s="662"/>
      <c r="N21" s="662"/>
      <c r="O21" s="662"/>
      <c r="P21" s="662"/>
      <c r="Q21" s="663"/>
      <c r="R21" s="664">
        <v>706</v>
      </c>
      <c r="S21" s="665"/>
      <c r="T21" s="665"/>
      <c r="U21" s="665"/>
      <c r="V21" s="665"/>
      <c r="W21" s="665"/>
      <c r="X21" s="665"/>
      <c r="Y21" s="666"/>
      <c r="Z21" s="691">
        <v>0</v>
      </c>
      <c r="AA21" s="691"/>
      <c r="AB21" s="691"/>
      <c r="AC21" s="691"/>
      <c r="AD21" s="692">
        <v>706</v>
      </c>
      <c r="AE21" s="692"/>
      <c r="AF21" s="692"/>
      <c r="AG21" s="692"/>
      <c r="AH21" s="692"/>
      <c r="AI21" s="692"/>
      <c r="AJ21" s="692"/>
      <c r="AK21" s="692"/>
      <c r="AL21" s="667">
        <v>0</v>
      </c>
      <c r="AM21" s="668"/>
      <c r="AN21" s="668"/>
      <c r="AO21" s="693"/>
      <c r="AP21" s="757" t="s">
        <v>274</v>
      </c>
      <c r="AQ21" s="764"/>
      <c r="AR21" s="764"/>
      <c r="AS21" s="764"/>
      <c r="AT21" s="764"/>
      <c r="AU21" s="764"/>
      <c r="AV21" s="764"/>
      <c r="AW21" s="764"/>
      <c r="AX21" s="764"/>
      <c r="AY21" s="764"/>
      <c r="AZ21" s="764"/>
      <c r="BA21" s="764"/>
      <c r="BB21" s="764"/>
      <c r="BC21" s="764"/>
      <c r="BD21" s="764"/>
      <c r="BE21" s="764"/>
      <c r="BF21" s="759"/>
      <c r="BG21" s="664">
        <v>1072</v>
      </c>
      <c r="BH21" s="665"/>
      <c r="BI21" s="665"/>
      <c r="BJ21" s="665"/>
      <c r="BK21" s="665"/>
      <c r="BL21" s="665"/>
      <c r="BM21" s="665"/>
      <c r="BN21" s="666"/>
      <c r="BO21" s="691">
        <v>0.1</v>
      </c>
      <c r="BP21" s="691"/>
      <c r="BQ21" s="691"/>
      <c r="BR21" s="691"/>
      <c r="BS21" s="692" t="s">
        <v>126</v>
      </c>
      <c r="BT21" s="692"/>
      <c r="BU21" s="692"/>
      <c r="BV21" s="692"/>
      <c r="BW21" s="692"/>
      <c r="BX21" s="692"/>
      <c r="BY21" s="692"/>
      <c r="BZ21" s="692"/>
      <c r="CA21" s="692"/>
      <c r="CB21" s="750"/>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x14ac:dyDescent="0.15">
      <c r="B22" s="727" t="s">
        <v>275</v>
      </c>
      <c r="C22" s="728"/>
      <c r="D22" s="728"/>
      <c r="E22" s="728"/>
      <c r="F22" s="728"/>
      <c r="G22" s="728"/>
      <c r="H22" s="728"/>
      <c r="I22" s="728"/>
      <c r="J22" s="728"/>
      <c r="K22" s="728"/>
      <c r="L22" s="728"/>
      <c r="M22" s="728"/>
      <c r="N22" s="728"/>
      <c r="O22" s="728"/>
      <c r="P22" s="728"/>
      <c r="Q22" s="729"/>
      <c r="R22" s="664">
        <v>29251</v>
      </c>
      <c r="S22" s="665"/>
      <c r="T22" s="665"/>
      <c r="U22" s="665"/>
      <c r="V22" s="665"/>
      <c r="W22" s="665"/>
      <c r="X22" s="665"/>
      <c r="Y22" s="666"/>
      <c r="Z22" s="691">
        <v>0.3</v>
      </c>
      <c r="AA22" s="691"/>
      <c r="AB22" s="691"/>
      <c r="AC22" s="691"/>
      <c r="AD22" s="692">
        <v>27843</v>
      </c>
      <c r="AE22" s="692"/>
      <c r="AF22" s="692"/>
      <c r="AG22" s="692"/>
      <c r="AH22" s="692"/>
      <c r="AI22" s="692"/>
      <c r="AJ22" s="692"/>
      <c r="AK22" s="692"/>
      <c r="AL22" s="667">
        <v>0.60000002384185791</v>
      </c>
      <c r="AM22" s="668"/>
      <c r="AN22" s="668"/>
      <c r="AO22" s="693"/>
      <c r="AP22" s="757" t="s">
        <v>276</v>
      </c>
      <c r="AQ22" s="764"/>
      <c r="AR22" s="764"/>
      <c r="AS22" s="764"/>
      <c r="AT22" s="764"/>
      <c r="AU22" s="764"/>
      <c r="AV22" s="764"/>
      <c r="AW22" s="764"/>
      <c r="AX22" s="764"/>
      <c r="AY22" s="764"/>
      <c r="AZ22" s="764"/>
      <c r="BA22" s="764"/>
      <c r="BB22" s="764"/>
      <c r="BC22" s="764"/>
      <c r="BD22" s="764"/>
      <c r="BE22" s="764"/>
      <c r="BF22" s="759"/>
      <c r="BG22" s="664" t="s">
        <v>126</v>
      </c>
      <c r="BH22" s="665"/>
      <c r="BI22" s="665"/>
      <c r="BJ22" s="665"/>
      <c r="BK22" s="665"/>
      <c r="BL22" s="665"/>
      <c r="BM22" s="665"/>
      <c r="BN22" s="666"/>
      <c r="BO22" s="691" t="s">
        <v>126</v>
      </c>
      <c r="BP22" s="691"/>
      <c r="BQ22" s="691"/>
      <c r="BR22" s="691"/>
      <c r="BS22" s="692" t="s">
        <v>126</v>
      </c>
      <c r="BT22" s="692"/>
      <c r="BU22" s="692"/>
      <c r="BV22" s="692"/>
      <c r="BW22" s="692"/>
      <c r="BX22" s="692"/>
      <c r="BY22" s="692"/>
      <c r="BZ22" s="692"/>
      <c r="CA22" s="692"/>
      <c r="CB22" s="750"/>
      <c r="CD22" s="766" t="s">
        <v>277</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x14ac:dyDescent="0.15">
      <c r="B23" s="661" t="s">
        <v>278</v>
      </c>
      <c r="C23" s="662"/>
      <c r="D23" s="662"/>
      <c r="E23" s="662"/>
      <c r="F23" s="662"/>
      <c r="G23" s="662"/>
      <c r="H23" s="662"/>
      <c r="I23" s="662"/>
      <c r="J23" s="662"/>
      <c r="K23" s="662"/>
      <c r="L23" s="662"/>
      <c r="M23" s="662"/>
      <c r="N23" s="662"/>
      <c r="O23" s="662"/>
      <c r="P23" s="662"/>
      <c r="Q23" s="663"/>
      <c r="R23" s="664">
        <v>3779384</v>
      </c>
      <c r="S23" s="665"/>
      <c r="T23" s="665"/>
      <c r="U23" s="665"/>
      <c r="V23" s="665"/>
      <c r="W23" s="665"/>
      <c r="X23" s="665"/>
      <c r="Y23" s="666"/>
      <c r="Z23" s="691">
        <v>34.700000000000003</v>
      </c>
      <c r="AA23" s="691"/>
      <c r="AB23" s="691"/>
      <c r="AC23" s="691"/>
      <c r="AD23" s="692">
        <v>3356824</v>
      </c>
      <c r="AE23" s="692"/>
      <c r="AF23" s="692"/>
      <c r="AG23" s="692"/>
      <c r="AH23" s="692"/>
      <c r="AI23" s="692"/>
      <c r="AJ23" s="692"/>
      <c r="AK23" s="692"/>
      <c r="AL23" s="667">
        <v>66.400000000000006</v>
      </c>
      <c r="AM23" s="668"/>
      <c r="AN23" s="668"/>
      <c r="AO23" s="693"/>
      <c r="AP23" s="757" t="s">
        <v>279</v>
      </c>
      <c r="AQ23" s="764"/>
      <c r="AR23" s="764"/>
      <c r="AS23" s="764"/>
      <c r="AT23" s="764"/>
      <c r="AU23" s="764"/>
      <c r="AV23" s="764"/>
      <c r="AW23" s="764"/>
      <c r="AX23" s="764"/>
      <c r="AY23" s="764"/>
      <c r="AZ23" s="764"/>
      <c r="BA23" s="764"/>
      <c r="BB23" s="764"/>
      <c r="BC23" s="764"/>
      <c r="BD23" s="764"/>
      <c r="BE23" s="764"/>
      <c r="BF23" s="759"/>
      <c r="BG23" s="664">
        <v>48661</v>
      </c>
      <c r="BH23" s="665"/>
      <c r="BI23" s="665"/>
      <c r="BJ23" s="665"/>
      <c r="BK23" s="665"/>
      <c r="BL23" s="665"/>
      <c r="BM23" s="665"/>
      <c r="BN23" s="666"/>
      <c r="BO23" s="691">
        <v>3.9</v>
      </c>
      <c r="BP23" s="691"/>
      <c r="BQ23" s="691"/>
      <c r="BR23" s="691"/>
      <c r="BS23" s="692" t="s">
        <v>126</v>
      </c>
      <c r="BT23" s="692"/>
      <c r="BU23" s="692"/>
      <c r="BV23" s="692"/>
      <c r="BW23" s="692"/>
      <c r="BX23" s="692"/>
      <c r="BY23" s="692"/>
      <c r="BZ23" s="692"/>
      <c r="CA23" s="692"/>
      <c r="CB23" s="750"/>
      <c r="CD23" s="766" t="s">
        <v>219</v>
      </c>
      <c r="CE23" s="767"/>
      <c r="CF23" s="767"/>
      <c r="CG23" s="767"/>
      <c r="CH23" s="767"/>
      <c r="CI23" s="767"/>
      <c r="CJ23" s="767"/>
      <c r="CK23" s="767"/>
      <c r="CL23" s="767"/>
      <c r="CM23" s="767"/>
      <c r="CN23" s="767"/>
      <c r="CO23" s="767"/>
      <c r="CP23" s="767"/>
      <c r="CQ23" s="768"/>
      <c r="CR23" s="766" t="s">
        <v>280</v>
      </c>
      <c r="CS23" s="767"/>
      <c r="CT23" s="767"/>
      <c r="CU23" s="767"/>
      <c r="CV23" s="767"/>
      <c r="CW23" s="767"/>
      <c r="CX23" s="767"/>
      <c r="CY23" s="768"/>
      <c r="CZ23" s="766" t="s">
        <v>281</v>
      </c>
      <c r="DA23" s="767"/>
      <c r="DB23" s="767"/>
      <c r="DC23" s="768"/>
      <c r="DD23" s="766" t="s">
        <v>282</v>
      </c>
      <c r="DE23" s="767"/>
      <c r="DF23" s="767"/>
      <c r="DG23" s="767"/>
      <c r="DH23" s="767"/>
      <c r="DI23" s="767"/>
      <c r="DJ23" s="767"/>
      <c r="DK23" s="768"/>
      <c r="DL23" s="775" t="s">
        <v>283</v>
      </c>
      <c r="DM23" s="776"/>
      <c r="DN23" s="776"/>
      <c r="DO23" s="776"/>
      <c r="DP23" s="776"/>
      <c r="DQ23" s="776"/>
      <c r="DR23" s="776"/>
      <c r="DS23" s="776"/>
      <c r="DT23" s="776"/>
      <c r="DU23" s="776"/>
      <c r="DV23" s="777"/>
      <c r="DW23" s="766" t="s">
        <v>284</v>
      </c>
      <c r="DX23" s="767"/>
      <c r="DY23" s="767"/>
      <c r="DZ23" s="767"/>
      <c r="EA23" s="767"/>
      <c r="EB23" s="767"/>
      <c r="EC23" s="768"/>
    </row>
    <row r="24" spans="2:133" ht="11.25" customHeight="1" x14ac:dyDescent="0.15">
      <c r="B24" s="661" t="s">
        <v>285</v>
      </c>
      <c r="C24" s="662"/>
      <c r="D24" s="662"/>
      <c r="E24" s="662"/>
      <c r="F24" s="662"/>
      <c r="G24" s="662"/>
      <c r="H24" s="662"/>
      <c r="I24" s="662"/>
      <c r="J24" s="662"/>
      <c r="K24" s="662"/>
      <c r="L24" s="662"/>
      <c r="M24" s="662"/>
      <c r="N24" s="662"/>
      <c r="O24" s="662"/>
      <c r="P24" s="662"/>
      <c r="Q24" s="663"/>
      <c r="R24" s="664">
        <v>3356824</v>
      </c>
      <c r="S24" s="665"/>
      <c r="T24" s="665"/>
      <c r="U24" s="665"/>
      <c r="V24" s="665"/>
      <c r="W24" s="665"/>
      <c r="X24" s="665"/>
      <c r="Y24" s="666"/>
      <c r="Z24" s="691">
        <v>30.8</v>
      </c>
      <c r="AA24" s="691"/>
      <c r="AB24" s="691"/>
      <c r="AC24" s="691"/>
      <c r="AD24" s="692">
        <v>3356824</v>
      </c>
      <c r="AE24" s="692"/>
      <c r="AF24" s="692"/>
      <c r="AG24" s="692"/>
      <c r="AH24" s="692"/>
      <c r="AI24" s="692"/>
      <c r="AJ24" s="692"/>
      <c r="AK24" s="692"/>
      <c r="AL24" s="667">
        <v>66.400000000000006</v>
      </c>
      <c r="AM24" s="668"/>
      <c r="AN24" s="668"/>
      <c r="AO24" s="693"/>
      <c r="AP24" s="757" t="s">
        <v>286</v>
      </c>
      <c r="AQ24" s="764"/>
      <c r="AR24" s="764"/>
      <c r="AS24" s="764"/>
      <c r="AT24" s="764"/>
      <c r="AU24" s="764"/>
      <c r="AV24" s="764"/>
      <c r="AW24" s="764"/>
      <c r="AX24" s="764"/>
      <c r="AY24" s="764"/>
      <c r="AZ24" s="764"/>
      <c r="BA24" s="764"/>
      <c r="BB24" s="764"/>
      <c r="BC24" s="764"/>
      <c r="BD24" s="764"/>
      <c r="BE24" s="764"/>
      <c r="BF24" s="759"/>
      <c r="BG24" s="664" t="s">
        <v>126</v>
      </c>
      <c r="BH24" s="665"/>
      <c r="BI24" s="665"/>
      <c r="BJ24" s="665"/>
      <c r="BK24" s="665"/>
      <c r="BL24" s="665"/>
      <c r="BM24" s="665"/>
      <c r="BN24" s="666"/>
      <c r="BO24" s="691" t="s">
        <v>126</v>
      </c>
      <c r="BP24" s="691"/>
      <c r="BQ24" s="691"/>
      <c r="BR24" s="691"/>
      <c r="BS24" s="692" t="s">
        <v>126</v>
      </c>
      <c r="BT24" s="692"/>
      <c r="BU24" s="692"/>
      <c r="BV24" s="692"/>
      <c r="BW24" s="692"/>
      <c r="BX24" s="692"/>
      <c r="BY24" s="692"/>
      <c r="BZ24" s="692"/>
      <c r="CA24" s="692"/>
      <c r="CB24" s="750"/>
      <c r="CD24" s="720" t="s">
        <v>287</v>
      </c>
      <c r="CE24" s="721"/>
      <c r="CF24" s="721"/>
      <c r="CG24" s="721"/>
      <c r="CH24" s="721"/>
      <c r="CI24" s="721"/>
      <c r="CJ24" s="721"/>
      <c r="CK24" s="721"/>
      <c r="CL24" s="721"/>
      <c r="CM24" s="721"/>
      <c r="CN24" s="721"/>
      <c r="CO24" s="721"/>
      <c r="CP24" s="721"/>
      <c r="CQ24" s="722"/>
      <c r="CR24" s="717">
        <v>3608160</v>
      </c>
      <c r="CS24" s="718"/>
      <c r="CT24" s="718"/>
      <c r="CU24" s="718"/>
      <c r="CV24" s="718"/>
      <c r="CW24" s="718"/>
      <c r="CX24" s="718"/>
      <c r="CY24" s="761"/>
      <c r="CZ24" s="762">
        <v>34.1</v>
      </c>
      <c r="DA24" s="735"/>
      <c r="DB24" s="735"/>
      <c r="DC24" s="765"/>
      <c r="DD24" s="760">
        <v>2288455</v>
      </c>
      <c r="DE24" s="718"/>
      <c r="DF24" s="718"/>
      <c r="DG24" s="718"/>
      <c r="DH24" s="718"/>
      <c r="DI24" s="718"/>
      <c r="DJ24" s="718"/>
      <c r="DK24" s="761"/>
      <c r="DL24" s="760">
        <v>2160591</v>
      </c>
      <c r="DM24" s="718"/>
      <c r="DN24" s="718"/>
      <c r="DO24" s="718"/>
      <c r="DP24" s="718"/>
      <c r="DQ24" s="718"/>
      <c r="DR24" s="718"/>
      <c r="DS24" s="718"/>
      <c r="DT24" s="718"/>
      <c r="DU24" s="718"/>
      <c r="DV24" s="761"/>
      <c r="DW24" s="762">
        <v>41.1</v>
      </c>
      <c r="DX24" s="735"/>
      <c r="DY24" s="735"/>
      <c r="DZ24" s="735"/>
      <c r="EA24" s="735"/>
      <c r="EB24" s="735"/>
      <c r="EC24" s="763"/>
    </row>
    <row r="25" spans="2:133" ht="11.25" customHeight="1" x14ac:dyDescent="0.15">
      <c r="B25" s="661" t="s">
        <v>288</v>
      </c>
      <c r="C25" s="662"/>
      <c r="D25" s="662"/>
      <c r="E25" s="662"/>
      <c r="F25" s="662"/>
      <c r="G25" s="662"/>
      <c r="H25" s="662"/>
      <c r="I25" s="662"/>
      <c r="J25" s="662"/>
      <c r="K25" s="662"/>
      <c r="L25" s="662"/>
      <c r="M25" s="662"/>
      <c r="N25" s="662"/>
      <c r="O25" s="662"/>
      <c r="P25" s="662"/>
      <c r="Q25" s="663"/>
      <c r="R25" s="664">
        <v>422560</v>
      </c>
      <c r="S25" s="665"/>
      <c r="T25" s="665"/>
      <c r="U25" s="665"/>
      <c r="V25" s="665"/>
      <c r="W25" s="665"/>
      <c r="X25" s="665"/>
      <c r="Y25" s="666"/>
      <c r="Z25" s="691">
        <v>3.9</v>
      </c>
      <c r="AA25" s="691"/>
      <c r="AB25" s="691"/>
      <c r="AC25" s="691"/>
      <c r="AD25" s="692" t="s">
        <v>126</v>
      </c>
      <c r="AE25" s="692"/>
      <c r="AF25" s="692"/>
      <c r="AG25" s="692"/>
      <c r="AH25" s="692"/>
      <c r="AI25" s="692"/>
      <c r="AJ25" s="692"/>
      <c r="AK25" s="692"/>
      <c r="AL25" s="667" t="s">
        <v>126</v>
      </c>
      <c r="AM25" s="668"/>
      <c r="AN25" s="668"/>
      <c r="AO25" s="693"/>
      <c r="AP25" s="757" t="s">
        <v>289</v>
      </c>
      <c r="AQ25" s="764"/>
      <c r="AR25" s="764"/>
      <c r="AS25" s="764"/>
      <c r="AT25" s="764"/>
      <c r="AU25" s="764"/>
      <c r="AV25" s="764"/>
      <c r="AW25" s="764"/>
      <c r="AX25" s="764"/>
      <c r="AY25" s="764"/>
      <c r="AZ25" s="764"/>
      <c r="BA25" s="764"/>
      <c r="BB25" s="764"/>
      <c r="BC25" s="764"/>
      <c r="BD25" s="764"/>
      <c r="BE25" s="764"/>
      <c r="BF25" s="759"/>
      <c r="BG25" s="664" t="s">
        <v>126</v>
      </c>
      <c r="BH25" s="665"/>
      <c r="BI25" s="665"/>
      <c r="BJ25" s="665"/>
      <c r="BK25" s="665"/>
      <c r="BL25" s="665"/>
      <c r="BM25" s="665"/>
      <c r="BN25" s="666"/>
      <c r="BO25" s="691" t="s">
        <v>126</v>
      </c>
      <c r="BP25" s="691"/>
      <c r="BQ25" s="691"/>
      <c r="BR25" s="691"/>
      <c r="BS25" s="692" t="s">
        <v>126</v>
      </c>
      <c r="BT25" s="692"/>
      <c r="BU25" s="692"/>
      <c r="BV25" s="692"/>
      <c r="BW25" s="692"/>
      <c r="BX25" s="692"/>
      <c r="BY25" s="692"/>
      <c r="BZ25" s="692"/>
      <c r="CA25" s="692"/>
      <c r="CB25" s="750"/>
      <c r="CD25" s="706" t="s">
        <v>290</v>
      </c>
      <c r="CE25" s="703"/>
      <c r="CF25" s="703"/>
      <c r="CG25" s="703"/>
      <c r="CH25" s="703"/>
      <c r="CI25" s="703"/>
      <c r="CJ25" s="703"/>
      <c r="CK25" s="703"/>
      <c r="CL25" s="703"/>
      <c r="CM25" s="703"/>
      <c r="CN25" s="703"/>
      <c r="CO25" s="703"/>
      <c r="CP25" s="703"/>
      <c r="CQ25" s="704"/>
      <c r="CR25" s="664">
        <v>1225677</v>
      </c>
      <c r="CS25" s="675"/>
      <c r="CT25" s="675"/>
      <c r="CU25" s="675"/>
      <c r="CV25" s="675"/>
      <c r="CW25" s="675"/>
      <c r="CX25" s="675"/>
      <c r="CY25" s="676"/>
      <c r="CZ25" s="667">
        <v>11.6</v>
      </c>
      <c r="DA25" s="677"/>
      <c r="DB25" s="677"/>
      <c r="DC25" s="678"/>
      <c r="DD25" s="670">
        <v>1065940</v>
      </c>
      <c r="DE25" s="675"/>
      <c r="DF25" s="675"/>
      <c r="DG25" s="675"/>
      <c r="DH25" s="675"/>
      <c r="DI25" s="675"/>
      <c r="DJ25" s="675"/>
      <c r="DK25" s="676"/>
      <c r="DL25" s="670">
        <v>975741</v>
      </c>
      <c r="DM25" s="675"/>
      <c r="DN25" s="675"/>
      <c r="DO25" s="675"/>
      <c r="DP25" s="675"/>
      <c r="DQ25" s="675"/>
      <c r="DR25" s="675"/>
      <c r="DS25" s="675"/>
      <c r="DT25" s="675"/>
      <c r="DU25" s="675"/>
      <c r="DV25" s="676"/>
      <c r="DW25" s="667">
        <v>18.600000000000001</v>
      </c>
      <c r="DX25" s="677"/>
      <c r="DY25" s="677"/>
      <c r="DZ25" s="677"/>
      <c r="EA25" s="677"/>
      <c r="EB25" s="677"/>
      <c r="EC25" s="698"/>
    </row>
    <row r="26" spans="2:133" ht="11.25" customHeight="1" x14ac:dyDescent="0.15">
      <c r="B26" s="661" t="s">
        <v>291</v>
      </c>
      <c r="C26" s="662"/>
      <c r="D26" s="662"/>
      <c r="E26" s="662"/>
      <c r="F26" s="662"/>
      <c r="G26" s="662"/>
      <c r="H26" s="662"/>
      <c r="I26" s="662"/>
      <c r="J26" s="662"/>
      <c r="K26" s="662"/>
      <c r="L26" s="662"/>
      <c r="M26" s="662"/>
      <c r="N26" s="662"/>
      <c r="O26" s="662"/>
      <c r="P26" s="662"/>
      <c r="Q26" s="663"/>
      <c r="R26" s="664" t="s">
        <v>126</v>
      </c>
      <c r="S26" s="665"/>
      <c r="T26" s="665"/>
      <c r="U26" s="665"/>
      <c r="V26" s="665"/>
      <c r="W26" s="665"/>
      <c r="X26" s="665"/>
      <c r="Y26" s="666"/>
      <c r="Z26" s="691" t="s">
        <v>126</v>
      </c>
      <c r="AA26" s="691"/>
      <c r="AB26" s="691"/>
      <c r="AC26" s="691"/>
      <c r="AD26" s="692" t="s">
        <v>126</v>
      </c>
      <c r="AE26" s="692"/>
      <c r="AF26" s="692"/>
      <c r="AG26" s="692"/>
      <c r="AH26" s="692"/>
      <c r="AI26" s="692"/>
      <c r="AJ26" s="692"/>
      <c r="AK26" s="692"/>
      <c r="AL26" s="667" t="s">
        <v>126</v>
      </c>
      <c r="AM26" s="668"/>
      <c r="AN26" s="668"/>
      <c r="AO26" s="693"/>
      <c r="AP26" s="757" t="s">
        <v>292</v>
      </c>
      <c r="AQ26" s="758"/>
      <c r="AR26" s="758"/>
      <c r="AS26" s="758"/>
      <c r="AT26" s="758"/>
      <c r="AU26" s="758"/>
      <c r="AV26" s="758"/>
      <c r="AW26" s="758"/>
      <c r="AX26" s="758"/>
      <c r="AY26" s="758"/>
      <c r="AZ26" s="758"/>
      <c r="BA26" s="758"/>
      <c r="BB26" s="758"/>
      <c r="BC26" s="758"/>
      <c r="BD26" s="758"/>
      <c r="BE26" s="758"/>
      <c r="BF26" s="759"/>
      <c r="BG26" s="664" t="s">
        <v>126</v>
      </c>
      <c r="BH26" s="665"/>
      <c r="BI26" s="665"/>
      <c r="BJ26" s="665"/>
      <c r="BK26" s="665"/>
      <c r="BL26" s="665"/>
      <c r="BM26" s="665"/>
      <c r="BN26" s="666"/>
      <c r="BO26" s="691" t="s">
        <v>126</v>
      </c>
      <c r="BP26" s="691"/>
      <c r="BQ26" s="691"/>
      <c r="BR26" s="691"/>
      <c r="BS26" s="692" t="s">
        <v>126</v>
      </c>
      <c r="BT26" s="692"/>
      <c r="BU26" s="692"/>
      <c r="BV26" s="692"/>
      <c r="BW26" s="692"/>
      <c r="BX26" s="692"/>
      <c r="BY26" s="692"/>
      <c r="BZ26" s="692"/>
      <c r="CA26" s="692"/>
      <c r="CB26" s="750"/>
      <c r="CD26" s="706" t="s">
        <v>293</v>
      </c>
      <c r="CE26" s="703"/>
      <c r="CF26" s="703"/>
      <c r="CG26" s="703"/>
      <c r="CH26" s="703"/>
      <c r="CI26" s="703"/>
      <c r="CJ26" s="703"/>
      <c r="CK26" s="703"/>
      <c r="CL26" s="703"/>
      <c r="CM26" s="703"/>
      <c r="CN26" s="703"/>
      <c r="CO26" s="703"/>
      <c r="CP26" s="703"/>
      <c r="CQ26" s="704"/>
      <c r="CR26" s="664">
        <v>734490</v>
      </c>
      <c r="CS26" s="665"/>
      <c r="CT26" s="665"/>
      <c r="CU26" s="665"/>
      <c r="CV26" s="665"/>
      <c r="CW26" s="665"/>
      <c r="CX26" s="665"/>
      <c r="CY26" s="666"/>
      <c r="CZ26" s="667">
        <v>6.9</v>
      </c>
      <c r="DA26" s="677"/>
      <c r="DB26" s="677"/>
      <c r="DC26" s="678"/>
      <c r="DD26" s="670">
        <v>629549</v>
      </c>
      <c r="DE26" s="665"/>
      <c r="DF26" s="665"/>
      <c r="DG26" s="665"/>
      <c r="DH26" s="665"/>
      <c r="DI26" s="665"/>
      <c r="DJ26" s="665"/>
      <c r="DK26" s="666"/>
      <c r="DL26" s="670" t="s">
        <v>126</v>
      </c>
      <c r="DM26" s="665"/>
      <c r="DN26" s="665"/>
      <c r="DO26" s="665"/>
      <c r="DP26" s="665"/>
      <c r="DQ26" s="665"/>
      <c r="DR26" s="665"/>
      <c r="DS26" s="665"/>
      <c r="DT26" s="665"/>
      <c r="DU26" s="665"/>
      <c r="DV26" s="666"/>
      <c r="DW26" s="667" t="s">
        <v>126</v>
      </c>
      <c r="DX26" s="677"/>
      <c r="DY26" s="677"/>
      <c r="DZ26" s="677"/>
      <c r="EA26" s="677"/>
      <c r="EB26" s="677"/>
      <c r="EC26" s="698"/>
    </row>
    <row r="27" spans="2:133" ht="11.25" customHeight="1" x14ac:dyDescent="0.15">
      <c r="B27" s="661" t="s">
        <v>294</v>
      </c>
      <c r="C27" s="662"/>
      <c r="D27" s="662"/>
      <c r="E27" s="662"/>
      <c r="F27" s="662"/>
      <c r="G27" s="662"/>
      <c r="H27" s="662"/>
      <c r="I27" s="662"/>
      <c r="J27" s="662"/>
      <c r="K27" s="662"/>
      <c r="L27" s="662"/>
      <c r="M27" s="662"/>
      <c r="N27" s="662"/>
      <c r="O27" s="662"/>
      <c r="P27" s="662"/>
      <c r="Q27" s="663"/>
      <c r="R27" s="664">
        <v>5528406</v>
      </c>
      <c r="S27" s="665"/>
      <c r="T27" s="665"/>
      <c r="U27" s="665"/>
      <c r="V27" s="665"/>
      <c r="W27" s="665"/>
      <c r="X27" s="665"/>
      <c r="Y27" s="666"/>
      <c r="Z27" s="691">
        <v>50.8</v>
      </c>
      <c r="AA27" s="691"/>
      <c r="AB27" s="691"/>
      <c r="AC27" s="691"/>
      <c r="AD27" s="692">
        <v>5055777</v>
      </c>
      <c r="AE27" s="692"/>
      <c r="AF27" s="692"/>
      <c r="AG27" s="692"/>
      <c r="AH27" s="692"/>
      <c r="AI27" s="692"/>
      <c r="AJ27" s="692"/>
      <c r="AK27" s="692"/>
      <c r="AL27" s="667">
        <v>100</v>
      </c>
      <c r="AM27" s="668"/>
      <c r="AN27" s="668"/>
      <c r="AO27" s="693"/>
      <c r="AP27" s="661" t="s">
        <v>295</v>
      </c>
      <c r="AQ27" s="662"/>
      <c r="AR27" s="662"/>
      <c r="AS27" s="662"/>
      <c r="AT27" s="662"/>
      <c r="AU27" s="662"/>
      <c r="AV27" s="662"/>
      <c r="AW27" s="662"/>
      <c r="AX27" s="662"/>
      <c r="AY27" s="662"/>
      <c r="AZ27" s="662"/>
      <c r="BA27" s="662"/>
      <c r="BB27" s="662"/>
      <c r="BC27" s="662"/>
      <c r="BD27" s="662"/>
      <c r="BE27" s="662"/>
      <c r="BF27" s="663"/>
      <c r="BG27" s="664">
        <v>1254802</v>
      </c>
      <c r="BH27" s="665"/>
      <c r="BI27" s="665"/>
      <c r="BJ27" s="665"/>
      <c r="BK27" s="665"/>
      <c r="BL27" s="665"/>
      <c r="BM27" s="665"/>
      <c r="BN27" s="666"/>
      <c r="BO27" s="691">
        <v>100</v>
      </c>
      <c r="BP27" s="691"/>
      <c r="BQ27" s="691"/>
      <c r="BR27" s="691"/>
      <c r="BS27" s="692">
        <v>21072</v>
      </c>
      <c r="BT27" s="692"/>
      <c r="BU27" s="692"/>
      <c r="BV27" s="692"/>
      <c r="BW27" s="692"/>
      <c r="BX27" s="692"/>
      <c r="BY27" s="692"/>
      <c r="BZ27" s="692"/>
      <c r="CA27" s="692"/>
      <c r="CB27" s="750"/>
      <c r="CD27" s="706" t="s">
        <v>296</v>
      </c>
      <c r="CE27" s="703"/>
      <c r="CF27" s="703"/>
      <c r="CG27" s="703"/>
      <c r="CH27" s="703"/>
      <c r="CI27" s="703"/>
      <c r="CJ27" s="703"/>
      <c r="CK27" s="703"/>
      <c r="CL27" s="703"/>
      <c r="CM27" s="703"/>
      <c r="CN27" s="703"/>
      <c r="CO27" s="703"/>
      <c r="CP27" s="703"/>
      <c r="CQ27" s="704"/>
      <c r="CR27" s="664">
        <v>1270777</v>
      </c>
      <c r="CS27" s="675"/>
      <c r="CT27" s="675"/>
      <c r="CU27" s="675"/>
      <c r="CV27" s="675"/>
      <c r="CW27" s="675"/>
      <c r="CX27" s="675"/>
      <c r="CY27" s="676"/>
      <c r="CZ27" s="667">
        <v>12</v>
      </c>
      <c r="DA27" s="677"/>
      <c r="DB27" s="677"/>
      <c r="DC27" s="678"/>
      <c r="DD27" s="670">
        <v>334638</v>
      </c>
      <c r="DE27" s="675"/>
      <c r="DF27" s="675"/>
      <c r="DG27" s="675"/>
      <c r="DH27" s="675"/>
      <c r="DI27" s="675"/>
      <c r="DJ27" s="675"/>
      <c r="DK27" s="676"/>
      <c r="DL27" s="670">
        <v>298093</v>
      </c>
      <c r="DM27" s="675"/>
      <c r="DN27" s="675"/>
      <c r="DO27" s="675"/>
      <c r="DP27" s="675"/>
      <c r="DQ27" s="675"/>
      <c r="DR27" s="675"/>
      <c r="DS27" s="675"/>
      <c r="DT27" s="675"/>
      <c r="DU27" s="675"/>
      <c r="DV27" s="676"/>
      <c r="DW27" s="667">
        <v>5.7</v>
      </c>
      <c r="DX27" s="677"/>
      <c r="DY27" s="677"/>
      <c r="DZ27" s="677"/>
      <c r="EA27" s="677"/>
      <c r="EB27" s="677"/>
      <c r="EC27" s="698"/>
    </row>
    <row r="28" spans="2:133" ht="11.25" customHeight="1" x14ac:dyDescent="0.15">
      <c r="B28" s="661" t="s">
        <v>297</v>
      </c>
      <c r="C28" s="662"/>
      <c r="D28" s="662"/>
      <c r="E28" s="662"/>
      <c r="F28" s="662"/>
      <c r="G28" s="662"/>
      <c r="H28" s="662"/>
      <c r="I28" s="662"/>
      <c r="J28" s="662"/>
      <c r="K28" s="662"/>
      <c r="L28" s="662"/>
      <c r="M28" s="662"/>
      <c r="N28" s="662"/>
      <c r="O28" s="662"/>
      <c r="P28" s="662"/>
      <c r="Q28" s="663"/>
      <c r="R28" s="664">
        <v>1395</v>
      </c>
      <c r="S28" s="665"/>
      <c r="T28" s="665"/>
      <c r="U28" s="665"/>
      <c r="V28" s="665"/>
      <c r="W28" s="665"/>
      <c r="X28" s="665"/>
      <c r="Y28" s="666"/>
      <c r="Z28" s="691">
        <v>0</v>
      </c>
      <c r="AA28" s="691"/>
      <c r="AB28" s="691"/>
      <c r="AC28" s="691"/>
      <c r="AD28" s="692">
        <v>1395</v>
      </c>
      <c r="AE28" s="692"/>
      <c r="AF28" s="692"/>
      <c r="AG28" s="692"/>
      <c r="AH28" s="692"/>
      <c r="AI28" s="692"/>
      <c r="AJ28" s="692"/>
      <c r="AK28" s="692"/>
      <c r="AL28" s="667">
        <v>0</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5"/>
      <c r="CD28" s="706" t="s">
        <v>298</v>
      </c>
      <c r="CE28" s="703"/>
      <c r="CF28" s="703"/>
      <c r="CG28" s="703"/>
      <c r="CH28" s="703"/>
      <c r="CI28" s="703"/>
      <c r="CJ28" s="703"/>
      <c r="CK28" s="703"/>
      <c r="CL28" s="703"/>
      <c r="CM28" s="703"/>
      <c r="CN28" s="703"/>
      <c r="CO28" s="703"/>
      <c r="CP28" s="703"/>
      <c r="CQ28" s="704"/>
      <c r="CR28" s="664">
        <v>1111706</v>
      </c>
      <c r="CS28" s="665"/>
      <c r="CT28" s="665"/>
      <c r="CU28" s="665"/>
      <c r="CV28" s="665"/>
      <c r="CW28" s="665"/>
      <c r="CX28" s="665"/>
      <c r="CY28" s="666"/>
      <c r="CZ28" s="667">
        <v>10.5</v>
      </c>
      <c r="DA28" s="677"/>
      <c r="DB28" s="677"/>
      <c r="DC28" s="678"/>
      <c r="DD28" s="670">
        <v>887877</v>
      </c>
      <c r="DE28" s="665"/>
      <c r="DF28" s="665"/>
      <c r="DG28" s="665"/>
      <c r="DH28" s="665"/>
      <c r="DI28" s="665"/>
      <c r="DJ28" s="665"/>
      <c r="DK28" s="666"/>
      <c r="DL28" s="670">
        <v>886757</v>
      </c>
      <c r="DM28" s="665"/>
      <c r="DN28" s="665"/>
      <c r="DO28" s="665"/>
      <c r="DP28" s="665"/>
      <c r="DQ28" s="665"/>
      <c r="DR28" s="665"/>
      <c r="DS28" s="665"/>
      <c r="DT28" s="665"/>
      <c r="DU28" s="665"/>
      <c r="DV28" s="666"/>
      <c r="DW28" s="667">
        <v>16.899999999999999</v>
      </c>
      <c r="DX28" s="677"/>
      <c r="DY28" s="677"/>
      <c r="DZ28" s="677"/>
      <c r="EA28" s="677"/>
      <c r="EB28" s="677"/>
      <c r="EC28" s="698"/>
    </row>
    <row r="29" spans="2:133" ht="11.25" customHeight="1" x14ac:dyDescent="0.15">
      <c r="B29" s="661" t="s">
        <v>299</v>
      </c>
      <c r="C29" s="662"/>
      <c r="D29" s="662"/>
      <c r="E29" s="662"/>
      <c r="F29" s="662"/>
      <c r="G29" s="662"/>
      <c r="H29" s="662"/>
      <c r="I29" s="662"/>
      <c r="J29" s="662"/>
      <c r="K29" s="662"/>
      <c r="L29" s="662"/>
      <c r="M29" s="662"/>
      <c r="N29" s="662"/>
      <c r="O29" s="662"/>
      <c r="P29" s="662"/>
      <c r="Q29" s="663"/>
      <c r="R29" s="664">
        <v>82893</v>
      </c>
      <c r="S29" s="665"/>
      <c r="T29" s="665"/>
      <c r="U29" s="665"/>
      <c r="V29" s="665"/>
      <c r="W29" s="665"/>
      <c r="X29" s="665"/>
      <c r="Y29" s="666"/>
      <c r="Z29" s="691">
        <v>0.8</v>
      </c>
      <c r="AA29" s="691"/>
      <c r="AB29" s="691"/>
      <c r="AC29" s="691"/>
      <c r="AD29" s="692" t="s">
        <v>126</v>
      </c>
      <c r="AE29" s="692"/>
      <c r="AF29" s="692"/>
      <c r="AG29" s="692"/>
      <c r="AH29" s="692"/>
      <c r="AI29" s="692"/>
      <c r="AJ29" s="692"/>
      <c r="AK29" s="692"/>
      <c r="AL29" s="667" t="s">
        <v>126</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0"/>
      <c r="CD29" s="751" t="s">
        <v>300</v>
      </c>
      <c r="CE29" s="752"/>
      <c r="CF29" s="706" t="s">
        <v>68</v>
      </c>
      <c r="CG29" s="703"/>
      <c r="CH29" s="703"/>
      <c r="CI29" s="703"/>
      <c r="CJ29" s="703"/>
      <c r="CK29" s="703"/>
      <c r="CL29" s="703"/>
      <c r="CM29" s="703"/>
      <c r="CN29" s="703"/>
      <c r="CO29" s="703"/>
      <c r="CP29" s="703"/>
      <c r="CQ29" s="704"/>
      <c r="CR29" s="664">
        <v>1111661</v>
      </c>
      <c r="CS29" s="675"/>
      <c r="CT29" s="675"/>
      <c r="CU29" s="675"/>
      <c r="CV29" s="675"/>
      <c r="CW29" s="675"/>
      <c r="CX29" s="675"/>
      <c r="CY29" s="676"/>
      <c r="CZ29" s="667">
        <v>10.5</v>
      </c>
      <c r="DA29" s="677"/>
      <c r="DB29" s="677"/>
      <c r="DC29" s="678"/>
      <c r="DD29" s="670">
        <v>887832</v>
      </c>
      <c r="DE29" s="675"/>
      <c r="DF29" s="675"/>
      <c r="DG29" s="675"/>
      <c r="DH29" s="675"/>
      <c r="DI29" s="675"/>
      <c r="DJ29" s="675"/>
      <c r="DK29" s="676"/>
      <c r="DL29" s="670">
        <v>886712</v>
      </c>
      <c r="DM29" s="675"/>
      <c r="DN29" s="675"/>
      <c r="DO29" s="675"/>
      <c r="DP29" s="675"/>
      <c r="DQ29" s="675"/>
      <c r="DR29" s="675"/>
      <c r="DS29" s="675"/>
      <c r="DT29" s="675"/>
      <c r="DU29" s="675"/>
      <c r="DV29" s="676"/>
      <c r="DW29" s="667">
        <v>16.899999999999999</v>
      </c>
      <c r="DX29" s="677"/>
      <c r="DY29" s="677"/>
      <c r="DZ29" s="677"/>
      <c r="EA29" s="677"/>
      <c r="EB29" s="677"/>
      <c r="EC29" s="698"/>
    </row>
    <row r="30" spans="2:133" ht="11.25" customHeight="1" x14ac:dyDescent="0.15">
      <c r="B30" s="661" t="s">
        <v>301</v>
      </c>
      <c r="C30" s="662"/>
      <c r="D30" s="662"/>
      <c r="E30" s="662"/>
      <c r="F30" s="662"/>
      <c r="G30" s="662"/>
      <c r="H30" s="662"/>
      <c r="I30" s="662"/>
      <c r="J30" s="662"/>
      <c r="K30" s="662"/>
      <c r="L30" s="662"/>
      <c r="M30" s="662"/>
      <c r="N30" s="662"/>
      <c r="O30" s="662"/>
      <c r="P30" s="662"/>
      <c r="Q30" s="663"/>
      <c r="R30" s="664">
        <v>187546</v>
      </c>
      <c r="S30" s="665"/>
      <c r="T30" s="665"/>
      <c r="U30" s="665"/>
      <c r="V30" s="665"/>
      <c r="W30" s="665"/>
      <c r="X30" s="665"/>
      <c r="Y30" s="666"/>
      <c r="Z30" s="691">
        <v>1.7</v>
      </c>
      <c r="AA30" s="691"/>
      <c r="AB30" s="691"/>
      <c r="AC30" s="691"/>
      <c r="AD30" s="692" t="s">
        <v>126</v>
      </c>
      <c r="AE30" s="692"/>
      <c r="AF30" s="692"/>
      <c r="AG30" s="692"/>
      <c r="AH30" s="692"/>
      <c r="AI30" s="692"/>
      <c r="AJ30" s="692"/>
      <c r="AK30" s="692"/>
      <c r="AL30" s="667" t="s">
        <v>126</v>
      </c>
      <c r="AM30" s="668"/>
      <c r="AN30" s="668"/>
      <c r="AO30" s="693"/>
      <c r="AP30" s="723" t="s">
        <v>219</v>
      </c>
      <c r="AQ30" s="724"/>
      <c r="AR30" s="724"/>
      <c r="AS30" s="724"/>
      <c r="AT30" s="724"/>
      <c r="AU30" s="724"/>
      <c r="AV30" s="724"/>
      <c r="AW30" s="724"/>
      <c r="AX30" s="724"/>
      <c r="AY30" s="724"/>
      <c r="AZ30" s="724"/>
      <c r="BA30" s="724"/>
      <c r="BB30" s="724"/>
      <c r="BC30" s="724"/>
      <c r="BD30" s="724"/>
      <c r="BE30" s="724"/>
      <c r="BF30" s="725"/>
      <c r="BG30" s="723" t="s">
        <v>302</v>
      </c>
      <c r="BH30" s="748"/>
      <c r="BI30" s="748"/>
      <c r="BJ30" s="748"/>
      <c r="BK30" s="748"/>
      <c r="BL30" s="748"/>
      <c r="BM30" s="748"/>
      <c r="BN30" s="748"/>
      <c r="BO30" s="748"/>
      <c r="BP30" s="748"/>
      <c r="BQ30" s="749"/>
      <c r="BR30" s="723" t="s">
        <v>303</v>
      </c>
      <c r="BS30" s="748"/>
      <c r="BT30" s="748"/>
      <c r="BU30" s="748"/>
      <c r="BV30" s="748"/>
      <c r="BW30" s="748"/>
      <c r="BX30" s="748"/>
      <c r="BY30" s="748"/>
      <c r="BZ30" s="748"/>
      <c r="CA30" s="748"/>
      <c r="CB30" s="749"/>
      <c r="CD30" s="753"/>
      <c r="CE30" s="754"/>
      <c r="CF30" s="706" t="s">
        <v>304</v>
      </c>
      <c r="CG30" s="703"/>
      <c r="CH30" s="703"/>
      <c r="CI30" s="703"/>
      <c r="CJ30" s="703"/>
      <c r="CK30" s="703"/>
      <c r="CL30" s="703"/>
      <c r="CM30" s="703"/>
      <c r="CN30" s="703"/>
      <c r="CO30" s="703"/>
      <c r="CP30" s="703"/>
      <c r="CQ30" s="704"/>
      <c r="CR30" s="664">
        <v>1074213</v>
      </c>
      <c r="CS30" s="665"/>
      <c r="CT30" s="665"/>
      <c r="CU30" s="665"/>
      <c r="CV30" s="665"/>
      <c r="CW30" s="665"/>
      <c r="CX30" s="665"/>
      <c r="CY30" s="666"/>
      <c r="CZ30" s="667">
        <v>10.199999999999999</v>
      </c>
      <c r="DA30" s="677"/>
      <c r="DB30" s="677"/>
      <c r="DC30" s="678"/>
      <c r="DD30" s="670">
        <v>867296</v>
      </c>
      <c r="DE30" s="665"/>
      <c r="DF30" s="665"/>
      <c r="DG30" s="665"/>
      <c r="DH30" s="665"/>
      <c r="DI30" s="665"/>
      <c r="DJ30" s="665"/>
      <c r="DK30" s="666"/>
      <c r="DL30" s="670">
        <v>866176</v>
      </c>
      <c r="DM30" s="665"/>
      <c r="DN30" s="665"/>
      <c r="DO30" s="665"/>
      <c r="DP30" s="665"/>
      <c r="DQ30" s="665"/>
      <c r="DR30" s="665"/>
      <c r="DS30" s="665"/>
      <c r="DT30" s="665"/>
      <c r="DU30" s="665"/>
      <c r="DV30" s="666"/>
      <c r="DW30" s="667">
        <v>16.5</v>
      </c>
      <c r="DX30" s="677"/>
      <c r="DY30" s="677"/>
      <c r="DZ30" s="677"/>
      <c r="EA30" s="677"/>
      <c r="EB30" s="677"/>
      <c r="EC30" s="698"/>
    </row>
    <row r="31" spans="2:133" ht="11.25" customHeight="1" x14ac:dyDescent="0.15">
      <c r="B31" s="661" t="s">
        <v>305</v>
      </c>
      <c r="C31" s="662"/>
      <c r="D31" s="662"/>
      <c r="E31" s="662"/>
      <c r="F31" s="662"/>
      <c r="G31" s="662"/>
      <c r="H31" s="662"/>
      <c r="I31" s="662"/>
      <c r="J31" s="662"/>
      <c r="K31" s="662"/>
      <c r="L31" s="662"/>
      <c r="M31" s="662"/>
      <c r="N31" s="662"/>
      <c r="O31" s="662"/>
      <c r="P31" s="662"/>
      <c r="Q31" s="663"/>
      <c r="R31" s="664">
        <v>37920</v>
      </c>
      <c r="S31" s="665"/>
      <c r="T31" s="665"/>
      <c r="U31" s="665"/>
      <c r="V31" s="665"/>
      <c r="W31" s="665"/>
      <c r="X31" s="665"/>
      <c r="Y31" s="666"/>
      <c r="Z31" s="691">
        <v>0.3</v>
      </c>
      <c r="AA31" s="691"/>
      <c r="AB31" s="691"/>
      <c r="AC31" s="691"/>
      <c r="AD31" s="692" t="s">
        <v>126</v>
      </c>
      <c r="AE31" s="692"/>
      <c r="AF31" s="692"/>
      <c r="AG31" s="692"/>
      <c r="AH31" s="692"/>
      <c r="AI31" s="692"/>
      <c r="AJ31" s="692"/>
      <c r="AK31" s="692"/>
      <c r="AL31" s="667" t="s">
        <v>126</v>
      </c>
      <c r="AM31" s="668"/>
      <c r="AN31" s="668"/>
      <c r="AO31" s="693"/>
      <c r="AP31" s="737" t="s">
        <v>306</v>
      </c>
      <c r="AQ31" s="738"/>
      <c r="AR31" s="738"/>
      <c r="AS31" s="738"/>
      <c r="AT31" s="743" t="s">
        <v>307</v>
      </c>
      <c r="AU31" s="360"/>
      <c r="AV31" s="360"/>
      <c r="AW31" s="360"/>
      <c r="AX31" s="730" t="s">
        <v>185</v>
      </c>
      <c r="AY31" s="731"/>
      <c r="AZ31" s="731"/>
      <c r="BA31" s="731"/>
      <c r="BB31" s="731"/>
      <c r="BC31" s="731"/>
      <c r="BD31" s="731"/>
      <c r="BE31" s="731"/>
      <c r="BF31" s="732"/>
      <c r="BG31" s="733">
        <v>99.5</v>
      </c>
      <c r="BH31" s="734"/>
      <c r="BI31" s="734"/>
      <c r="BJ31" s="734"/>
      <c r="BK31" s="734"/>
      <c r="BL31" s="734"/>
      <c r="BM31" s="735">
        <v>94.6</v>
      </c>
      <c r="BN31" s="734"/>
      <c r="BO31" s="734"/>
      <c r="BP31" s="734"/>
      <c r="BQ31" s="736"/>
      <c r="BR31" s="733">
        <v>99.4</v>
      </c>
      <c r="BS31" s="734"/>
      <c r="BT31" s="734"/>
      <c r="BU31" s="734"/>
      <c r="BV31" s="734"/>
      <c r="BW31" s="734"/>
      <c r="BX31" s="735">
        <v>94</v>
      </c>
      <c r="BY31" s="734"/>
      <c r="BZ31" s="734"/>
      <c r="CA31" s="734"/>
      <c r="CB31" s="736"/>
      <c r="CD31" s="753"/>
      <c r="CE31" s="754"/>
      <c r="CF31" s="706" t="s">
        <v>308</v>
      </c>
      <c r="CG31" s="703"/>
      <c r="CH31" s="703"/>
      <c r="CI31" s="703"/>
      <c r="CJ31" s="703"/>
      <c r="CK31" s="703"/>
      <c r="CL31" s="703"/>
      <c r="CM31" s="703"/>
      <c r="CN31" s="703"/>
      <c r="CO31" s="703"/>
      <c r="CP31" s="703"/>
      <c r="CQ31" s="704"/>
      <c r="CR31" s="664">
        <v>37448</v>
      </c>
      <c r="CS31" s="675"/>
      <c r="CT31" s="675"/>
      <c r="CU31" s="675"/>
      <c r="CV31" s="675"/>
      <c r="CW31" s="675"/>
      <c r="CX31" s="675"/>
      <c r="CY31" s="676"/>
      <c r="CZ31" s="667">
        <v>0.4</v>
      </c>
      <c r="DA31" s="677"/>
      <c r="DB31" s="677"/>
      <c r="DC31" s="678"/>
      <c r="DD31" s="670">
        <v>20536</v>
      </c>
      <c r="DE31" s="675"/>
      <c r="DF31" s="675"/>
      <c r="DG31" s="675"/>
      <c r="DH31" s="675"/>
      <c r="DI31" s="675"/>
      <c r="DJ31" s="675"/>
      <c r="DK31" s="676"/>
      <c r="DL31" s="670">
        <v>20536</v>
      </c>
      <c r="DM31" s="675"/>
      <c r="DN31" s="675"/>
      <c r="DO31" s="675"/>
      <c r="DP31" s="675"/>
      <c r="DQ31" s="675"/>
      <c r="DR31" s="675"/>
      <c r="DS31" s="675"/>
      <c r="DT31" s="675"/>
      <c r="DU31" s="675"/>
      <c r="DV31" s="676"/>
      <c r="DW31" s="667">
        <v>0.4</v>
      </c>
      <c r="DX31" s="677"/>
      <c r="DY31" s="677"/>
      <c r="DZ31" s="677"/>
      <c r="EA31" s="677"/>
      <c r="EB31" s="677"/>
      <c r="EC31" s="698"/>
    </row>
    <row r="32" spans="2:133" ht="11.25" customHeight="1" x14ac:dyDescent="0.15">
      <c r="B32" s="661" t="s">
        <v>309</v>
      </c>
      <c r="C32" s="662"/>
      <c r="D32" s="662"/>
      <c r="E32" s="662"/>
      <c r="F32" s="662"/>
      <c r="G32" s="662"/>
      <c r="H32" s="662"/>
      <c r="I32" s="662"/>
      <c r="J32" s="662"/>
      <c r="K32" s="662"/>
      <c r="L32" s="662"/>
      <c r="M32" s="662"/>
      <c r="N32" s="662"/>
      <c r="O32" s="662"/>
      <c r="P32" s="662"/>
      <c r="Q32" s="663"/>
      <c r="R32" s="664">
        <v>1914996</v>
      </c>
      <c r="S32" s="665"/>
      <c r="T32" s="665"/>
      <c r="U32" s="665"/>
      <c r="V32" s="665"/>
      <c r="W32" s="665"/>
      <c r="X32" s="665"/>
      <c r="Y32" s="666"/>
      <c r="Z32" s="691">
        <v>17.600000000000001</v>
      </c>
      <c r="AA32" s="691"/>
      <c r="AB32" s="691"/>
      <c r="AC32" s="691"/>
      <c r="AD32" s="692" t="s">
        <v>126</v>
      </c>
      <c r="AE32" s="692"/>
      <c r="AF32" s="692"/>
      <c r="AG32" s="692"/>
      <c r="AH32" s="692"/>
      <c r="AI32" s="692"/>
      <c r="AJ32" s="692"/>
      <c r="AK32" s="692"/>
      <c r="AL32" s="667" t="s">
        <v>126</v>
      </c>
      <c r="AM32" s="668"/>
      <c r="AN32" s="668"/>
      <c r="AO32" s="693"/>
      <c r="AP32" s="739"/>
      <c r="AQ32" s="740"/>
      <c r="AR32" s="740"/>
      <c r="AS32" s="740"/>
      <c r="AT32" s="744"/>
      <c r="AU32" s="361" t="s">
        <v>310</v>
      </c>
      <c r="AV32" s="361"/>
      <c r="AW32" s="361"/>
      <c r="AX32" s="661" t="s">
        <v>311</v>
      </c>
      <c r="AY32" s="662"/>
      <c r="AZ32" s="662"/>
      <c r="BA32" s="662"/>
      <c r="BB32" s="662"/>
      <c r="BC32" s="662"/>
      <c r="BD32" s="662"/>
      <c r="BE32" s="662"/>
      <c r="BF32" s="663"/>
      <c r="BG32" s="746">
        <v>99.5</v>
      </c>
      <c r="BH32" s="675"/>
      <c r="BI32" s="675"/>
      <c r="BJ32" s="675"/>
      <c r="BK32" s="675"/>
      <c r="BL32" s="675"/>
      <c r="BM32" s="668">
        <v>97.1</v>
      </c>
      <c r="BN32" s="747"/>
      <c r="BO32" s="747"/>
      <c r="BP32" s="747"/>
      <c r="BQ32" s="702"/>
      <c r="BR32" s="746">
        <v>99.5</v>
      </c>
      <c r="BS32" s="675"/>
      <c r="BT32" s="675"/>
      <c r="BU32" s="675"/>
      <c r="BV32" s="675"/>
      <c r="BW32" s="675"/>
      <c r="BX32" s="668">
        <v>97</v>
      </c>
      <c r="BY32" s="747"/>
      <c r="BZ32" s="747"/>
      <c r="CA32" s="747"/>
      <c r="CB32" s="702"/>
      <c r="CD32" s="755"/>
      <c r="CE32" s="756"/>
      <c r="CF32" s="706" t="s">
        <v>312</v>
      </c>
      <c r="CG32" s="703"/>
      <c r="CH32" s="703"/>
      <c r="CI32" s="703"/>
      <c r="CJ32" s="703"/>
      <c r="CK32" s="703"/>
      <c r="CL32" s="703"/>
      <c r="CM32" s="703"/>
      <c r="CN32" s="703"/>
      <c r="CO32" s="703"/>
      <c r="CP32" s="703"/>
      <c r="CQ32" s="704"/>
      <c r="CR32" s="664">
        <v>45</v>
      </c>
      <c r="CS32" s="665"/>
      <c r="CT32" s="665"/>
      <c r="CU32" s="665"/>
      <c r="CV32" s="665"/>
      <c r="CW32" s="665"/>
      <c r="CX32" s="665"/>
      <c r="CY32" s="666"/>
      <c r="CZ32" s="667">
        <v>0</v>
      </c>
      <c r="DA32" s="677"/>
      <c r="DB32" s="677"/>
      <c r="DC32" s="678"/>
      <c r="DD32" s="670">
        <v>45</v>
      </c>
      <c r="DE32" s="665"/>
      <c r="DF32" s="665"/>
      <c r="DG32" s="665"/>
      <c r="DH32" s="665"/>
      <c r="DI32" s="665"/>
      <c r="DJ32" s="665"/>
      <c r="DK32" s="666"/>
      <c r="DL32" s="670">
        <v>45</v>
      </c>
      <c r="DM32" s="665"/>
      <c r="DN32" s="665"/>
      <c r="DO32" s="665"/>
      <c r="DP32" s="665"/>
      <c r="DQ32" s="665"/>
      <c r="DR32" s="665"/>
      <c r="DS32" s="665"/>
      <c r="DT32" s="665"/>
      <c r="DU32" s="665"/>
      <c r="DV32" s="666"/>
      <c r="DW32" s="667">
        <v>0</v>
      </c>
      <c r="DX32" s="677"/>
      <c r="DY32" s="677"/>
      <c r="DZ32" s="677"/>
      <c r="EA32" s="677"/>
      <c r="EB32" s="677"/>
      <c r="EC32" s="698"/>
    </row>
    <row r="33" spans="2:133" ht="11.25" customHeight="1" x14ac:dyDescent="0.15">
      <c r="B33" s="727" t="s">
        <v>313</v>
      </c>
      <c r="C33" s="728"/>
      <c r="D33" s="728"/>
      <c r="E33" s="728"/>
      <c r="F33" s="728"/>
      <c r="G33" s="728"/>
      <c r="H33" s="728"/>
      <c r="I33" s="728"/>
      <c r="J33" s="728"/>
      <c r="K33" s="728"/>
      <c r="L33" s="728"/>
      <c r="M33" s="728"/>
      <c r="N33" s="728"/>
      <c r="O33" s="728"/>
      <c r="P33" s="728"/>
      <c r="Q33" s="729"/>
      <c r="R33" s="664" t="s">
        <v>126</v>
      </c>
      <c r="S33" s="665"/>
      <c r="T33" s="665"/>
      <c r="U33" s="665"/>
      <c r="V33" s="665"/>
      <c r="W33" s="665"/>
      <c r="X33" s="665"/>
      <c r="Y33" s="666"/>
      <c r="Z33" s="691" t="s">
        <v>126</v>
      </c>
      <c r="AA33" s="691"/>
      <c r="AB33" s="691"/>
      <c r="AC33" s="691"/>
      <c r="AD33" s="692" t="s">
        <v>126</v>
      </c>
      <c r="AE33" s="692"/>
      <c r="AF33" s="692"/>
      <c r="AG33" s="692"/>
      <c r="AH33" s="692"/>
      <c r="AI33" s="692"/>
      <c r="AJ33" s="692"/>
      <c r="AK33" s="692"/>
      <c r="AL33" s="667" t="s">
        <v>126</v>
      </c>
      <c r="AM33" s="668"/>
      <c r="AN33" s="668"/>
      <c r="AO33" s="693"/>
      <c r="AP33" s="741"/>
      <c r="AQ33" s="742"/>
      <c r="AR33" s="742"/>
      <c r="AS33" s="742"/>
      <c r="AT33" s="745"/>
      <c r="AU33" s="362"/>
      <c r="AV33" s="362"/>
      <c r="AW33" s="362"/>
      <c r="AX33" s="641" t="s">
        <v>314</v>
      </c>
      <c r="AY33" s="642"/>
      <c r="AZ33" s="642"/>
      <c r="BA33" s="642"/>
      <c r="BB33" s="642"/>
      <c r="BC33" s="642"/>
      <c r="BD33" s="642"/>
      <c r="BE33" s="642"/>
      <c r="BF33" s="643"/>
      <c r="BG33" s="726">
        <v>99.4</v>
      </c>
      <c r="BH33" s="645"/>
      <c r="BI33" s="645"/>
      <c r="BJ33" s="645"/>
      <c r="BK33" s="645"/>
      <c r="BL33" s="645"/>
      <c r="BM33" s="683">
        <v>90.8</v>
      </c>
      <c r="BN33" s="645"/>
      <c r="BO33" s="645"/>
      <c r="BP33" s="645"/>
      <c r="BQ33" s="694"/>
      <c r="BR33" s="726">
        <v>99.3</v>
      </c>
      <c r="BS33" s="645"/>
      <c r="BT33" s="645"/>
      <c r="BU33" s="645"/>
      <c r="BV33" s="645"/>
      <c r="BW33" s="645"/>
      <c r="BX33" s="683">
        <v>89.8</v>
      </c>
      <c r="BY33" s="645"/>
      <c r="BZ33" s="645"/>
      <c r="CA33" s="645"/>
      <c r="CB33" s="694"/>
      <c r="CD33" s="706" t="s">
        <v>315</v>
      </c>
      <c r="CE33" s="703"/>
      <c r="CF33" s="703"/>
      <c r="CG33" s="703"/>
      <c r="CH33" s="703"/>
      <c r="CI33" s="703"/>
      <c r="CJ33" s="703"/>
      <c r="CK33" s="703"/>
      <c r="CL33" s="703"/>
      <c r="CM33" s="703"/>
      <c r="CN33" s="703"/>
      <c r="CO33" s="703"/>
      <c r="CP33" s="703"/>
      <c r="CQ33" s="704"/>
      <c r="CR33" s="664">
        <v>5414128</v>
      </c>
      <c r="CS33" s="675"/>
      <c r="CT33" s="675"/>
      <c r="CU33" s="675"/>
      <c r="CV33" s="675"/>
      <c r="CW33" s="675"/>
      <c r="CX33" s="675"/>
      <c r="CY33" s="676"/>
      <c r="CZ33" s="667">
        <v>51.2</v>
      </c>
      <c r="DA33" s="677"/>
      <c r="DB33" s="677"/>
      <c r="DC33" s="678"/>
      <c r="DD33" s="670">
        <v>3508034</v>
      </c>
      <c r="DE33" s="675"/>
      <c r="DF33" s="675"/>
      <c r="DG33" s="675"/>
      <c r="DH33" s="675"/>
      <c r="DI33" s="675"/>
      <c r="DJ33" s="675"/>
      <c r="DK33" s="676"/>
      <c r="DL33" s="670">
        <v>2419321</v>
      </c>
      <c r="DM33" s="675"/>
      <c r="DN33" s="675"/>
      <c r="DO33" s="675"/>
      <c r="DP33" s="675"/>
      <c r="DQ33" s="675"/>
      <c r="DR33" s="675"/>
      <c r="DS33" s="675"/>
      <c r="DT33" s="675"/>
      <c r="DU33" s="675"/>
      <c r="DV33" s="676"/>
      <c r="DW33" s="667">
        <v>46</v>
      </c>
      <c r="DX33" s="677"/>
      <c r="DY33" s="677"/>
      <c r="DZ33" s="677"/>
      <c r="EA33" s="677"/>
      <c r="EB33" s="677"/>
      <c r="EC33" s="698"/>
    </row>
    <row r="34" spans="2:133" ht="11.25" customHeight="1" x14ac:dyDescent="0.15">
      <c r="B34" s="661" t="s">
        <v>316</v>
      </c>
      <c r="C34" s="662"/>
      <c r="D34" s="662"/>
      <c r="E34" s="662"/>
      <c r="F34" s="662"/>
      <c r="G34" s="662"/>
      <c r="H34" s="662"/>
      <c r="I34" s="662"/>
      <c r="J34" s="662"/>
      <c r="K34" s="662"/>
      <c r="L34" s="662"/>
      <c r="M34" s="662"/>
      <c r="N34" s="662"/>
      <c r="O34" s="662"/>
      <c r="P34" s="662"/>
      <c r="Q34" s="663"/>
      <c r="R34" s="664">
        <v>766937</v>
      </c>
      <c r="S34" s="665"/>
      <c r="T34" s="665"/>
      <c r="U34" s="665"/>
      <c r="V34" s="665"/>
      <c r="W34" s="665"/>
      <c r="X34" s="665"/>
      <c r="Y34" s="666"/>
      <c r="Z34" s="691">
        <v>7</v>
      </c>
      <c r="AA34" s="691"/>
      <c r="AB34" s="691"/>
      <c r="AC34" s="691"/>
      <c r="AD34" s="692" t="s">
        <v>126</v>
      </c>
      <c r="AE34" s="692"/>
      <c r="AF34" s="692"/>
      <c r="AG34" s="692"/>
      <c r="AH34" s="692"/>
      <c r="AI34" s="692"/>
      <c r="AJ34" s="692"/>
      <c r="AK34" s="692"/>
      <c r="AL34" s="667" t="s">
        <v>126</v>
      </c>
      <c r="AM34" s="668"/>
      <c r="AN34" s="668"/>
      <c r="AO34" s="693"/>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706" t="s">
        <v>317</v>
      </c>
      <c r="CE34" s="703"/>
      <c r="CF34" s="703"/>
      <c r="CG34" s="703"/>
      <c r="CH34" s="703"/>
      <c r="CI34" s="703"/>
      <c r="CJ34" s="703"/>
      <c r="CK34" s="703"/>
      <c r="CL34" s="703"/>
      <c r="CM34" s="703"/>
      <c r="CN34" s="703"/>
      <c r="CO34" s="703"/>
      <c r="CP34" s="703"/>
      <c r="CQ34" s="704"/>
      <c r="CR34" s="664">
        <v>1498014</v>
      </c>
      <c r="CS34" s="665"/>
      <c r="CT34" s="665"/>
      <c r="CU34" s="665"/>
      <c r="CV34" s="665"/>
      <c r="CW34" s="665"/>
      <c r="CX34" s="665"/>
      <c r="CY34" s="666"/>
      <c r="CZ34" s="667">
        <v>14.2</v>
      </c>
      <c r="DA34" s="677"/>
      <c r="DB34" s="677"/>
      <c r="DC34" s="678"/>
      <c r="DD34" s="670">
        <v>911810</v>
      </c>
      <c r="DE34" s="665"/>
      <c r="DF34" s="665"/>
      <c r="DG34" s="665"/>
      <c r="DH34" s="665"/>
      <c r="DI34" s="665"/>
      <c r="DJ34" s="665"/>
      <c r="DK34" s="666"/>
      <c r="DL34" s="670">
        <v>800843</v>
      </c>
      <c r="DM34" s="665"/>
      <c r="DN34" s="665"/>
      <c r="DO34" s="665"/>
      <c r="DP34" s="665"/>
      <c r="DQ34" s="665"/>
      <c r="DR34" s="665"/>
      <c r="DS34" s="665"/>
      <c r="DT34" s="665"/>
      <c r="DU34" s="665"/>
      <c r="DV34" s="666"/>
      <c r="DW34" s="667">
        <v>15.2</v>
      </c>
      <c r="DX34" s="677"/>
      <c r="DY34" s="677"/>
      <c r="DZ34" s="677"/>
      <c r="EA34" s="677"/>
      <c r="EB34" s="677"/>
      <c r="EC34" s="698"/>
    </row>
    <row r="35" spans="2:133" ht="11.25" customHeight="1" x14ac:dyDescent="0.15">
      <c r="B35" s="661" t="s">
        <v>318</v>
      </c>
      <c r="C35" s="662"/>
      <c r="D35" s="662"/>
      <c r="E35" s="662"/>
      <c r="F35" s="662"/>
      <c r="G35" s="662"/>
      <c r="H35" s="662"/>
      <c r="I35" s="662"/>
      <c r="J35" s="662"/>
      <c r="K35" s="662"/>
      <c r="L35" s="662"/>
      <c r="M35" s="662"/>
      <c r="N35" s="662"/>
      <c r="O35" s="662"/>
      <c r="P35" s="662"/>
      <c r="Q35" s="663"/>
      <c r="R35" s="664">
        <v>27401</v>
      </c>
      <c r="S35" s="665"/>
      <c r="T35" s="665"/>
      <c r="U35" s="665"/>
      <c r="V35" s="665"/>
      <c r="W35" s="665"/>
      <c r="X35" s="665"/>
      <c r="Y35" s="666"/>
      <c r="Z35" s="691">
        <v>0.3</v>
      </c>
      <c r="AA35" s="691"/>
      <c r="AB35" s="691"/>
      <c r="AC35" s="691"/>
      <c r="AD35" s="692" t="s">
        <v>126</v>
      </c>
      <c r="AE35" s="692"/>
      <c r="AF35" s="692"/>
      <c r="AG35" s="692"/>
      <c r="AH35" s="692"/>
      <c r="AI35" s="692"/>
      <c r="AJ35" s="692"/>
      <c r="AK35" s="692"/>
      <c r="AL35" s="667" t="s">
        <v>126</v>
      </c>
      <c r="AM35" s="668"/>
      <c r="AN35" s="668"/>
      <c r="AO35" s="693"/>
      <c r="AP35" s="218"/>
      <c r="AQ35" s="723" t="s">
        <v>319</v>
      </c>
      <c r="AR35" s="724"/>
      <c r="AS35" s="724"/>
      <c r="AT35" s="724"/>
      <c r="AU35" s="724"/>
      <c r="AV35" s="724"/>
      <c r="AW35" s="724"/>
      <c r="AX35" s="724"/>
      <c r="AY35" s="724"/>
      <c r="AZ35" s="724"/>
      <c r="BA35" s="724"/>
      <c r="BB35" s="724"/>
      <c r="BC35" s="724"/>
      <c r="BD35" s="724"/>
      <c r="BE35" s="724"/>
      <c r="BF35" s="725"/>
      <c r="BG35" s="723" t="s">
        <v>320</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6" t="s">
        <v>321</v>
      </c>
      <c r="CE35" s="703"/>
      <c r="CF35" s="703"/>
      <c r="CG35" s="703"/>
      <c r="CH35" s="703"/>
      <c r="CI35" s="703"/>
      <c r="CJ35" s="703"/>
      <c r="CK35" s="703"/>
      <c r="CL35" s="703"/>
      <c r="CM35" s="703"/>
      <c r="CN35" s="703"/>
      <c r="CO35" s="703"/>
      <c r="CP35" s="703"/>
      <c r="CQ35" s="704"/>
      <c r="CR35" s="664">
        <v>328611</v>
      </c>
      <c r="CS35" s="675"/>
      <c r="CT35" s="675"/>
      <c r="CU35" s="675"/>
      <c r="CV35" s="675"/>
      <c r="CW35" s="675"/>
      <c r="CX35" s="675"/>
      <c r="CY35" s="676"/>
      <c r="CZ35" s="667">
        <v>3.1</v>
      </c>
      <c r="DA35" s="677"/>
      <c r="DB35" s="677"/>
      <c r="DC35" s="678"/>
      <c r="DD35" s="670">
        <v>294474</v>
      </c>
      <c r="DE35" s="675"/>
      <c r="DF35" s="675"/>
      <c r="DG35" s="675"/>
      <c r="DH35" s="675"/>
      <c r="DI35" s="675"/>
      <c r="DJ35" s="675"/>
      <c r="DK35" s="676"/>
      <c r="DL35" s="670">
        <v>272060</v>
      </c>
      <c r="DM35" s="675"/>
      <c r="DN35" s="675"/>
      <c r="DO35" s="675"/>
      <c r="DP35" s="675"/>
      <c r="DQ35" s="675"/>
      <c r="DR35" s="675"/>
      <c r="DS35" s="675"/>
      <c r="DT35" s="675"/>
      <c r="DU35" s="675"/>
      <c r="DV35" s="676"/>
      <c r="DW35" s="667">
        <v>5.2</v>
      </c>
      <c r="DX35" s="677"/>
      <c r="DY35" s="677"/>
      <c r="DZ35" s="677"/>
      <c r="EA35" s="677"/>
      <c r="EB35" s="677"/>
      <c r="EC35" s="698"/>
    </row>
    <row r="36" spans="2:133" ht="11.25" customHeight="1" x14ac:dyDescent="0.15">
      <c r="B36" s="661" t="s">
        <v>322</v>
      </c>
      <c r="C36" s="662"/>
      <c r="D36" s="662"/>
      <c r="E36" s="662"/>
      <c r="F36" s="662"/>
      <c r="G36" s="662"/>
      <c r="H36" s="662"/>
      <c r="I36" s="662"/>
      <c r="J36" s="662"/>
      <c r="K36" s="662"/>
      <c r="L36" s="662"/>
      <c r="M36" s="662"/>
      <c r="N36" s="662"/>
      <c r="O36" s="662"/>
      <c r="P36" s="662"/>
      <c r="Q36" s="663"/>
      <c r="R36" s="664">
        <v>299965</v>
      </c>
      <c r="S36" s="665"/>
      <c r="T36" s="665"/>
      <c r="U36" s="665"/>
      <c r="V36" s="665"/>
      <c r="W36" s="665"/>
      <c r="X36" s="665"/>
      <c r="Y36" s="666"/>
      <c r="Z36" s="691">
        <v>2.8</v>
      </c>
      <c r="AA36" s="691"/>
      <c r="AB36" s="691"/>
      <c r="AC36" s="691"/>
      <c r="AD36" s="692" t="s">
        <v>126</v>
      </c>
      <c r="AE36" s="692"/>
      <c r="AF36" s="692"/>
      <c r="AG36" s="692"/>
      <c r="AH36" s="692"/>
      <c r="AI36" s="692"/>
      <c r="AJ36" s="692"/>
      <c r="AK36" s="692"/>
      <c r="AL36" s="667" t="s">
        <v>126</v>
      </c>
      <c r="AM36" s="668"/>
      <c r="AN36" s="668"/>
      <c r="AO36" s="693"/>
      <c r="AP36" s="218"/>
      <c r="AQ36" s="714" t="s">
        <v>323</v>
      </c>
      <c r="AR36" s="715"/>
      <c r="AS36" s="715"/>
      <c r="AT36" s="715"/>
      <c r="AU36" s="715"/>
      <c r="AV36" s="715"/>
      <c r="AW36" s="715"/>
      <c r="AX36" s="715"/>
      <c r="AY36" s="716"/>
      <c r="AZ36" s="717">
        <v>1040919</v>
      </c>
      <c r="BA36" s="718"/>
      <c r="BB36" s="718"/>
      <c r="BC36" s="718"/>
      <c r="BD36" s="718"/>
      <c r="BE36" s="718"/>
      <c r="BF36" s="719"/>
      <c r="BG36" s="720" t="s">
        <v>324</v>
      </c>
      <c r="BH36" s="721"/>
      <c r="BI36" s="721"/>
      <c r="BJ36" s="721"/>
      <c r="BK36" s="721"/>
      <c r="BL36" s="721"/>
      <c r="BM36" s="721"/>
      <c r="BN36" s="721"/>
      <c r="BO36" s="721"/>
      <c r="BP36" s="721"/>
      <c r="BQ36" s="721"/>
      <c r="BR36" s="721"/>
      <c r="BS36" s="721"/>
      <c r="BT36" s="721"/>
      <c r="BU36" s="722"/>
      <c r="BV36" s="717">
        <v>2669</v>
      </c>
      <c r="BW36" s="718"/>
      <c r="BX36" s="718"/>
      <c r="BY36" s="718"/>
      <c r="BZ36" s="718"/>
      <c r="CA36" s="718"/>
      <c r="CB36" s="719"/>
      <c r="CD36" s="706" t="s">
        <v>325</v>
      </c>
      <c r="CE36" s="703"/>
      <c r="CF36" s="703"/>
      <c r="CG36" s="703"/>
      <c r="CH36" s="703"/>
      <c r="CI36" s="703"/>
      <c r="CJ36" s="703"/>
      <c r="CK36" s="703"/>
      <c r="CL36" s="703"/>
      <c r="CM36" s="703"/>
      <c r="CN36" s="703"/>
      <c r="CO36" s="703"/>
      <c r="CP36" s="703"/>
      <c r="CQ36" s="704"/>
      <c r="CR36" s="664">
        <v>2045946</v>
      </c>
      <c r="CS36" s="665"/>
      <c r="CT36" s="665"/>
      <c r="CU36" s="665"/>
      <c r="CV36" s="665"/>
      <c r="CW36" s="665"/>
      <c r="CX36" s="665"/>
      <c r="CY36" s="666"/>
      <c r="CZ36" s="667">
        <v>19.399999999999999</v>
      </c>
      <c r="DA36" s="677"/>
      <c r="DB36" s="677"/>
      <c r="DC36" s="678"/>
      <c r="DD36" s="670">
        <v>1117917</v>
      </c>
      <c r="DE36" s="665"/>
      <c r="DF36" s="665"/>
      <c r="DG36" s="665"/>
      <c r="DH36" s="665"/>
      <c r="DI36" s="665"/>
      <c r="DJ36" s="665"/>
      <c r="DK36" s="666"/>
      <c r="DL36" s="670">
        <v>813256</v>
      </c>
      <c r="DM36" s="665"/>
      <c r="DN36" s="665"/>
      <c r="DO36" s="665"/>
      <c r="DP36" s="665"/>
      <c r="DQ36" s="665"/>
      <c r="DR36" s="665"/>
      <c r="DS36" s="665"/>
      <c r="DT36" s="665"/>
      <c r="DU36" s="665"/>
      <c r="DV36" s="666"/>
      <c r="DW36" s="667">
        <v>15.5</v>
      </c>
      <c r="DX36" s="677"/>
      <c r="DY36" s="677"/>
      <c r="DZ36" s="677"/>
      <c r="EA36" s="677"/>
      <c r="EB36" s="677"/>
      <c r="EC36" s="698"/>
    </row>
    <row r="37" spans="2:133" ht="11.25" customHeight="1" x14ac:dyDescent="0.15">
      <c r="B37" s="661" t="s">
        <v>326</v>
      </c>
      <c r="C37" s="662"/>
      <c r="D37" s="662"/>
      <c r="E37" s="662"/>
      <c r="F37" s="662"/>
      <c r="G37" s="662"/>
      <c r="H37" s="662"/>
      <c r="I37" s="662"/>
      <c r="J37" s="662"/>
      <c r="K37" s="662"/>
      <c r="L37" s="662"/>
      <c r="M37" s="662"/>
      <c r="N37" s="662"/>
      <c r="O37" s="662"/>
      <c r="P37" s="662"/>
      <c r="Q37" s="663"/>
      <c r="R37" s="664">
        <v>186190</v>
      </c>
      <c r="S37" s="665"/>
      <c r="T37" s="665"/>
      <c r="U37" s="665"/>
      <c r="V37" s="665"/>
      <c r="W37" s="665"/>
      <c r="X37" s="665"/>
      <c r="Y37" s="666"/>
      <c r="Z37" s="691">
        <v>1.7</v>
      </c>
      <c r="AA37" s="691"/>
      <c r="AB37" s="691"/>
      <c r="AC37" s="691"/>
      <c r="AD37" s="692" t="s">
        <v>126</v>
      </c>
      <c r="AE37" s="692"/>
      <c r="AF37" s="692"/>
      <c r="AG37" s="692"/>
      <c r="AH37" s="692"/>
      <c r="AI37" s="692"/>
      <c r="AJ37" s="692"/>
      <c r="AK37" s="692"/>
      <c r="AL37" s="667" t="s">
        <v>126</v>
      </c>
      <c r="AM37" s="668"/>
      <c r="AN37" s="668"/>
      <c r="AO37" s="693"/>
      <c r="AQ37" s="699" t="s">
        <v>327</v>
      </c>
      <c r="AR37" s="700"/>
      <c r="AS37" s="700"/>
      <c r="AT37" s="700"/>
      <c r="AU37" s="700"/>
      <c r="AV37" s="700"/>
      <c r="AW37" s="700"/>
      <c r="AX37" s="700"/>
      <c r="AY37" s="701"/>
      <c r="AZ37" s="664">
        <v>333079</v>
      </c>
      <c r="BA37" s="665"/>
      <c r="BB37" s="665"/>
      <c r="BC37" s="665"/>
      <c r="BD37" s="675"/>
      <c r="BE37" s="675"/>
      <c r="BF37" s="702"/>
      <c r="BG37" s="706" t="s">
        <v>328</v>
      </c>
      <c r="BH37" s="703"/>
      <c r="BI37" s="703"/>
      <c r="BJ37" s="703"/>
      <c r="BK37" s="703"/>
      <c r="BL37" s="703"/>
      <c r="BM37" s="703"/>
      <c r="BN37" s="703"/>
      <c r="BO37" s="703"/>
      <c r="BP37" s="703"/>
      <c r="BQ37" s="703"/>
      <c r="BR37" s="703"/>
      <c r="BS37" s="703"/>
      <c r="BT37" s="703"/>
      <c r="BU37" s="704"/>
      <c r="BV37" s="664">
        <v>-17800</v>
      </c>
      <c r="BW37" s="665"/>
      <c r="BX37" s="665"/>
      <c r="BY37" s="665"/>
      <c r="BZ37" s="665"/>
      <c r="CA37" s="665"/>
      <c r="CB37" s="705"/>
      <c r="CD37" s="706" t="s">
        <v>329</v>
      </c>
      <c r="CE37" s="703"/>
      <c r="CF37" s="703"/>
      <c r="CG37" s="703"/>
      <c r="CH37" s="703"/>
      <c r="CI37" s="703"/>
      <c r="CJ37" s="703"/>
      <c r="CK37" s="703"/>
      <c r="CL37" s="703"/>
      <c r="CM37" s="703"/>
      <c r="CN37" s="703"/>
      <c r="CO37" s="703"/>
      <c r="CP37" s="703"/>
      <c r="CQ37" s="704"/>
      <c r="CR37" s="664">
        <v>540915</v>
      </c>
      <c r="CS37" s="675"/>
      <c r="CT37" s="675"/>
      <c r="CU37" s="675"/>
      <c r="CV37" s="675"/>
      <c r="CW37" s="675"/>
      <c r="CX37" s="675"/>
      <c r="CY37" s="676"/>
      <c r="CZ37" s="667">
        <v>5.0999999999999996</v>
      </c>
      <c r="DA37" s="677"/>
      <c r="DB37" s="677"/>
      <c r="DC37" s="678"/>
      <c r="DD37" s="670">
        <v>301099</v>
      </c>
      <c r="DE37" s="675"/>
      <c r="DF37" s="675"/>
      <c r="DG37" s="675"/>
      <c r="DH37" s="675"/>
      <c r="DI37" s="675"/>
      <c r="DJ37" s="675"/>
      <c r="DK37" s="676"/>
      <c r="DL37" s="670">
        <v>288568</v>
      </c>
      <c r="DM37" s="675"/>
      <c r="DN37" s="675"/>
      <c r="DO37" s="675"/>
      <c r="DP37" s="675"/>
      <c r="DQ37" s="675"/>
      <c r="DR37" s="675"/>
      <c r="DS37" s="675"/>
      <c r="DT37" s="675"/>
      <c r="DU37" s="675"/>
      <c r="DV37" s="676"/>
      <c r="DW37" s="667">
        <v>5.5</v>
      </c>
      <c r="DX37" s="677"/>
      <c r="DY37" s="677"/>
      <c r="DZ37" s="677"/>
      <c r="EA37" s="677"/>
      <c r="EB37" s="677"/>
      <c r="EC37" s="698"/>
    </row>
    <row r="38" spans="2:133" ht="11.25" customHeight="1" x14ac:dyDescent="0.15">
      <c r="B38" s="661" t="s">
        <v>330</v>
      </c>
      <c r="C38" s="662"/>
      <c r="D38" s="662"/>
      <c r="E38" s="662"/>
      <c r="F38" s="662"/>
      <c r="G38" s="662"/>
      <c r="H38" s="662"/>
      <c r="I38" s="662"/>
      <c r="J38" s="662"/>
      <c r="K38" s="662"/>
      <c r="L38" s="662"/>
      <c r="M38" s="662"/>
      <c r="N38" s="662"/>
      <c r="O38" s="662"/>
      <c r="P38" s="662"/>
      <c r="Q38" s="663"/>
      <c r="R38" s="664">
        <v>394553</v>
      </c>
      <c r="S38" s="665"/>
      <c r="T38" s="665"/>
      <c r="U38" s="665"/>
      <c r="V38" s="665"/>
      <c r="W38" s="665"/>
      <c r="X38" s="665"/>
      <c r="Y38" s="666"/>
      <c r="Z38" s="691">
        <v>3.6</v>
      </c>
      <c r="AA38" s="691"/>
      <c r="AB38" s="691"/>
      <c r="AC38" s="691"/>
      <c r="AD38" s="692" t="s">
        <v>126</v>
      </c>
      <c r="AE38" s="692"/>
      <c r="AF38" s="692"/>
      <c r="AG38" s="692"/>
      <c r="AH38" s="692"/>
      <c r="AI38" s="692"/>
      <c r="AJ38" s="692"/>
      <c r="AK38" s="692"/>
      <c r="AL38" s="667" t="s">
        <v>126</v>
      </c>
      <c r="AM38" s="668"/>
      <c r="AN38" s="668"/>
      <c r="AO38" s="693"/>
      <c r="AQ38" s="699" t="s">
        <v>331</v>
      </c>
      <c r="AR38" s="700"/>
      <c r="AS38" s="700"/>
      <c r="AT38" s="700"/>
      <c r="AU38" s="700"/>
      <c r="AV38" s="700"/>
      <c r="AW38" s="700"/>
      <c r="AX38" s="700"/>
      <c r="AY38" s="701"/>
      <c r="AZ38" s="664">
        <v>24862</v>
      </c>
      <c r="BA38" s="665"/>
      <c r="BB38" s="665"/>
      <c r="BC38" s="665"/>
      <c r="BD38" s="675"/>
      <c r="BE38" s="675"/>
      <c r="BF38" s="702"/>
      <c r="BG38" s="706" t="s">
        <v>332</v>
      </c>
      <c r="BH38" s="703"/>
      <c r="BI38" s="703"/>
      <c r="BJ38" s="703"/>
      <c r="BK38" s="703"/>
      <c r="BL38" s="703"/>
      <c r="BM38" s="703"/>
      <c r="BN38" s="703"/>
      <c r="BO38" s="703"/>
      <c r="BP38" s="703"/>
      <c r="BQ38" s="703"/>
      <c r="BR38" s="703"/>
      <c r="BS38" s="703"/>
      <c r="BT38" s="703"/>
      <c r="BU38" s="704"/>
      <c r="BV38" s="664">
        <v>1623</v>
      </c>
      <c r="BW38" s="665"/>
      <c r="BX38" s="665"/>
      <c r="BY38" s="665"/>
      <c r="BZ38" s="665"/>
      <c r="CA38" s="665"/>
      <c r="CB38" s="705"/>
      <c r="CD38" s="706" t="s">
        <v>333</v>
      </c>
      <c r="CE38" s="703"/>
      <c r="CF38" s="703"/>
      <c r="CG38" s="703"/>
      <c r="CH38" s="703"/>
      <c r="CI38" s="703"/>
      <c r="CJ38" s="703"/>
      <c r="CK38" s="703"/>
      <c r="CL38" s="703"/>
      <c r="CM38" s="703"/>
      <c r="CN38" s="703"/>
      <c r="CO38" s="703"/>
      <c r="CP38" s="703"/>
      <c r="CQ38" s="704"/>
      <c r="CR38" s="664">
        <v>703826</v>
      </c>
      <c r="CS38" s="665"/>
      <c r="CT38" s="665"/>
      <c r="CU38" s="665"/>
      <c r="CV38" s="665"/>
      <c r="CW38" s="665"/>
      <c r="CX38" s="665"/>
      <c r="CY38" s="666"/>
      <c r="CZ38" s="667">
        <v>6.7</v>
      </c>
      <c r="DA38" s="677"/>
      <c r="DB38" s="677"/>
      <c r="DC38" s="678"/>
      <c r="DD38" s="670">
        <v>582731</v>
      </c>
      <c r="DE38" s="665"/>
      <c r="DF38" s="665"/>
      <c r="DG38" s="665"/>
      <c r="DH38" s="665"/>
      <c r="DI38" s="665"/>
      <c r="DJ38" s="665"/>
      <c r="DK38" s="666"/>
      <c r="DL38" s="670">
        <v>533162</v>
      </c>
      <c r="DM38" s="665"/>
      <c r="DN38" s="665"/>
      <c r="DO38" s="665"/>
      <c r="DP38" s="665"/>
      <c r="DQ38" s="665"/>
      <c r="DR38" s="665"/>
      <c r="DS38" s="665"/>
      <c r="DT38" s="665"/>
      <c r="DU38" s="665"/>
      <c r="DV38" s="666"/>
      <c r="DW38" s="667">
        <v>10.1</v>
      </c>
      <c r="DX38" s="677"/>
      <c r="DY38" s="677"/>
      <c r="DZ38" s="677"/>
      <c r="EA38" s="677"/>
      <c r="EB38" s="677"/>
      <c r="EC38" s="698"/>
    </row>
    <row r="39" spans="2:133" ht="11.25" customHeight="1" x14ac:dyDescent="0.15">
      <c r="B39" s="661" t="s">
        <v>334</v>
      </c>
      <c r="C39" s="662"/>
      <c r="D39" s="662"/>
      <c r="E39" s="662"/>
      <c r="F39" s="662"/>
      <c r="G39" s="662"/>
      <c r="H39" s="662"/>
      <c r="I39" s="662"/>
      <c r="J39" s="662"/>
      <c r="K39" s="662"/>
      <c r="L39" s="662"/>
      <c r="M39" s="662"/>
      <c r="N39" s="662"/>
      <c r="O39" s="662"/>
      <c r="P39" s="662"/>
      <c r="Q39" s="663"/>
      <c r="R39" s="664">
        <v>205010</v>
      </c>
      <c r="S39" s="665"/>
      <c r="T39" s="665"/>
      <c r="U39" s="665"/>
      <c r="V39" s="665"/>
      <c r="W39" s="665"/>
      <c r="X39" s="665"/>
      <c r="Y39" s="666"/>
      <c r="Z39" s="691">
        <v>1.9</v>
      </c>
      <c r="AA39" s="691"/>
      <c r="AB39" s="691"/>
      <c r="AC39" s="691"/>
      <c r="AD39" s="692">
        <v>1051</v>
      </c>
      <c r="AE39" s="692"/>
      <c r="AF39" s="692"/>
      <c r="AG39" s="692"/>
      <c r="AH39" s="692"/>
      <c r="AI39" s="692"/>
      <c r="AJ39" s="692"/>
      <c r="AK39" s="692"/>
      <c r="AL39" s="667">
        <v>0</v>
      </c>
      <c r="AM39" s="668"/>
      <c r="AN39" s="668"/>
      <c r="AO39" s="693"/>
      <c r="AQ39" s="699" t="s">
        <v>335</v>
      </c>
      <c r="AR39" s="700"/>
      <c r="AS39" s="700"/>
      <c r="AT39" s="700"/>
      <c r="AU39" s="700"/>
      <c r="AV39" s="700"/>
      <c r="AW39" s="700"/>
      <c r="AX39" s="700"/>
      <c r="AY39" s="701"/>
      <c r="AZ39" s="664">
        <v>4014</v>
      </c>
      <c r="BA39" s="665"/>
      <c r="BB39" s="665"/>
      <c r="BC39" s="665"/>
      <c r="BD39" s="675"/>
      <c r="BE39" s="675"/>
      <c r="BF39" s="702"/>
      <c r="BG39" s="706" t="s">
        <v>336</v>
      </c>
      <c r="BH39" s="703"/>
      <c r="BI39" s="703"/>
      <c r="BJ39" s="703"/>
      <c r="BK39" s="703"/>
      <c r="BL39" s="703"/>
      <c r="BM39" s="703"/>
      <c r="BN39" s="703"/>
      <c r="BO39" s="703"/>
      <c r="BP39" s="703"/>
      <c r="BQ39" s="703"/>
      <c r="BR39" s="703"/>
      <c r="BS39" s="703"/>
      <c r="BT39" s="703"/>
      <c r="BU39" s="704"/>
      <c r="BV39" s="664">
        <v>2693</v>
      </c>
      <c r="BW39" s="665"/>
      <c r="BX39" s="665"/>
      <c r="BY39" s="665"/>
      <c r="BZ39" s="665"/>
      <c r="CA39" s="665"/>
      <c r="CB39" s="705"/>
      <c r="CD39" s="706" t="s">
        <v>337</v>
      </c>
      <c r="CE39" s="703"/>
      <c r="CF39" s="703"/>
      <c r="CG39" s="703"/>
      <c r="CH39" s="703"/>
      <c r="CI39" s="703"/>
      <c r="CJ39" s="703"/>
      <c r="CK39" s="703"/>
      <c r="CL39" s="703"/>
      <c r="CM39" s="703"/>
      <c r="CN39" s="703"/>
      <c r="CO39" s="703"/>
      <c r="CP39" s="703"/>
      <c r="CQ39" s="704"/>
      <c r="CR39" s="664">
        <v>694173</v>
      </c>
      <c r="CS39" s="675"/>
      <c r="CT39" s="675"/>
      <c r="CU39" s="675"/>
      <c r="CV39" s="675"/>
      <c r="CW39" s="675"/>
      <c r="CX39" s="675"/>
      <c r="CY39" s="676"/>
      <c r="CZ39" s="667">
        <v>6.6</v>
      </c>
      <c r="DA39" s="677"/>
      <c r="DB39" s="677"/>
      <c r="DC39" s="678"/>
      <c r="DD39" s="670">
        <v>557544</v>
      </c>
      <c r="DE39" s="675"/>
      <c r="DF39" s="675"/>
      <c r="DG39" s="675"/>
      <c r="DH39" s="675"/>
      <c r="DI39" s="675"/>
      <c r="DJ39" s="675"/>
      <c r="DK39" s="676"/>
      <c r="DL39" s="670" t="s">
        <v>126</v>
      </c>
      <c r="DM39" s="675"/>
      <c r="DN39" s="675"/>
      <c r="DO39" s="675"/>
      <c r="DP39" s="675"/>
      <c r="DQ39" s="675"/>
      <c r="DR39" s="675"/>
      <c r="DS39" s="675"/>
      <c r="DT39" s="675"/>
      <c r="DU39" s="675"/>
      <c r="DV39" s="676"/>
      <c r="DW39" s="667" t="s">
        <v>126</v>
      </c>
      <c r="DX39" s="677"/>
      <c r="DY39" s="677"/>
      <c r="DZ39" s="677"/>
      <c r="EA39" s="677"/>
      <c r="EB39" s="677"/>
      <c r="EC39" s="698"/>
    </row>
    <row r="40" spans="2:133" ht="11.25" customHeight="1" x14ac:dyDescent="0.15">
      <c r="B40" s="661" t="s">
        <v>338</v>
      </c>
      <c r="C40" s="662"/>
      <c r="D40" s="662"/>
      <c r="E40" s="662"/>
      <c r="F40" s="662"/>
      <c r="G40" s="662"/>
      <c r="H40" s="662"/>
      <c r="I40" s="662"/>
      <c r="J40" s="662"/>
      <c r="K40" s="662"/>
      <c r="L40" s="662"/>
      <c r="M40" s="662"/>
      <c r="N40" s="662"/>
      <c r="O40" s="662"/>
      <c r="P40" s="662"/>
      <c r="Q40" s="663"/>
      <c r="R40" s="664">
        <v>1248630</v>
      </c>
      <c r="S40" s="665"/>
      <c r="T40" s="665"/>
      <c r="U40" s="665"/>
      <c r="V40" s="665"/>
      <c r="W40" s="665"/>
      <c r="X40" s="665"/>
      <c r="Y40" s="666"/>
      <c r="Z40" s="691">
        <v>11.5</v>
      </c>
      <c r="AA40" s="691"/>
      <c r="AB40" s="691"/>
      <c r="AC40" s="691"/>
      <c r="AD40" s="692" t="s">
        <v>126</v>
      </c>
      <c r="AE40" s="692"/>
      <c r="AF40" s="692"/>
      <c r="AG40" s="692"/>
      <c r="AH40" s="692"/>
      <c r="AI40" s="692"/>
      <c r="AJ40" s="692"/>
      <c r="AK40" s="692"/>
      <c r="AL40" s="667" t="s">
        <v>126</v>
      </c>
      <c r="AM40" s="668"/>
      <c r="AN40" s="668"/>
      <c r="AO40" s="693"/>
      <c r="AQ40" s="699" t="s">
        <v>339</v>
      </c>
      <c r="AR40" s="700"/>
      <c r="AS40" s="700"/>
      <c r="AT40" s="700"/>
      <c r="AU40" s="700"/>
      <c r="AV40" s="700"/>
      <c r="AW40" s="700"/>
      <c r="AX40" s="700"/>
      <c r="AY40" s="701"/>
      <c r="AZ40" s="664" t="s">
        <v>126</v>
      </c>
      <c r="BA40" s="665"/>
      <c r="BB40" s="665"/>
      <c r="BC40" s="665"/>
      <c r="BD40" s="675"/>
      <c r="BE40" s="675"/>
      <c r="BF40" s="702"/>
      <c r="BG40" s="707" t="s">
        <v>340</v>
      </c>
      <c r="BH40" s="708"/>
      <c r="BI40" s="708"/>
      <c r="BJ40" s="708"/>
      <c r="BK40" s="708"/>
      <c r="BL40" s="363"/>
      <c r="BM40" s="703" t="s">
        <v>341</v>
      </c>
      <c r="BN40" s="703"/>
      <c r="BO40" s="703"/>
      <c r="BP40" s="703"/>
      <c r="BQ40" s="703"/>
      <c r="BR40" s="703"/>
      <c r="BS40" s="703"/>
      <c r="BT40" s="703"/>
      <c r="BU40" s="704"/>
      <c r="BV40" s="664">
        <v>110</v>
      </c>
      <c r="BW40" s="665"/>
      <c r="BX40" s="665"/>
      <c r="BY40" s="665"/>
      <c r="BZ40" s="665"/>
      <c r="CA40" s="665"/>
      <c r="CB40" s="705"/>
      <c r="CD40" s="706" t="s">
        <v>342</v>
      </c>
      <c r="CE40" s="703"/>
      <c r="CF40" s="703"/>
      <c r="CG40" s="703"/>
      <c r="CH40" s="703"/>
      <c r="CI40" s="703"/>
      <c r="CJ40" s="703"/>
      <c r="CK40" s="703"/>
      <c r="CL40" s="703"/>
      <c r="CM40" s="703"/>
      <c r="CN40" s="703"/>
      <c r="CO40" s="703"/>
      <c r="CP40" s="703"/>
      <c r="CQ40" s="704"/>
      <c r="CR40" s="664">
        <v>143558</v>
      </c>
      <c r="CS40" s="665"/>
      <c r="CT40" s="665"/>
      <c r="CU40" s="665"/>
      <c r="CV40" s="665"/>
      <c r="CW40" s="665"/>
      <c r="CX40" s="665"/>
      <c r="CY40" s="666"/>
      <c r="CZ40" s="667">
        <v>1.4</v>
      </c>
      <c r="DA40" s="677"/>
      <c r="DB40" s="677"/>
      <c r="DC40" s="678"/>
      <c r="DD40" s="670">
        <v>43558</v>
      </c>
      <c r="DE40" s="665"/>
      <c r="DF40" s="665"/>
      <c r="DG40" s="665"/>
      <c r="DH40" s="665"/>
      <c r="DI40" s="665"/>
      <c r="DJ40" s="665"/>
      <c r="DK40" s="666"/>
      <c r="DL40" s="670" t="s">
        <v>126</v>
      </c>
      <c r="DM40" s="665"/>
      <c r="DN40" s="665"/>
      <c r="DO40" s="665"/>
      <c r="DP40" s="665"/>
      <c r="DQ40" s="665"/>
      <c r="DR40" s="665"/>
      <c r="DS40" s="665"/>
      <c r="DT40" s="665"/>
      <c r="DU40" s="665"/>
      <c r="DV40" s="666"/>
      <c r="DW40" s="667" t="s">
        <v>126</v>
      </c>
      <c r="DX40" s="677"/>
      <c r="DY40" s="677"/>
      <c r="DZ40" s="677"/>
      <c r="EA40" s="677"/>
      <c r="EB40" s="677"/>
      <c r="EC40" s="698"/>
    </row>
    <row r="41" spans="2:133" ht="11.25" customHeight="1" x14ac:dyDescent="0.15">
      <c r="B41" s="661" t="s">
        <v>343</v>
      </c>
      <c r="C41" s="662"/>
      <c r="D41" s="662"/>
      <c r="E41" s="662"/>
      <c r="F41" s="662"/>
      <c r="G41" s="662"/>
      <c r="H41" s="662"/>
      <c r="I41" s="662"/>
      <c r="J41" s="662"/>
      <c r="K41" s="662"/>
      <c r="L41" s="662"/>
      <c r="M41" s="662"/>
      <c r="N41" s="662"/>
      <c r="O41" s="662"/>
      <c r="P41" s="662"/>
      <c r="Q41" s="663"/>
      <c r="R41" s="664" t="s">
        <v>126</v>
      </c>
      <c r="S41" s="665"/>
      <c r="T41" s="665"/>
      <c r="U41" s="665"/>
      <c r="V41" s="665"/>
      <c r="W41" s="665"/>
      <c r="X41" s="665"/>
      <c r="Y41" s="666"/>
      <c r="Z41" s="691" t="s">
        <v>126</v>
      </c>
      <c r="AA41" s="691"/>
      <c r="AB41" s="691"/>
      <c r="AC41" s="691"/>
      <c r="AD41" s="692" t="s">
        <v>126</v>
      </c>
      <c r="AE41" s="692"/>
      <c r="AF41" s="692"/>
      <c r="AG41" s="692"/>
      <c r="AH41" s="692"/>
      <c r="AI41" s="692"/>
      <c r="AJ41" s="692"/>
      <c r="AK41" s="692"/>
      <c r="AL41" s="667" t="s">
        <v>126</v>
      </c>
      <c r="AM41" s="668"/>
      <c r="AN41" s="668"/>
      <c r="AO41" s="693"/>
      <c r="AQ41" s="699" t="s">
        <v>344</v>
      </c>
      <c r="AR41" s="700"/>
      <c r="AS41" s="700"/>
      <c r="AT41" s="700"/>
      <c r="AU41" s="700"/>
      <c r="AV41" s="700"/>
      <c r="AW41" s="700"/>
      <c r="AX41" s="700"/>
      <c r="AY41" s="701"/>
      <c r="AZ41" s="664">
        <v>132536</v>
      </c>
      <c r="BA41" s="665"/>
      <c r="BB41" s="665"/>
      <c r="BC41" s="665"/>
      <c r="BD41" s="675"/>
      <c r="BE41" s="675"/>
      <c r="BF41" s="702"/>
      <c r="BG41" s="707"/>
      <c r="BH41" s="708"/>
      <c r="BI41" s="708"/>
      <c r="BJ41" s="708"/>
      <c r="BK41" s="708"/>
      <c r="BL41" s="363"/>
      <c r="BM41" s="703" t="s">
        <v>345</v>
      </c>
      <c r="BN41" s="703"/>
      <c r="BO41" s="703"/>
      <c r="BP41" s="703"/>
      <c r="BQ41" s="703"/>
      <c r="BR41" s="703"/>
      <c r="BS41" s="703"/>
      <c r="BT41" s="703"/>
      <c r="BU41" s="704"/>
      <c r="BV41" s="664" t="s">
        <v>126</v>
      </c>
      <c r="BW41" s="665"/>
      <c r="BX41" s="665"/>
      <c r="BY41" s="665"/>
      <c r="BZ41" s="665"/>
      <c r="CA41" s="665"/>
      <c r="CB41" s="705"/>
      <c r="CD41" s="706" t="s">
        <v>346</v>
      </c>
      <c r="CE41" s="703"/>
      <c r="CF41" s="703"/>
      <c r="CG41" s="703"/>
      <c r="CH41" s="703"/>
      <c r="CI41" s="703"/>
      <c r="CJ41" s="703"/>
      <c r="CK41" s="703"/>
      <c r="CL41" s="703"/>
      <c r="CM41" s="703"/>
      <c r="CN41" s="703"/>
      <c r="CO41" s="703"/>
      <c r="CP41" s="703"/>
      <c r="CQ41" s="704"/>
      <c r="CR41" s="664" t="s">
        <v>126</v>
      </c>
      <c r="CS41" s="675"/>
      <c r="CT41" s="675"/>
      <c r="CU41" s="675"/>
      <c r="CV41" s="675"/>
      <c r="CW41" s="675"/>
      <c r="CX41" s="675"/>
      <c r="CY41" s="676"/>
      <c r="CZ41" s="667" t="s">
        <v>126</v>
      </c>
      <c r="DA41" s="677"/>
      <c r="DB41" s="677"/>
      <c r="DC41" s="678"/>
      <c r="DD41" s="670" t="s">
        <v>126</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x14ac:dyDescent="0.15">
      <c r="B42" s="661" t="s">
        <v>347</v>
      </c>
      <c r="C42" s="662"/>
      <c r="D42" s="662"/>
      <c r="E42" s="662"/>
      <c r="F42" s="662"/>
      <c r="G42" s="662"/>
      <c r="H42" s="662"/>
      <c r="I42" s="662"/>
      <c r="J42" s="662"/>
      <c r="K42" s="662"/>
      <c r="L42" s="662"/>
      <c r="M42" s="662"/>
      <c r="N42" s="662"/>
      <c r="O42" s="662"/>
      <c r="P42" s="662"/>
      <c r="Q42" s="663"/>
      <c r="R42" s="664" t="s">
        <v>126</v>
      </c>
      <c r="S42" s="665"/>
      <c r="T42" s="665"/>
      <c r="U42" s="665"/>
      <c r="V42" s="665"/>
      <c r="W42" s="665"/>
      <c r="X42" s="665"/>
      <c r="Y42" s="666"/>
      <c r="Z42" s="691" t="s">
        <v>126</v>
      </c>
      <c r="AA42" s="691"/>
      <c r="AB42" s="691"/>
      <c r="AC42" s="691"/>
      <c r="AD42" s="692" t="s">
        <v>126</v>
      </c>
      <c r="AE42" s="692"/>
      <c r="AF42" s="692"/>
      <c r="AG42" s="692"/>
      <c r="AH42" s="692"/>
      <c r="AI42" s="692"/>
      <c r="AJ42" s="692"/>
      <c r="AK42" s="692"/>
      <c r="AL42" s="667" t="s">
        <v>126</v>
      </c>
      <c r="AM42" s="668"/>
      <c r="AN42" s="668"/>
      <c r="AO42" s="693"/>
      <c r="AQ42" s="711" t="s">
        <v>348</v>
      </c>
      <c r="AR42" s="712"/>
      <c r="AS42" s="712"/>
      <c r="AT42" s="712"/>
      <c r="AU42" s="712"/>
      <c r="AV42" s="712"/>
      <c r="AW42" s="712"/>
      <c r="AX42" s="712"/>
      <c r="AY42" s="713"/>
      <c r="AZ42" s="644">
        <v>546428</v>
      </c>
      <c r="BA42" s="679"/>
      <c r="BB42" s="679"/>
      <c r="BC42" s="679"/>
      <c r="BD42" s="645"/>
      <c r="BE42" s="645"/>
      <c r="BF42" s="694"/>
      <c r="BG42" s="709"/>
      <c r="BH42" s="710"/>
      <c r="BI42" s="710"/>
      <c r="BJ42" s="710"/>
      <c r="BK42" s="710"/>
      <c r="BL42" s="364"/>
      <c r="BM42" s="695" t="s">
        <v>349</v>
      </c>
      <c r="BN42" s="695"/>
      <c r="BO42" s="695"/>
      <c r="BP42" s="695"/>
      <c r="BQ42" s="695"/>
      <c r="BR42" s="695"/>
      <c r="BS42" s="695"/>
      <c r="BT42" s="695"/>
      <c r="BU42" s="696"/>
      <c r="BV42" s="644">
        <v>393</v>
      </c>
      <c r="BW42" s="679"/>
      <c r="BX42" s="679"/>
      <c r="BY42" s="679"/>
      <c r="BZ42" s="679"/>
      <c r="CA42" s="679"/>
      <c r="CB42" s="697"/>
      <c r="CD42" s="661" t="s">
        <v>350</v>
      </c>
      <c r="CE42" s="662"/>
      <c r="CF42" s="662"/>
      <c r="CG42" s="662"/>
      <c r="CH42" s="662"/>
      <c r="CI42" s="662"/>
      <c r="CJ42" s="662"/>
      <c r="CK42" s="662"/>
      <c r="CL42" s="662"/>
      <c r="CM42" s="662"/>
      <c r="CN42" s="662"/>
      <c r="CO42" s="662"/>
      <c r="CP42" s="662"/>
      <c r="CQ42" s="663"/>
      <c r="CR42" s="664">
        <v>1547874</v>
      </c>
      <c r="CS42" s="675"/>
      <c r="CT42" s="675"/>
      <c r="CU42" s="675"/>
      <c r="CV42" s="675"/>
      <c r="CW42" s="675"/>
      <c r="CX42" s="675"/>
      <c r="CY42" s="676"/>
      <c r="CZ42" s="667">
        <v>14.6</v>
      </c>
      <c r="DA42" s="677"/>
      <c r="DB42" s="677"/>
      <c r="DC42" s="678"/>
      <c r="DD42" s="670">
        <v>260319</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x14ac:dyDescent="0.15">
      <c r="B43" s="661" t="s">
        <v>351</v>
      </c>
      <c r="C43" s="662"/>
      <c r="D43" s="662"/>
      <c r="E43" s="662"/>
      <c r="F43" s="662"/>
      <c r="G43" s="662"/>
      <c r="H43" s="662"/>
      <c r="I43" s="662"/>
      <c r="J43" s="662"/>
      <c r="K43" s="662"/>
      <c r="L43" s="662"/>
      <c r="M43" s="662"/>
      <c r="N43" s="662"/>
      <c r="O43" s="662"/>
      <c r="P43" s="662"/>
      <c r="Q43" s="663"/>
      <c r="R43" s="664">
        <v>198054</v>
      </c>
      <c r="S43" s="665"/>
      <c r="T43" s="665"/>
      <c r="U43" s="665"/>
      <c r="V43" s="665"/>
      <c r="W43" s="665"/>
      <c r="X43" s="665"/>
      <c r="Y43" s="666"/>
      <c r="Z43" s="691">
        <v>1.8</v>
      </c>
      <c r="AA43" s="691"/>
      <c r="AB43" s="691"/>
      <c r="AC43" s="691"/>
      <c r="AD43" s="692" t="s">
        <v>126</v>
      </c>
      <c r="AE43" s="692"/>
      <c r="AF43" s="692"/>
      <c r="AG43" s="692"/>
      <c r="AH43" s="692"/>
      <c r="AI43" s="692"/>
      <c r="AJ43" s="692"/>
      <c r="AK43" s="692"/>
      <c r="AL43" s="667" t="s">
        <v>126</v>
      </c>
      <c r="AM43" s="668"/>
      <c r="AN43" s="668"/>
      <c r="AO43" s="693"/>
      <c r="BV43" s="219"/>
      <c r="BW43" s="219"/>
      <c r="BX43" s="219"/>
      <c r="BY43" s="219"/>
      <c r="BZ43" s="219"/>
      <c r="CA43" s="219"/>
      <c r="CB43" s="219"/>
      <c r="CD43" s="661" t="s">
        <v>352</v>
      </c>
      <c r="CE43" s="662"/>
      <c r="CF43" s="662"/>
      <c r="CG43" s="662"/>
      <c r="CH43" s="662"/>
      <c r="CI43" s="662"/>
      <c r="CJ43" s="662"/>
      <c r="CK43" s="662"/>
      <c r="CL43" s="662"/>
      <c r="CM43" s="662"/>
      <c r="CN43" s="662"/>
      <c r="CO43" s="662"/>
      <c r="CP43" s="662"/>
      <c r="CQ43" s="663"/>
      <c r="CR43" s="664">
        <v>56609</v>
      </c>
      <c r="CS43" s="675"/>
      <c r="CT43" s="675"/>
      <c r="CU43" s="675"/>
      <c r="CV43" s="675"/>
      <c r="CW43" s="675"/>
      <c r="CX43" s="675"/>
      <c r="CY43" s="676"/>
      <c r="CZ43" s="667">
        <v>0.5</v>
      </c>
      <c r="DA43" s="677"/>
      <c r="DB43" s="677"/>
      <c r="DC43" s="678"/>
      <c r="DD43" s="670">
        <v>4662</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x14ac:dyDescent="0.15">
      <c r="B44" s="641" t="s">
        <v>353</v>
      </c>
      <c r="C44" s="642"/>
      <c r="D44" s="642"/>
      <c r="E44" s="642"/>
      <c r="F44" s="642"/>
      <c r="G44" s="642"/>
      <c r="H44" s="642"/>
      <c r="I44" s="642"/>
      <c r="J44" s="642"/>
      <c r="K44" s="642"/>
      <c r="L44" s="642"/>
      <c r="M44" s="642"/>
      <c r="N44" s="642"/>
      <c r="O44" s="642"/>
      <c r="P44" s="642"/>
      <c r="Q44" s="643"/>
      <c r="R44" s="644">
        <v>10881842</v>
      </c>
      <c r="S44" s="679"/>
      <c r="T44" s="679"/>
      <c r="U44" s="679"/>
      <c r="V44" s="679"/>
      <c r="W44" s="679"/>
      <c r="X44" s="679"/>
      <c r="Y44" s="680"/>
      <c r="Z44" s="681">
        <v>100</v>
      </c>
      <c r="AA44" s="681"/>
      <c r="AB44" s="681"/>
      <c r="AC44" s="681"/>
      <c r="AD44" s="682">
        <v>5058223</v>
      </c>
      <c r="AE44" s="682"/>
      <c r="AF44" s="682"/>
      <c r="AG44" s="682"/>
      <c r="AH44" s="682"/>
      <c r="AI44" s="682"/>
      <c r="AJ44" s="682"/>
      <c r="AK44" s="682"/>
      <c r="AL44" s="647">
        <v>100</v>
      </c>
      <c r="AM44" s="683"/>
      <c r="AN44" s="683"/>
      <c r="AO44" s="684"/>
      <c r="CD44" s="685" t="s">
        <v>300</v>
      </c>
      <c r="CE44" s="686"/>
      <c r="CF44" s="661" t="s">
        <v>354</v>
      </c>
      <c r="CG44" s="662"/>
      <c r="CH44" s="662"/>
      <c r="CI44" s="662"/>
      <c r="CJ44" s="662"/>
      <c r="CK44" s="662"/>
      <c r="CL44" s="662"/>
      <c r="CM44" s="662"/>
      <c r="CN44" s="662"/>
      <c r="CO44" s="662"/>
      <c r="CP44" s="662"/>
      <c r="CQ44" s="663"/>
      <c r="CR44" s="664">
        <v>1526947</v>
      </c>
      <c r="CS44" s="665"/>
      <c r="CT44" s="665"/>
      <c r="CU44" s="665"/>
      <c r="CV44" s="665"/>
      <c r="CW44" s="665"/>
      <c r="CX44" s="665"/>
      <c r="CY44" s="666"/>
      <c r="CZ44" s="667">
        <v>14.4</v>
      </c>
      <c r="DA44" s="668"/>
      <c r="DB44" s="668"/>
      <c r="DC44" s="669"/>
      <c r="DD44" s="670">
        <v>252428</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7"/>
      <c r="CE45" s="688"/>
      <c r="CF45" s="661" t="s">
        <v>355</v>
      </c>
      <c r="CG45" s="662"/>
      <c r="CH45" s="662"/>
      <c r="CI45" s="662"/>
      <c r="CJ45" s="662"/>
      <c r="CK45" s="662"/>
      <c r="CL45" s="662"/>
      <c r="CM45" s="662"/>
      <c r="CN45" s="662"/>
      <c r="CO45" s="662"/>
      <c r="CP45" s="662"/>
      <c r="CQ45" s="663"/>
      <c r="CR45" s="664">
        <v>1205349</v>
      </c>
      <c r="CS45" s="675"/>
      <c r="CT45" s="675"/>
      <c r="CU45" s="675"/>
      <c r="CV45" s="675"/>
      <c r="CW45" s="675"/>
      <c r="CX45" s="675"/>
      <c r="CY45" s="676"/>
      <c r="CZ45" s="667">
        <v>11.4</v>
      </c>
      <c r="DA45" s="677"/>
      <c r="DB45" s="677"/>
      <c r="DC45" s="678"/>
      <c r="DD45" s="670">
        <v>117490</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x14ac:dyDescent="0.15">
      <c r="B46" s="221" t="s">
        <v>356</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7"/>
      <c r="CE46" s="688"/>
      <c r="CF46" s="661" t="s">
        <v>357</v>
      </c>
      <c r="CG46" s="662"/>
      <c r="CH46" s="662"/>
      <c r="CI46" s="662"/>
      <c r="CJ46" s="662"/>
      <c r="CK46" s="662"/>
      <c r="CL46" s="662"/>
      <c r="CM46" s="662"/>
      <c r="CN46" s="662"/>
      <c r="CO46" s="662"/>
      <c r="CP46" s="662"/>
      <c r="CQ46" s="663"/>
      <c r="CR46" s="664">
        <v>297712</v>
      </c>
      <c r="CS46" s="665"/>
      <c r="CT46" s="665"/>
      <c r="CU46" s="665"/>
      <c r="CV46" s="665"/>
      <c r="CW46" s="665"/>
      <c r="CX46" s="665"/>
      <c r="CY46" s="666"/>
      <c r="CZ46" s="667">
        <v>2.8</v>
      </c>
      <c r="DA46" s="668"/>
      <c r="DB46" s="668"/>
      <c r="DC46" s="669"/>
      <c r="DD46" s="670">
        <v>132553</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x14ac:dyDescent="0.15">
      <c r="B47" s="674" t="s">
        <v>358</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359</v>
      </c>
      <c r="CG47" s="662"/>
      <c r="CH47" s="662"/>
      <c r="CI47" s="662"/>
      <c r="CJ47" s="662"/>
      <c r="CK47" s="662"/>
      <c r="CL47" s="662"/>
      <c r="CM47" s="662"/>
      <c r="CN47" s="662"/>
      <c r="CO47" s="662"/>
      <c r="CP47" s="662"/>
      <c r="CQ47" s="663"/>
      <c r="CR47" s="664">
        <v>20927</v>
      </c>
      <c r="CS47" s="675"/>
      <c r="CT47" s="675"/>
      <c r="CU47" s="675"/>
      <c r="CV47" s="675"/>
      <c r="CW47" s="675"/>
      <c r="CX47" s="675"/>
      <c r="CY47" s="676"/>
      <c r="CZ47" s="667">
        <v>0.2</v>
      </c>
      <c r="DA47" s="677"/>
      <c r="DB47" s="677"/>
      <c r="DC47" s="678"/>
      <c r="DD47" s="670">
        <v>7891</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x14ac:dyDescent="0.15">
      <c r="B48" s="660" t="s">
        <v>360</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361</v>
      </c>
      <c r="CG48" s="662"/>
      <c r="CH48" s="662"/>
      <c r="CI48" s="662"/>
      <c r="CJ48" s="662"/>
      <c r="CK48" s="662"/>
      <c r="CL48" s="662"/>
      <c r="CM48" s="662"/>
      <c r="CN48" s="662"/>
      <c r="CO48" s="662"/>
      <c r="CP48" s="662"/>
      <c r="CQ48" s="663"/>
      <c r="CR48" s="664" t="s">
        <v>126</v>
      </c>
      <c r="CS48" s="665"/>
      <c r="CT48" s="665"/>
      <c r="CU48" s="665"/>
      <c r="CV48" s="665"/>
      <c r="CW48" s="665"/>
      <c r="CX48" s="665"/>
      <c r="CY48" s="666"/>
      <c r="CZ48" s="667" t="s">
        <v>126</v>
      </c>
      <c r="DA48" s="668"/>
      <c r="DB48" s="668"/>
      <c r="DC48" s="669"/>
      <c r="DD48" s="670" t="s">
        <v>126</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1" t="s">
        <v>362</v>
      </c>
      <c r="CE49" s="642"/>
      <c r="CF49" s="642"/>
      <c r="CG49" s="642"/>
      <c r="CH49" s="642"/>
      <c r="CI49" s="642"/>
      <c r="CJ49" s="642"/>
      <c r="CK49" s="642"/>
      <c r="CL49" s="642"/>
      <c r="CM49" s="642"/>
      <c r="CN49" s="642"/>
      <c r="CO49" s="642"/>
      <c r="CP49" s="642"/>
      <c r="CQ49" s="643"/>
      <c r="CR49" s="644">
        <v>10570162</v>
      </c>
      <c r="CS49" s="645"/>
      <c r="CT49" s="645"/>
      <c r="CU49" s="645"/>
      <c r="CV49" s="645"/>
      <c r="CW49" s="645"/>
      <c r="CX49" s="645"/>
      <c r="CY49" s="646"/>
      <c r="CZ49" s="647">
        <v>100</v>
      </c>
      <c r="DA49" s="648"/>
      <c r="DB49" s="648"/>
      <c r="DC49" s="649"/>
      <c r="DD49" s="650">
        <v>6056808</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BQ5" sqref="BQ5:CG6"/>
    </sheetView>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85" t="s">
        <v>363</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6" t="s">
        <v>364</v>
      </c>
      <c r="DK2" s="787"/>
      <c r="DL2" s="787"/>
      <c r="DM2" s="787"/>
      <c r="DN2" s="787"/>
      <c r="DO2" s="788"/>
      <c r="DP2" s="224"/>
      <c r="DQ2" s="786" t="s">
        <v>365</v>
      </c>
      <c r="DR2" s="787"/>
      <c r="DS2" s="787"/>
      <c r="DT2" s="787"/>
      <c r="DU2" s="787"/>
      <c r="DV2" s="787"/>
      <c r="DW2" s="787"/>
      <c r="DX2" s="787"/>
      <c r="DY2" s="787"/>
      <c r="DZ2" s="788"/>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89" t="s">
        <v>366</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28"/>
      <c r="BA4" s="228"/>
      <c r="BB4" s="228"/>
      <c r="BC4" s="228"/>
      <c r="BD4" s="228"/>
      <c r="BE4" s="229"/>
      <c r="BF4" s="229"/>
      <c r="BG4" s="229"/>
      <c r="BH4" s="229"/>
      <c r="BI4" s="229"/>
      <c r="BJ4" s="229"/>
      <c r="BK4" s="229"/>
      <c r="BL4" s="229"/>
      <c r="BM4" s="229"/>
      <c r="BN4" s="229"/>
      <c r="BO4" s="229"/>
      <c r="BP4" s="229"/>
      <c r="BQ4" s="790" t="s">
        <v>367</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0"/>
    </row>
    <row r="5" spans="1:131" s="231" customFormat="1" ht="26.25" customHeight="1" x14ac:dyDescent="0.15">
      <c r="A5" s="791" t="s">
        <v>368</v>
      </c>
      <c r="B5" s="792"/>
      <c r="C5" s="792"/>
      <c r="D5" s="792"/>
      <c r="E5" s="792"/>
      <c r="F5" s="792"/>
      <c r="G5" s="792"/>
      <c r="H5" s="792"/>
      <c r="I5" s="792"/>
      <c r="J5" s="792"/>
      <c r="K5" s="792"/>
      <c r="L5" s="792"/>
      <c r="M5" s="792"/>
      <c r="N5" s="792"/>
      <c r="O5" s="792"/>
      <c r="P5" s="793"/>
      <c r="Q5" s="797" t="s">
        <v>369</v>
      </c>
      <c r="R5" s="798"/>
      <c r="S5" s="798"/>
      <c r="T5" s="798"/>
      <c r="U5" s="799"/>
      <c r="V5" s="797" t="s">
        <v>370</v>
      </c>
      <c r="W5" s="798"/>
      <c r="X5" s="798"/>
      <c r="Y5" s="798"/>
      <c r="Z5" s="799"/>
      <c r="AA5" s="797" t="s">
        <v>371</v>
      </c>
      <c r="AB5" s="798"/>
      <c r="AC5" s="798"/>
      <c r="AD5" s="798"/>
      <c r="AE5" s="798"/>
      <c r="AF5" s="803" t="s">
        <v>372</v>
      </c>
      <c r="AG5" s="798"/>
      <c r="AH5" s="798"/>
      <c r="AI5" s="798"/>
      <c r="AJ5" s="804"/>
      <c r="AK5" s="798" t="s">
        <v>373</v>
      </c>
      <c r="AL5" s="798"/>
      <c r="AM5" s="798"/>
      <c r="AN5" s="798"/>
      <c r="AO5" s="799"/>
      <c r="AP5" s="797" t="s">
        <v>374</v>
      </c>
      <c r="AQ5" s="798"/>
      <c r="AR5" s="798"/>
      <c r="AS5" s="798"/>
      <c r="AT5" s="799"/>
      <c r="AU5" s="797" t="s">
        <v>375</v>
      </c>
      <c r="AV5" s="798"/>
      <c r="AW5" s="798"/>
      <c r="AX5" s="798"/>
      <c r="AY5" s="804"/>
      <c r="AZ5" s="228"/>
      <c r="BA5" s="228"/>
      <c r="BB5" s="228"/>
      <c r="BC5" s="228"/>
      <c r="BD5" s="228"/>
      <c r="BE5" s="229"/>
      <c r="BF5" s="229"/>
      <c r="BG5" s="229"/>
      <c r="BH5" s="229"/>
      <c r="BI5" s="229"/>
      <c r="BJ5" s="229"/>
      <c r="BK5" s="229"/>
      <c r="BL5" s="229"/>
      <c r="BM5" s="229"/>
      <c r="BN5" s="229"/>
      <c r="BO5" s="229"/>
      <c r="BP5" s="229"/>
      <c r="BQ5" s="791" t="s">
        <v>376</v>
      </c>
      <c r="BR5" s="792"/>
      <c r="BS5" s="792"/>
      <c r="BT5" s="792"/>
      <c r="BU5" s="792"/>
      <c r="BV5" s="792"/>
      <c r="BW5" s="792"/>
      <c r="BX5" s="792"/>
      <c r="BY5" s="792"/>
      <c r="BZ5" s="792"/>
      <c r="CA5" s="792"/>
      <c r="CB5" s="792"/>
      <c r="CC5" s="792"/>
      <c r="CD5" s="792"/>
      <c r="CE5" s="792"/>
      <c r="CF5" s="792"/>
      <c r="CG5" s="793"/>
      <c r="CH5" s="797" t="s">
        <v>377</v>
      </c>
      <c r="CI5" s="798"/>
      <c r="CJ5" s="798"/>
      <c r="CK5" s="798"/>
      <c r="CL5" s="799"/>
      <c r="CM5" s="797" t="s">
        <v>378</v>
      </c>
      <c r="CN5" s="798"/>
      <c r="CO5" s="798"/>
      <c r="CP5" s="798"/>
      <c r="CQ5" s="799"/>
      <c r="CR5" s="797" t="s">
        <v>379</v>
      </c>
      <c r="CS5" s="798"/>
      <c r="CT5" s="798"/>
      <c r="CU5" s="798"/>
      <c r="CV5" s="799"/>
      <c r="CW5" s="797" t="s">
        <v>380</v>
      </c>
      <c r="CX5" s="798"/>
      <c r="CY5" s="798"/>
      <c r="CZ5" s="798"/>
      <c r="DA5" s="799"/>
      <c r="DB5" s="797" t="s">
        <v>381</v>
      </c>
      <c r="DC5" s="798"/>
      <c r="DD5" s="798"/>
      <c r="DE5" s="798"/>
      <c r="DF5" s="799"/>
      <c r="DG5" s="827" t="s">
        <v>382</v>
      </c>
      <c r="DH5" s="828"/>
      <c r="DI5" s="828"/>
      <c r="DJ5" s="828"/>
      <c r="DK5" s="829"/>
      <c r="DL5" s="827" t="s">
        <v>383</v>
      </c>
      <c r="DM5" s="828"/>
      <c r="DN5" s="828"/>
      <c r="DO5" s="828"/>
      <c r="DP5" s="829"/>
      <c r="DQ5" s="797" t="s">
        <v>384</v>
      </c>
      <c r="DR5" s="798"/>
      <c r="DS5" s="798"/>
      <c r="DT5" s="798"/>
      <c r="DU5" s="799"/>
      <c r="DV5" s="797" t="s">
        <v>375</v>
      </c>
      <c r="DW5" s="798"/>
      <c r="DX5" s="798"/>
      <c r="DY5" s="798"/>
      <c r="DZ5" s="804"/>
      <c r="EA5" s="230"/>
    </row>
    <row r="6" spans="1:131" s="231" customFormat="1" ht="26.25" customHeight="1" thickBot="1" x14ac:dyDescent="0.2">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28"/>
      <c r="BA6" s="228"/>
      <c r="BB6" s="228"/>
      <c r="BC6" s="228"/>
      <c r="BD6" s="228"/>
      <c r="BE6" s="229"/>
      <c r="BF6" s="229"/>
      <c r="BG6" s="229"/>
      <c r="BH6" s="229"/>
      <c r="BI6" s="229"/>
      <c r="BJ6" s="229"/>
      <c r="BK6" s="229"/>
      <c r="BL6" s="229"/>
      <c r="BM6" s="229"/>
      <c r="BN6" s="229"/>
      <c r="BO6" s="229"/>
      <c r="BP6" s="229"/>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0"/>
    </row>
    <row r="7" spans="1:131" s="231" customFormat="1" ht="26.25" customHeight="1" thickTop="1" x14ac:dyDescent="0.15">
      <c r="A7" s="232">
        <v>1</v>
      </c>
      <c r="B7" s="813" t="s">
        <v>385</v>
      </c>
      <c r="C7" s="814"/>
      <c r="D7" s="814"/>
      <c r="E7" s="814"/>
      <c r="F7" s="814"/>
      <c r="G7" s="814"/>
      <c r="H7" s="814"/>
      <c r="I7" s="814"/>
      <c r="J7" s="814"/>
      <c r="K7" s="814"/>
      <c r="L7" s="814"/>
      <c r="M7" s="814"/>
      <c r="N7" s="814"/>
      <c r="O7" s="814"/>
      <c r="P7" s="815"/>
      <c r="Q7" s="816">
        <v>10856</v>
      </c>
      <c r="R7" s="817"/>
      <c r="S7" s="817"/>
      <c r="T7" s="817"/>
      <c r="U7" s="817"/>
      <c r="V7" s="817">
        <v>10545</v>
      </c>
      <c r="W7" s="817"/>
      <c r="X7" s="817"/>
      <c r="Y7" s="817"/>
      <c r="Z7" s="817"/>
      <c r="AA7" s="817">
        <v>311</v>
      </c>
      <c r="AB7" s="817"/>
      <c r="AC7" s="817"/>
      <c r="AD7" s="817"/>
      <c r="AE7" s="818"/>
      <c r="AF7" s="819">
        <v>311</v>
      </c>
      <c r="AG7" s="820"/>
      <c r="AH7" s="820"/>
      <c r="AI7" s="820"/>
      <c r="AJ7" s="821"/>
      <c r="AK7" s="822">
        <v>0</v>
      </c>
      <c r="AL7" s="823"/>
      <c r="AM7" s="823"/>
      <c r="AN7" s="823"/>
      <c r="AO7" s="823"/>
      <c r="AP7" s="823">
        <v>10553</v>
      </c>
      <c r="AQ7" s="823"/>
      <c r="AR7" s="823"/>
      <c r="AS7" s="823"/>
      <c r="AT7" s="823"/>
      <c r="AU7" s="824"/>
      <c r="AV7" s="824"/>
      <c r="AW7" s="824"/>
      <c r="AX7" s="824"/>
      <c r="AY7" s="825"/>
      <c r="AZ7" s="228"/>
      <c r="BA7" s="228"/>
      <c r="BB7" s="228"/>
      <c r="BC7" s="228"/>
      <c r="BD7" s="228"/>
      <c r="BE7" s="229"/>
      <c r="BF7" s="229"/>
      <c r="BG7" s="229"/>
      <c r="BH7" s="229"/>
      <c r="BI7" s="229"/>
      <c r="BJ7" s="229"/>
      <c r="BK7" s="229"/>
      <c r="BL7" s="229"/>
      <c r="BM7" s="229"/>
      <c r="BN7" s="229"/>
      <c r="BO7" s="229"/>
      <c r="BP7" s="229"/>
      <c r="BQ7" s="232">
        <v>1</v>
      </c>
      <c r="BR7" s="233"/>
      <c r="BS7" s="810" t="s">
        <v>577</v>
      </c>
      <c r="BT7" s="811"/>
      <c r="BU7" s="811"/>
      <c r="BV7" s="811"/>
      <c r="BW7" s="811"/>
      <c r="BX7" s="811"/>
      <c r="BY7" s="811"/>
      <c r="BZ7" s="811"/>
      <c r="CA7" s="811"/>
      <c r="CB7" s="811"/>
      <c r="CC7" s="811"/>
      <c r="CD7" s="811"/>
      <c r="CE7" s="811"/>
      <c r="CF7" s="811"/>
      <c r="CG7" s="826"/>
      <c r="CH7" s="807">
        <v>2</v>
      </c>
      <c r="CI7" s="808"/>
      <c r="CJ7" s="808"/>
      <c r="CK7" s="808"/>
      <c r="CL7" s="809"/>
      <c r="CM7" s="807">
        <v>67</v>
      </c>
      <c r="CN7" s="808"/>
      <c r="CO7" s="808"/>
      <c r="CP7" s="808"/>
      <c r="CQ7" s="809"/>
      <c r="CR7" s="807">
        <v>10</v>
      </c>
      <c r="CS7" s="808"/>
      <c r="CT7" s="808"/>
      <c r="CU7" s="808"/>
      <c r="CV7" s="809"/>
      <c r="CW7" s="807">
        <v>19</v>
      </c>
      <c r="CX7" s="808"/>
      <c r="CY7" s="808"/>
      <c r="CZ7" s="808"/>
      <c r="DA7" s="809"/>
      <c r="DB7" s="807" t="s">
        <v>572</v>
      </c>
      <c r="DC7" s="808"/>
      <c r="DD7" s="808"/>
      <c r="DE7" s="808"/>
      <c r="DF7" s="809"/>
      <c r="DG7" s="807" t="s">
        <v>572</v>
      </c>
      <c r="DH7" s="808"/>
      <c r="DI7" s="808"/>
      <c r="DJ7" s="808"/>
      <c r="DK7" s="809"/>
      <c r="DL7" s="807" t="s">
        <v>572</v>
      </c>
      <c r="DM7" s="808"/>
      <c r="DN7" s="808"/>
      <c r="DO7" s="808"/>
      <c r="DP7" s="809"/>
      <c r="DQ7" s="807" t="s">
        <v>572</v>
      </c>
      <c r="DR7" s="808"/>
      <c r="DS7" s="808"/>
      <c r="DT7" s="808"/>
      <c r="DU7" s="809"/>
      <c r="DV7" s="810"/>
      <c r="DW7" s="811"/>
      <c r="DX7" s="811"/>
      <c r="DY7" s="811"/>
      <c r="DZ7" s="812"/>
      <c r="EA7" s="230"/>
    </row>
    <row r="8" spans="1:131" s="231" customFormat="1" ht="26.25" customHeight="1" x14ac:dyDescent="0.15">
      <c r="A8" s="234">
        <v>2</v>
      </c>
      <c r="B8" s="844" t="s">
        <v>386</v>
      </c>
      <c r="C8" s="845"/>
      <c r="D8" s="845"/>
      <c r="E8" s="845"/>
      <c r="F8" s="845"/>
      <c r="G8" s="845"/>
      <c r="H8" s="845"/>
      <c r="I8" s="845"/>
      <c r="J8" s="845"/>
      <c r="K8" s="845"/>
      <c r="L8" s="845"/>
      <c r="M8" s="845"/>
      <c r="N8" s="845"/>
      <c r="O8" s="845"/>
      <c r="P8" s="846"/>
      <c r="Q8" s="847">
        <v>122</v>
      </c>
      <c r="R8" s="848"/>
      <c r="S8" s="848"/>
      <c r="T8" s="848"/>
      <c r="U8" s="848"/>
      <c r="V8" s="848">
        <v>122</v>
      </c>
      <c r="W8" s="848"/>
      <c r="X8" s="848"/>
      <c r="Y8" s="848"/>
      <c r="Z8" s="848"/>
      <c r="AA8" s="848">
        <v>0</v>
      </c>
      <c r="AB8" s="848"/>
      <c r="AC8" s="848"/>
      <c r="AD8" s="848"/>
      <c r="AE8" s="849"/>
      <c r="AF8" s="850">
        <v>0</v>
      </c>
      <c r="AG8" s="851"/>
      <c r="AH8" s="851"/>
      <c r="AI8" s="851"/>
      <c r="AJ8" s="852"/>
      <c r="AK8" s="833">
        <v>91</v>
      </c>
      <c r="AL8" s="834"/>
      <c r="AM8" s="834"/>
      <c r="AN8" s="834"/>
      <c r="AO8" s="834"/>
      <c r="AP8" s="834">
        <v>6</v>
      </c>
      <c r="AQ8" s="834"/>
      <c r="AR8" s="834"/>
      <c r="AS8" s="834"/>
      <c r="AT8" s="834"/>
      <c r="AU8" s="835"/>
      <c r="AV8" s="835"/>
      <c r="AW8" s="835"/>
      <c r="AX8" s="835"/>
      <c r="AY8" s="836"/>
      <c r="AZ8" s="228"/>
      <c r="BA8" s="228"/>
      <c r="BB8" s="228"/>
      <c r="BC8" s="228"/>
      <c r="BD8" s="228"/>
      <c r="BE8" s="229"/>
      <c r="BF8" s="229"/>
      <c r="BG8" s="229"/>
      <c r="BH8" s="229"/>
      <c r="BI8" s="229"/>
      <c r="BJ8" s="229"/>
      <c r="BK8" s="229"/>
      <c r="BL8" s="229"/>
      <c r="BM8" s="229"/>
      <c r="BN8" s="229"/>
      <c r="BO8" s="229"/>
      <c r="BP8" s="229"/>
      <c r="BQ8" s="234">
        <v>2</v>
      </c>
      <c r="BR8" s="235"/>
      <c r="BS8" s="837"/>
      <c r="BT8" s="838"/>
      <c r="BU8" s="838"/>
      <c r="BV8" s="838"/>
      <c r="BW8" s="838"/>
      <c r="BX8" s="838"/>
      <c r="BY8" s="838"/>
      <c r="BZ8" s="838"/>
      <c r="CA8" s="838"/>
      <c r="CB8" s="838"/>
      <c r="CC8" s="838"/>
      <c r="CD8" s="838"/>
      <c r="CE8" s="838"/>
      <c r="CF8" s="838"/>
      <c r="CG8" s="839"/>
      <c r="CH8" s="840"/>
      <c r="CI8" s="841"/>
      <c r="CJ8" s="841"/>
      <c r="CK8" s="841"/>
      <c r="CL8" s="842"/>
      <c r="CM8" s="840"/>
      <c r="CN8" s="841"/>
      <c r="CO8" s="841"/>
      <c r="CP8" s="841"/>
      <c r="CQ8" s="842"/>
      <c r="CR8" s="840"/>
      <c r="CS8" s="841"/>
      <c r="CT8" s="841"/>
      <c r="CU8" s="841"/>
      <c r="CV8" s="842"/>
      <c r="CW8" s="840"/>
      <c r="CX8" s="841"/>
      <c r="CY8" s="841"/>
      <c r="CZ8" s="841"/>
      <c r="DA8" s="842"/>
      <c r="DB8" s="840"/>
      <c r="DC8" s="841"/>
      <c r="DD8" s="841"/>
      <c r="DE8" s="841"/>
      <c r="DF8" s="842"/>
      <c r="DG8" s="840"/>
      <c r="DH8" s="841"/>
      <c r="DI8" s="841"/>
      <c r="DJ8" s="841"/>
      <c r="DK8" s="842"/>
      <c r="DL8" s="840"/>
      <c r="DM8" s="841"/>
      <c r="DN8" s="841"/>
      <c r="DO8" s="841"/>
      <c r="DP8" s="842"/>
      <c r="DQ8" s="840"/>
      <c r="DR8" s="841"/>
      <c r="DS8" s="841"/>
      <c r="DT8" s="841"/>
      <c r="DU8" s="842"/>
      <c r="DV8" s="837"/>
      <c r="DW8" s="838"/>
      <c r="DX8" s="838"/>
      <c r="DY8" s="838"/>
      <c r="DZ8" s="843"/>
      <c r="EA8" s="230"/>
    </row>
    <row r="9" spans="1:131" s="231" customFormat="1" ht="26.25" customHeight="1" x14ac:dyDescent="0.15">
      <c r="A9" s="234">
        <v>3</v>
      </c>
      <c r="B9" s="844"/>
      <c r="C9" s="845"/>
      <c r="D9" s="845"/>
      <c r="E9" s="845"/>
      <c r="F9" s="845"/>
      <c r="G9" s="845"/>
      <c r="H9" s="845"/>
      <c r="I9" s="845"/>
      <c r="J9" s="845"/>
      <c r="K9" s="845"/>
      <c r="L9" s="845"/>
      <c r="M9" s="845"/>
      <c r="N9" s="845"/>
      <c r="O9" s="845"/>
      <c r="P9" s="846"/>
      <c r="Q9" s="847"/>
      <c r="R9" s="848"/>
      <c r="S9" s="848"/>
      <c r="T9" s="848"/>
      <c r="U9" s="848"/>
      <c r="V9" s="848"/>
      <c r="W9" s="848"/>
      <c r="X9" s="848"/>
      <c r="Y9" s="848"/>
      <c r="Z9" s="848"/>
      <c r="AA9" s="848"/>
      <c r="AB9" s="848"/>
      <c r="AC9" s="848"/>
      <c r="AD9" s="848"/>
      <c r="AE9" s="849"/>
      <c r="AF9" s="850"/>
      <c r="AG9" s="851"/>
      <c r="AH9" s="851"/>
      <c r="AI9" s="851"/>
      <c r="AJ9" s="852"/>
      <c r="AK9" s="833"/>
      <c r="AL9" s="834"/>
      <c r="AM9" s="834"/>
      <c r="AN9" s="834"/>
      <c r="AO9" s="834"/>
      <c r="AP9" s="834"/>
      <c r="AQ9" s="834"/>
      <c r="AR9" s="834"/>
      <c r="AS9" s="834"/>
      <c r="AT9" s="834"/>
      <c r="AU9" s="835"/>
      <c r="AV9" s="835"/>
      <c r="AW9" s="835"/>
      <c r="AX9" s="835"/>
      <c r="AY9" s="836"/>
      <c r="AZ9" s="228"/>
      <c r="BA9" s="228"/>
      <c r="BB9" s="228"/>
      <c r="BC9" s="228"/>
      <c r="BD9" s="228"/>
      <c r="BE9" s="229"/>
      <c r="BF9" s="229"/>
      <c r="BG9" s="229"/>
      <c r="BH9" s="229"/>
      <c r="BI9" s="229"/>
      <c r="BJ9" s="229"/>
      <c r="BK9" s="229"/>
      <c r="BL9" s="229"/>
      <c r="BM9" s="229"/>
      <c r="BN9" s="229"/>
      <c r="BO9" s="229"/>
      <c r="BP9" s="229"/>
      <c r="BQ9" s="234">
        <v>3</v>
      </c>
      <c r="BR9" s="235"/>
      <c r="BS9" s="837"/>
      <c r="BT9" s="838"/>
      <c r="BU9" s="838"/>
      <c r="BV9" s="838"/>
      <c r="BW9" s="838"/>
      <c r="BX9" s="838"/>
      <c r="BY9" s="838"/>
      <c r="BZ9" s="838"/>
      <c r="CA9" s="838"/>
      <c r="CB9" s="838"/>
      <c r="CC9" s="838"/>
      <c r="CD9" s="838"/>
      <c r="CE9" s="838"/>
      <c r="CF9" s="838"/>
      <c r="CG9" s="839"/>
      <c r="CH9" s="840"/>
      <c r="CI9" s="841"/>
      <c r="CJ9" s="841"/>
      <c r="CK9" s="841"/>
      <c r="CL9" s="842"/>
      <c r="CM9" s="840"/>
      <c r="CN9" s="841"/>
      <c r="CO9" s="841"/>
      <c r="CP9" s="841"/>
      <c r="CQ9" s="842"/>
      <c r="CR9" s="840"/>
      <c r="CS9" s="841"/>
      <c r="CT9" s="841"/>
      <c r="CU9" s="841"/>
      <c r="CV9" s="842"/>
      <c r="CW9" s="840"/>
      <c r="CX9" s="841"/>
      <c r="CY9" s="841"/>
      <c r="CZ9" s="841"/>
      <c r="DA9" s="842"/>
      <c r="DB9" s="840"/>
      <c r="DC9" s="841"/>
      <c r="DD9" s="841"/>
      <c r="DE9" s="841"/>
      <c r="DF9" s="842"/>
      <c r="DG9" s="840"/>
      <c r="DH9" s="841"/>
      <c r="DI9" s="841"/>
      <c r="DJ9" s="841"/>
      <c r="DK9" s="842"/>
      <c r="DL9" s="840"/>
      <c r="DM9" s="841"/>
      <c r="DN9" s="841"/>
      <c r="DO9" s="841"/>
      <c r="DP9" s="842"/>
      <c r="DQ9" s="840"/>
      <c r="DR9" s="841"/>
      <c r="DS9" s="841"/>
      <c r="DT9" s="841"/>
      <c r="DU9" s="842"/>
      <c r="DV9" s="837"/>
      <c r="DW9" s="838"/>
      <c r="DX9" s="838"/>
      <c r="DY9" s="838"/>
      <c r="DZ9" s="843"/>
      <c r="EA9" s="230"/>
    </row>
    <row r="10" spans="1:131" s="231" customFormat="1" ht="26.25" customHeight="1" x14ac:dyDescent="0.15">
      <c r="A10" s="234">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28"/>
      <c r="BA10" s="228"/>
      <c r="BB10" s="228"/>
      <c r="BC10" s="228"/>
      <c r="BD10" s="228"/>
      <c r="BE10" s="229"/>
      <c r="BF10" s="229"/>
      <c r="BG10" s="229"/>
      <c r="BH10" s="229"/>
      <c r="BI10" s="229"/>
      <c r="BJ10" s="229"/>
      <c r="BK10" s="229"/>
      <c r="BL10" s="229"/>
      <c r="BM10" s="229"/>
      <c r="BN10" s="229"/>
      <c r="BO10" s="229"/>
      <c r="BP10" s="229"/>
      <c r="BQ10" s="234">
        <v>4</v>
      </c>
      <c r="BR10" s="235"/>
      <c r="BS10" s="837"/>
      <c r="BT10" s="838"/>
      <c r="BU10" s="838"/>
      <c r="BV10" s="838"/>
      <c r="BW10" s="838"/>
      <c r="BX10" s="838"/>
      <c r="BY10" s="838"/>
      <c r="BZ10" s="838"/>
      <c r="CA10" s="838"/>
      <c r="CB10" s="838"/>
      <c r="CC10" s="838"/>
      <c r="CD10" s="838"/>
      <c r="CE10" s="838"/>
      <c r="CF10" s="838"/>
      <c r="CG10" s="839"/>
      <c r="CH10" s="840"/>
      <c r="CI10" s="841"/>
      <c r="CJ10" s="841"/>
      <c r="CK10" s="841"/>
      <c r="CL10" s="842"/>
      <c r="CM10" s="840"/>
      <c r="CN10" s="841"/>
      <c r="CO10" s="841"/>
      <c r="CP10" s="841"/>
      <c r="CQ10" s="842"/>
      <c r="CR10" s="840"/>
      <c r="CS10" s="841"/>
      <c r="CT10" s="841"/>
      <c r="CU10" s="841"/>
      <c r="CV10" s="842"/>
      <c r="CW10" s="840"/>
      <c r="CX10" s="841"/>
      <c r="CY10" s="841"/>
      <c r="CZ10" s="841"/>
      <c r="DA10" s="842"/>
      <c r="DB10" s="840"/>
      <c r="DC10" s="841"/>
      <c r="DD10" s="841"/>
      <c r="DE10" s="841"/>
      <c r="DF10" s="842"/>
      <c r="DG10" s="840"/>
      <c r="DH10" s="841"/>
      <c r="DI10" s="841"/>
      <c r="DJ10" s="841"/>
      <c r="DK10" s="842"/>
      <c r="DL10" s="840"/>
      <c r="DM10" s="841"/>
      <c r="DN10" s="841"/>
      <c r="DO10" s="841"/>
      <c r="DP10" s="842"/>
      <c r="DQ10" s="840"/>
      <c r="DR10" s="841"/>
      <c r="DS10" s="841"/>
      <c r="DT10" s="841"/>
      <c r="DU10" s="842"/>
      <c r="DV10" s="837"/>
      <c r="DW10" s="838"/>
      <c r="DX10" s="838"/>
      <c r="DY10" s="838"/>
      <c r="DZ10" s="843"/>
      <c r="EA10" s="230"/>
    </row>
    <row r="11" spans="1:131" s="231" customFormat="1" ht="26.25" customHeight="1" x14ac:dyDescent="0.15">
      <c r="A11" s="234">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28"/>
      <c r="BA11" s="228"/>
      <c r="BB11" s="228"/>
      <c r="BC11" s="228"/>
      <c r="BD11" s="228"/>
      <c r="BE11" s="229"/>
      <c r="BF11" s="229"/>
      <c r="BG11" s="229"/>
      <c r="BH11" s="229"/>
      <c r="BI11" s="229"/>
      <c r="BJ11" s="229"/>
      <c r="BK11" s="229"/>
      <c r="BL11" s="229"/>
      <c r="BM11" s="229"/>
      <c r="BN11" s="229"/>
      <c r="BO11" s="229"/>
      <c r="BP11" s="229"/>
      <c r="BQ11" s="234">
        <v>5</v>
      </c>
      <c r="BR11" s="235"/>
      <c r="BS11" s="837"/>
      <c r="BT11" s="838"/>
      <c r="BU11" s="838"/>
      <c r="BV11" s="838"/>
      <c r="BW11" s="838"/>
      <c r="BX11" s="838"/>
      <c r="BY11" s="838"/>
      <c r="BZ11" s="838"/>
      <c r="CA11" s="838"/>
      <c r="CB11" s="838"/>
      <c r="CC11" s="838"/>
      <c r="CD11" s="838"/>
      <c r="CE11" s="838"/>
      <c r="CF11" s="838"/>
      <c r="CG11" s="839"/>
      <c r="CH11" s="840"/>
      <c r="CI11" s="841"/>
      <c r="CJ11" s="841"/>
      <c r="CK11" s="841"/>
      <c r="CL11" s="842"/>
      <c r="CM11" s="840"/>
      <c r="CN11" s="841"/>
      <c r="CO11" s="841"/>
      <c r="CP11" s="841"/>
      <c r="CQ11" s="842"/>
      <c r="CR11" s="840"/>
      <c r="CS11" s="841"/>
      <c r="CT11" s="841"/>
      <c r="CU11" s="841"/>
      <c r="CV11" s="842"/>
      <c r="CW11" s="840"/>
      <c r="CX11" s="841"/>
      <c r="CY11" s="841"/>
      <c r="CZ11" s="841"/>
      <c r="DA11" s="842"/>
      <c r="DB11" s="840"/>
      <c r="DC11" s="841"/>
      <c r="DD11" s="841"/>
      <c r="DE11" s="841"/>
      <c r="DF11" s="842"/>
      <c r="DG11" s="840"/>
      <c r="DH11" s="841"/>
      <c r="DI11" s="841"/>
      <c r="DJ11" s="841"/>
      <c r="DK11" s="842"/>
      <c r="DL11" s="840"/>
      <c r="DM11" s="841"/>
      <c r="DN11" s="841"/>
      <c r="DO11" s="841"/>
      <c r="DP11" s="842"/>
      <c r="DQ11" s="840"/>
      <c r="DR11" s="841"/>
      <c r="DS11" s="841"/>
      <c r="DT11" s="841"/>
      <c r="DU11" s="842"/>
      <c r="DV11" s="837"/>
      <c r="DW11" s="838"/>
      <c r="DX11" s="838"/>
      <c r="DY11" s="838"/>
      <c r="DZ11" s="843"/>
      <c r="EA11" s="230"/>
    </row>
    <row r="12" spans="1:131" s="231" customFormat="1" ht="26.25" customHeight="1" x14ac:dyDescent="0.15">
      <c r="A12" s="234">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28"/>
      <c r="BA12" s="228"/>
      <c r="BB12" s="228"/>
      <c r="BC12" s="228"/>
      <c r="BD12" s="228"/>
      <c r="BE12" s="229"/>
      <c r="BF12" s="229"/>
      <c r="BG12" s="229"/>
      <c r="BH12" s="229"/>
      <c r="BI12" s="229"/>
      <c r="BJ12" s="229"/>
      <c r="BK12" s="229"/>
      <c r="BL12" s="229"/>
      <c r="BM12" s="229"/>
      <c r="BN12" s="229"/>
      <c r="BO12" s="229"/>
      <c r="BP12" s="229"/>
      <c r="BQ12" s="234">
        <v>6</v>
      </c>
      <c r="BR12" s="235"/>
      <c r="BS12" s="837"/>
      <c r="BT12" s="838"/>
      <c r="BU12" s="838"/>
      <c r="BV12" s="838"/>
      <c r="BW12" s="838"/>
      <c r="BX12" s="838"/>
      <c r="BY12" s="838"/>
      <c r="BZ12" s="838"/>
      <c r="CA12" s="838"/>
      <c r="CB12" s="838"/>
      <c r="CC12" s="838"/>
      <c r="CD12" s="838"/>
      <c r="CE12" s="838"/>
      <c r="CF12" s="838"/>
      <c r="CG12" s="83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30"/>
    </row>
    <row r="13" spans="1:131" s="231" customFormat="1" ht="26.25" customHeight="1" x14ac:dyDescent="0.15">
      <c r="A13" s="234">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28"/>
      <c r="BA13" s="228"/>
      <c r="BB13" s="228"/>
      <c r="BC13" s="228"/>
      <c r="BD13" s="228"/>
      <c r="BE13" s="229"/>
      <c r="BF13" s="229"/>
      <c r="BG13" s="229"/>
      <c r="BH13" s="229"/>
      <c r="BI13" s="229"/>
      <c r="BJ13" s="229"/>
      <c r="BK13" s="229"/>
      <c r="BL13" s="229"/>
      <c r="BM13" s="229"/>
      <c r="BN13" s="229"/>
      <c r="BO13" s="229"/>
      <c r="BP13" s="229"/>
      <c r="BQ13" s="234">
        <v>7</v>
      </c>
      <c r="BR13" s="235"/>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0"/>
    </row>
    <row r="14" spans="1:131" s="231" customFormat="1" ht="26.25" customHeight="1" x14ac:dyDescent="0.15">
      <c r="A14" s="234">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28"/>
      <c r="BA14" s="228"/>
      <c r="BB14" s="228"/>
      <c r="BC14" s="228"/>
      <c r="BD14" s="228"/>
      <c r="BE14" s="229"/>
      <c r="BF14" s="229"/>
      <c r="BG14" s="229"/>
      <c r="BH14" s="229"/>
      <c r="BI14" s="229"/>
      <c r="BJ14" s="229"/>
      <c r="BK14" s="229"/>
      <c r="BL14" s="229"/>
      <c r="BM14" s="229"/>
      <c r="BN14" s="229"/>
      <c r="BO14" s="229"/>
      <c r="BP14" s="229"/>
      <c r="BQ14" s="234">
        <v>8</v>
      </c>
      <c r="BR14" s="235"/>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0"/>
    </row>
    <row r="15" spans="1:131" s="231" customFormat="1" ht="26.25" customHeight="1" x14ac:dyDescent="0.15">
      <c r="A15" s="234">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28"/>
      <c r="BA15" s="228"/>
      <c r="BB15" s="228"/>
      <c r="BC15" s="228"/>
      <c r="BD15" s="228"/>
      <c r="BE15" s="229"/>
      <c r="BF15" s="229"/>
      <c r="BG15" s="229"/>
      <c r="BH15" s="229"/>
      <c r="BI15" s="229"/>
      <c r="BJ15" s="229"/>
      <c r="BK15" s="229"/>
      <c r="BL15" s="229"/>
      <c r="BM15" s="229"/>
      <c r="BN15" s="229"/>
      <c r="BO15" s="229"/>
      <c r="BP15" s="229"/>
      <c r="BQ15" s="234">
        <v>9</v>
      </c>
      <c r="BR15" s="235"/>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0"/>
    </row>
    <row r="16" spans="1:131" s="231" customFormat="1" ht="26.25" customHeight="1" x14ac:dyDescent="0.15">
      <c r="A16" s="234">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28"/>
      <c r="BA16" s="228"/>
      <c r="BB16" s="228"/>
      <c r="BC16" s="228"/>
      <c r="BD16" s="228"/>
      <c r="BE16" s="229"/>
      <c r="BF16" s="229"/>
      <c r="BG16" s="229"/>
      <c r="BH16" s="229"/>
      <c r="BI16" s="229"/>
      <c r="BJ16" s="229"/>
      <c r="BK16" s="229"/>
      <c r="BL16" s="229"/>
      <c r="BM16" s="229"/>
      <c r="BN16" s="229"/>
      <c r="BO16" s="229"/>
      <c r="BP16" s="229"/>
      <c r="BQ16" s="234">
        <v>10</v>
      </c>
      <c r="BR16" s="235"/>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0"/>
    </row>
    <row r="17" spans="1:131" s="231" customFormat="1" ht="26.25" customHeight="1" x14ac:dyDescent="0.15">
      <c r="A17" s="234">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28"/>
      <c r="BA17" s="228"/>
      <c r="BB17" s="228"/>
      <c r="BC17" s="228"/>
      <c r="BD17" s="228"/>
      <c r="BE17" s="229"/>
      <c r="BF17" s="229"/>
      <c r="BG17" s="229"/>
      <c r="BH17" s="229"/>
      <c r="BI17" s="229"/>
      <c r="BJ17" s="229"/>
      <c r="BK17" s="229"/>
      <c r="BL17" s="229"/>
      <c r="BM17" s="229"/>
      <c r="BN17" s="229"/>
      <c r="BO17" s="229"/>
      <c r="BP17" s="229"/>
      <c r="BQ17" s="234">
        <v>11</v>
      </c>
      <c r="BR17" s="235"/>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0"/>
    </row>
    <row r="18" spans="1:131" s="231" customFormat="1" ht="26.25" customHeight="1" x14ac:dyDescent="0.15">
      <c r="A18" s="234">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28"/>
      <c r="BA18" s="228"/>
      <c r="BB18" s="228"/>
      <c r="BC18" s="228"/>
      <c r="BD18" s="228"/>
      <c r="BE18" s="229"/>
      <c r="BF18" s="229"/>
      <c r="BG18" s="229"/>
      <c r="BH18" s="229"/>
      <c r="BI18" s="229"/>
      <c r="BJ18" s="229"/>
      <c r="BK18" s="229"/>
      <c r="BL18" s="229"/>
      <c r="BM18" s="229"/>
      <c r="BN18" s="229"/>
      <c r="BO18" s="229"/>
      <c r="BP18" s="229"/>
      <c r="BQ18" s="234">
        <v>12</v>
      </c>
      <c r="BR18" s="235"/>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0"/>
    </row>
    <row r="19" spans="1:131" s="231" customFormat="1" ht="26.25" customHeight="1" x14ac:dyDescent="0.15">
      <c r="A19" s="234">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28"/>
      <c r="BA19" s="228"/>
      <c r="BB19" s="228"/>
      <c r="BC19" s="228"/>
      <c r="BD19" s="228"/>
      <c r="BE19" s="229"/>
      <c r="BF19" s="229"/>
      <c r="BG19" s="229"/>
      <c r="BH19" s="229"/>
      <c r="BI19" s="229"/>
      <c r="BJ19" s="229"/>
      <c r="BK19" s="229"/>
      <c r="BL19" s="229"/>
      <c r="BM19" s="229"/>
      <c r="BN19" s="229"/>
      <c r="BO19" s="229"/>
      <c r="BP19" s="229"/>
      <c r="BQ19" s="234">
        <v>13</v>
      </c>
      <c r="BR19" s="235"/>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0"/>
    </row>
    <row r="20" spans="1:131" s="231" customFormat="1" ht="26.25" customHeight="1" x14ac:dyDescent="0.15">
      <c r="A20" s="234">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28"/>
      <c r="BA20" s="228"/>
      <c r="BB20" s="228"/>
      <c r="BC20" s="228"/>
      <c r="BD20" s="228"/>
      <c r="BE20" s="229"/>
      <c r="BF20" s="229"/>
      <c r="BG20" s="229"/>
      <c r="BH20" s="229"/>
      <c r="BI20" s="229"/>
      <c r="BJ20" s="229"/>
      <c r="BK20" s="229"/>
      <c r="BL20" s="229"/>
      <c r="BM20" s="229"/>
      <c r="BN20" s="229"/>
      <c r="BO20" s="229"/>
      <c r="BP20" s="229"/>
      <c r="BQ20" s="234">
        <v>14</v>
      </c>
      <c r="BR20" s="235"/>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0"/>
    </row>
    <row r="21" spans="1:131" s="231" customFormat="1" ht="26.25" customHeight="1" thickBot="1" x14ac:dyDescent="0.2">
      <c r="A21" s="234">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28"/>
      <c r="BA21" s="228"/>
      <c r="BB21" s="228"/>
      <c r="BC21" s="228"/>
      <c r="BD21" s="228"/>
      <c r="BE21" s="229"/>
      <c r="BF21" s="229"/>
      <c r="BG21" s="229"/>
      <c r="BH21" s="229"/>
      <c r="BI21" s="229"/>
      <c r="BJ21" s="229"/>
      <c r="BK21" s="229"/>
      <c r="BL21" s="229"/>
      <c r="BM21" s="229"/>
      <c r="BN21" s="229"/>
      <c r="BO21" s="229"/>
      <c r="BP21" s="229"/>
      <c r="BQ21" s="234">
        <v>15</v>
      </c>
      <c r="BR21" s="235"/>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0"/>
    </row>
    <row r="22" spans="1:131" s="231" customFormat="1" ht="26.25" customHeight="1" x14ac:dyDescent="0.15">
      <c r="A22" s="234">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387</v>
      </c>
      <c r="BA22" s="870"/>
      <c r="BB22" s="870"/>
      <c r="BC22" s="870"/>
      <c r="BD22" s="871"/>
      <c r="BE22" s="229"/>
      <c r="BF22" s="229"/>
      <c r="BG22" s="229"/>
      <c r="BH22" s="229"/>
      <c r="BI22" s="229"/>
      <c r="BJ22" s="229"/>
      <c r="BK22" s="229"/>
      <c r="BL22" s="229"/>
      <c r="BM22" s="229"/>
      <c r="BN22" s="229"/>
      <c r="BO22" s="229"/>
      <c r="BP22" s="229"/>
      <c r="BQ22" s="234">
        <v>16</v>
      </c>
      <c r="BR22" s="235"/>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0"/>
    </row>
    <row r="23" spans="1:131" s="231" customFormat="1" ht="26.25" customHeight="1" thickBot="1" x14ac:dyDescent="0.2">
      <c r="A23" s="236" t="s">
        <v>388</v>
      </c>
      <c r="B23" s="853" t="s">
        <v>389</v>
      </c>
      <c r="C23" s="854"/>
      <c r="D23" s="854"/>
      <c r="E23" s="854"/>
      <c r="F23" s="854"/>
      <c r="G23" s="854"/>
      <c r="H23" s="854"/>
      <c r="I23" s="854"/>
      <c r="J23" s="854"/>
      <c r="K23" s="854"/>
      <c r="L23" s="854"/>
      <c r="M23" s="854"/>
      <c r="N23" s="854"/>
      <c r="O23" s="854"/>
      <c r="P23" s="855"/>
      <c r="Q23" s="856"/>
      <c r="R23" s="857"/>
      <c r="S23" s="857"/>
      <c r="T23" s="857"/>
      <c r="U23" s="857"/>
      <c r="V23" s="857"/>
      <c r="W23" s="857"/>
      <c r="X23" s="857"/>
      <c r="Y23" s="857"/>
      <c r="Z23" s="857"/>
      <c r="AA23" s="857"/>
      <c r="AB23" s="857"/>
      <c r="AC23" s="857"/>
      <c r="AD23" s="857"/>
      <c r="AE23" s="858"/>
      <c r="AF23" s="859">
        <v>311</v>
      </c>
      <c r="AG23" s="857"/>
      <c r="AH23" s="857"/>
      <c r="AI23" s="857"/>
      <c r="AJ23" s="860"/>
      <c r="AK23" s="861"/>
      <c r="AL23" s="862"/>
      <c r="AM23" s="862"/>
      <c r="AN23" s="862"/>
      <c r="AO23" s="862"/>
      <c r="AP23" s="857"/>
      <c r="AQ23" s="857"/>
      <c r="AR23" s="857"/>
      <c r="AS23" s="857"/>
      <c r="AT23" s="857"/>
      <c r="AU23" s="873"/>
      <c r="AV23" s="873"/>
      <c r="AW23" s="873"/>
      <c r="AX23" s="873"/>
      <c r="AY23" s="874"/>
      <c r="AZ23" s="875" t="s">
        <v>390</v>
      </c>
      <c r="BA23" s="876"/>
      <c r="BB23" s="876"/>
      <c r="BC23" s="876"/>
      <c r="BD23" s="877"/>
      <c r="BE23" s="229"/>
      <c r="BF23" s="229"/>
      <c r="BG23" s="229"/>
      <c r="BH23" s="229"/>
      <c r="BI23" s="229"/>
      <c r="BJ23" s="229"/>
      <c r="BK23" s="229"/>
      <c r="BL23" s="229"/>
      <c r="BM23" s="229"/>
      <c r="BN23" s="229"/>
      <c r="BO23" s="229"/>
      <c r="BP23" s="229"/>
      <c r="BQ23" s="234">
        <v>17</v>
      </c>
      <c r="BR23" s="235"/>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0"/>
    </row>
    <row r="24" spans="1:131" s="231" customFormat="1" ht="26.25" customHeight="1" x14ac:dyDescent="0.15">
      <c r="A24" s="872" t="s">
        <v>391</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28"/>
      <c r="BA24" s="228"/>
      <c r="BB24" s="228"/>
      <c r="BC24" s="228"/>
      <c r="BD24" s="228"/>
      <c r="BE24" s="229"/>
      <c r="BF24" s="229"/>
      <c r="BG24" s="229"/>
      <c r="BH24" s="229"/>
      <c r="BI24" s="229"/>
      <c r="BJ24" s="229"/>
      <c r="BK24" s="229"/>
      <c r="BL24" s="229"/>
      <c r="BM24" s="229"/>
      <c r="BN24" s="229"/>
      <c r="BO24" s="229"/>
      <c r="BP24" s="229"/>
      <c r="BQ24" s="234">
        <v>18</v>
      </c>
      <c r="BR24" s="235"/>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0"/>
    </row>
    <row r="25" spans="1:131" ht="26.25" customHeight="1" thickBot="1" x14ac:dyDescent="0.2">
      <c r="A25" s="789" t="s">
        <v>392</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28"/>
      <c r="BK25" s="228"/>
      <c r="BL25" s="228"/>
      <c r="BM25" s="228"/>
      <c r="BN25" s="228"/>
      <c r="BO25" s="237"/>
      <c r="BP25" s="237"/>
      <c r="BQ25" s="234">
        <v>19</v>
      </c>
      <c r="BR25" s="235"/>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26"/>
    </row>
    <row r="26" spans="1:131" ht="26.25" customHeight="1" x14ac:dyDescent="0.15">
      <c r="A26" s="791" t="s">
        <v>368</v>
      </c>
      <c r="B26" s="792"/>
      <c r="C26" s="792"/>
      <c r="D26" s="792"/>
      <c r="E26" s="792"/>
      <c r="F26" s="792"/>
      <c r="G26" s="792"/>
      <c r="H26" s="792"/>
      <c r="I26" s="792"/>
      <c r="J26" s="792"/>
      <c r="K26" s="792"/>
      <c r="L26" s="792"/>
      <c r="M26" s="792"/>
      <c r="N26" s="792"/>
      <c r="O26" s="792"/>
      <c r="P26" s="793"/>
      <c r="Q26" s="797" t="s">
        <v>393</v>
      </c>
      <c r="R26" s="798"/>
      <c r="S26" s="798"/>
      <c r="T26" s="798"/>
      <c r="U26" s="799"/>
      <c r="V26" s="797" t="s">
        <v>394</v>
      </c>
      <c r="W26" s="798"/>
      <c r="X26" s="798"/>
      <c r="Y26" s="798"/>
      <c r="Z26" s="799"/>
      <c r="AA26" s="797" t="s">
        <v>395</v>
      </c>
      <c r="AB26" s="798"/>
      <c r="AC26" s="798"/>
      <c r="AD26" s="798"/>
      <c r="AE26" s="798"/>
      <c r="AF26" s="878" t="s">
        <v>396</v>
      </c>
      <c r="AG26" s="879"/>
      <c r="AH26" s="879"/>
      <c r="AI26" s="879"/>
      <c r="AJ26" s="880"/>
      <c r="AK26" s="798" t="s">
        <v>397</v>
      </c>
      <c r="AL26" s="798"/>
      <c r="AM26" s="798"/>
      <c r="AN26" s="798"/>
      <c r="AO26" s="799"/>
      <c r="AP26" s="797" t="s">
        <v>398</v>
      </c>
      <c r="AQ26" s="798"/>
      <c r="AR26" s="798"/>
      <c r="AS26" s="798"/>
      <c r="AT26" s="799"/>
      <c r="AU26" s="797" t="s">
        <v>399</v>
      </c>
      <c r="AV26" s="798"/>
      <c r="AW26" s="798"/>
      <c r="AX26" s="798"/>
      <c r="AY26" s="799"/>
      <c r="AZ26" s="797" t="s">
        <v>400</v>
      </c>
      <c r="BA26" s="798"/>
      <c r="BB26" s="798"/>
      <c r="BC26" s="798"/>
      <c r="BD26" s="799"/>
      <c r="BE26" s="797" t="s">
        <v>375</v>
      </c>
      <c r="BF26" s="798"/>
      <c r="BG26" s="798"/>
      <c r="BH26" s="798"/>
      <c r="BI26" s="804"/>
      <c r="BJ26" s="228"/>
      <c r="BK26" s="228"/>
      <c r="BL26" s="228"/>
      <c r="BM26" s="228"/>
      <c r="BN26" s="228"/>
      <c r="BO26" s="237"/>
      <c r="BP26" s="237"/>
      <c r="BQ26" s="234">
        <v>20</v>
      </c>
      <c r="BR26" s="235"/>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26"/>
    </row>
    <row r="27" spans="1:131" ht="26.25" customHeight="1" thickBot="1" x14ac:dyDescent="0.2">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28"/>
      <c r="BK27" s="228"/>
      <c r="BL27" s="228"/>
      <c r="BM27" s="228"/>
      <c r="BN27" s="228"/>
      <c r="BO27" s="237"/>
      <c r="BP27" s="237"/>
      <c r="BQ27" s="234">
        <v>21</v>
      </c>
      <c r="BR27" s="235"/>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26"/>
    </row>
    <row r="28" spans="1:131" ht="26.25" customHeight="1" thickTop="1" x14ac:dyDescent="0.15">
      <c r="A28" s="238">
        <v>1</v>
      </c>
      <c r="B28" s="813" t="s">
        <v>401</v>
      </c>
      <c r="C28" s="814"/>
      <c r="D28" s="814"/>
      <c r="E28" s="814"/>
      <c r="F28" s="814"/>
      <c r="G28" s="814"/>
      <c r="H28" s="814"/>
      <c r="I28" s="814"/>
      <c r="J28" s="814"/>
      <c r="K28" s="814"/>
      <c r="L28" s="814"/>
      <c r="M28" s="814"/>
      <c r="N28" s="814"/>
      <c r="O28" s="814"/>
      <c r="P28" s="815"/>
      <c r="Q28" s="886">
        <v>1527</v>
      </c>
      <c r="R28" s="887"/>
      <c r="S28" s="887"/>
      <c r="T28" s="887"/>
      <c r="U28" s="887"/>
      <c r="V28" s="887">
        <v>1524</v>
      </c>
      <c r="W28" s="887"/>
      <c r="X28" s="887"/>
      <c r="Y28" s="887"/>
      <c r="Z28" s="887"/>
      <c r="AA28" s="887">
        <v>3</v>
      </c>
      <c r="AB28" s="887"/>
      <c r="AC28" s="887"/>
      <c r="AD28" s="887"/>
      <c r="AE28" s="888"/>
      <c r="AF28" s="889">
        <v>3</v>
      </c>
      <c r="AG28" s="887"/>
      <c r="AH28" s="887"/>
      <c r="AI28" s="887"/>
      <c r="AJ28" s="890"/>
      <c r="AK28" s="891">
        <v>108</v>
      </c>
      <c r="AL28" s="892"/>
      <c r="AM28" s="892"/>
      <c r="AN28" s="892"/>
      <c r="AO28" s="892"/>
      <c r="AP28" s="892" t="s">
        <v>571</v>
      </c>
      <c r="AQ28" s="892"/>
      <c r="AR28" s="892"/>
      <c r="AS28" s="892"/>
      <c r="AT28" s="892"/>
      <c r="AU28" s="892" t="s">
        <v>571</v>
      </c>
      <c r="AV28" s="892"/>
      <c r="AW28" s="892"/>
      <c r="AX28" s="892"/>
      <c r="AY28" s="892"/>
      <c r="AZ28" s="893" t="s">
        <v>571</v>
      </c>
      <c r="BA28" s="893"/>
      <c r="BB28" s="893"/>
      <c r="BC28" s="893"/>
      <c r="BD28" s="893"/>
      <c r="BE28" s="884"/>
      <c r="BF28" s="884"/>
      <c r="BG28" s="884"/>
      <c r="BH28" s="884"/>
      <c r="BI28" s="885"/>
      <c r="BJ28" s="228"/>
      <c r="BK28" s="228"/>
      <c r="BL28" s="228"/>
      <c r="BM28" s="228"/>
      <c r="BN28" s="228"/>
      <c r="BO28" s="237"/>
      <c r="BP28" s="237"/>
      <c r="BQ28" s="234">
        <v>22</v>
      </c>
      <c r="BR28" s="235"/>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26"/>
    </row>
    <row r="29" spans="1:131" ht="26.25" customHeight="1" x14ac:dyDescent="0.15">
      <c r="A29" s="238">
        <v>2</v>
      </c>
      <c r="B29" s="844" t="s">
        <v>402</v>
      </c>
      <c r="C29" s="845"/>
      <c r="D29" s="845"/>
      <c r="E29" s="845"/>
      <c r="F29" s="845"/>
      <c r="G29" s="845"/>
      <c r="H29" s="845"/>
      <c r="I29" s="845"/>
      <c r="J29" s="845"/>
      <c r="K29" s="845"/>
      <c r="L29" s="845"/>
      <c r="M29" s="845"/>
      <c r="N29" s="845"/>
      <c r="O29" s="845"/>
      <c r="P29" s="846"/>
      <c r="Q29" s="847">
        <v>1389</v>
      </c>
      <c r="R29" s="848"/>
      <c r="S29" s="848"/>
      <c r="T29" s="848"/>
      <c r="U29" s="848"/>
      <c r="V29" s="848">
        <v>1326</v>
      </c>
      <c r="W29" s="848"/>
      <c r="X29" s="848"/>
      <c r="Y29" s="848"/>
      <c r="Z29" s="848"/>
      <c r="AA29" s="848">
        <v>63</v>
      </c>
      <c r="AB29" s="848"/>
      <c r="AC29" s="848"/>
      <c r="AD29" s="848"/>
      <c r="AE29" s="849"/>
      <c r="AF29" s="850">
        <v>63</v>
      </c>
      <c r="AG29" s="851"/>
      <c r="AH29" s="851"/>
      <c r="AI29" s="851"/>
      <c r="AJ29" s="852"/>
      <c r="AK29" s="898">
        <v>196</v>
      </c>
      <c r="AL29" s="894"/>
      <c r="AM29" s="894"/>
      <c r="AN29" s="894"/>
      <c r="AO29" s="894"/>
      <c r="AP29" s="894" t="s">
        <v>571</v>
      </c>
      <c r="AQ29" s="894"/>
      <c r="AR29" s="894"/>
      <c r="AS29" s="894"/>
      <c r="AT29" s="894"/>
      <c r="AU29" s="894" t="s">
        <v>571</v>
      </c>
      <c r="AV29" s="894"/>
      <c r="AW29" s="894"/>
      <c r="AX29" s="894"/>
      <c r="AY29" s="894"/>
      <c r="AZ29" s="895" t="s">
        <v>571</v>
      </c>
      <c r="BA29" s="895"/>
      <c r="BB29" s="895"/>
      <c r="BC29" s="895"/>
      <c r="BD29" s="895"/>
      <c r="BE29" s="896"/>
      <c r="BF29" s="896"/>
      <c r="BG29" s="896"/>
      <c r="BH29" s="896"/>
      <c r="BI29" s="897"/>
      <c r="BJ29" s="228"/>
      <c r="BK29" s="228"/>
      <c r="BL29" s="228"/>
      <c r="BM29" s="228"/>
      <c r="BN29" s="228"/>
      <c r="BO29" s="237"/>
      <c r="BP29" s="237"/>
      <c r="BQ29" s="234">
        <v>23</v>
      </c>
      <c r="BR29" s="235"/>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26"/>
    </row>
    <row r="30" spans="1:131" ht="26.25" customHeight="1" x14ac:dyDescent="0.15">
      <c r="A30" s="238">
        <v>3</v>
      </c>
      <c r="B30" s="844" t="s">
        <v>403</v>
      </c>
      <c r="C30" s="845"/>
      <c r="D30" s="845"/>
      <c r="E30" s="845"/>
      <c r="F30" s="845"/>
      <c r="G30" s="845"/>
      <c r="H30" s="845"/>
      <c r="I30" s="845"/>
      <c r="J30" s="845"/>
      <c r="K30" s="845"/>
      <c r="L30" s="845"/>
      <c r="M30" s="845"/>
      <c r="N30" s="845"/>
      <c r="O30" s="845"/>
      <c r="P30" s="846"/>
      <c r="Q30" s="847">
        <v>241</v>
      </c>
      <c r="R30" s="848"/>
      <c r="S30" s="848"/>
      <c r="T30" s="848"/>
      <c r="U30" s="848"/>
      <c r="V30" s="848">
        <v>241</v>
      </c>
      <c r="W30" s="848"/>
      <c r="X30" s="848"/>
      <c r="Y30" s="848"/>
      <c r="Z30" s="848"/>
      <c r="AA30" s="848">
        <v>0</v>
      </c>
      <c r="AB30" s="848"/>
      <c r="AC30" s="848"/>
      <c r="AD30" s="848"/>
      <c r="AE30" s="849"/>
      <c r="AF30" s="850">
        <v>0</v>
      </c>
      <c r="AG30" s="851"/>
      <c r="AH30" s="851"/>
      <c r="AI30" s="851"/>
      <c r="AJ30" s="852"/>
      <c r="AK30" s="898">
        <v>72</v>
      </c>
      <c r="AL30" s="894"/>
      <c r="AM30" s="894"/>
      <c r="AN30" s="894"/>
      <c r="AO30" s="894"/>
      <c r="AP30" s="894" t="s">
        <v>571</v>
      </c>
      <c r="AQ30" s="894"/>
      <c r="AR30" s="894"/>
      <c r="AS30" s="894"/>
      <c r="AT30" s="894"/>
      <c r="AU30" s="894" t="s">
        <v>571</v>
      </c>
      <c r="AV30" s="894"/>
      <c r="AW30" s="894"/>
      <c r="AX30" s="894"/>
      <c r="AY30" s="894"/>
      <c r="AZ30" s="895" t="s">
        <v>571</v>
      </c>
      <c r="BA30" s="895"/>
      <c r="BB30" s="895"/>
      <c r="BC30" s="895"/>
      <c r="BD30" s="895"/>
      <c r="BE30" s="896"/>
      <c r="BF30" s="896"/>
      <c r="BG30" s="896"/>
      <c r="BH30" s="896"/>
      <c r="BI30" s="897"/>
      <c r="BJ30" s="228"/>
      <c r="BK30" s="228"/>
      <c r="BL30" s="228"/>
      <c r="BM30" s="228"/>
      <c r="BN30" s="228"/>
      <c r="BO30" s="237"/>
      <c r="BP30" s="237"/>
      <c r="BQ30" s="234">
        <v>24</v>
      </c>
      <c r="BR30" s="235"/>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26"/>
    </row>
    <row r="31" spans="1:131" ht="26.25" customHeight="1" x14ac:dyDescent="0.15">
      <c r="A31" s="238">
        <v>4</v>
      </c>
      <c r="B31" s="844" t="s">
        <v>404</v>
      </c>
      <c r="C31" s="845"/>
      <c r="D31" s="845"/>
      <c r="E31" s="845"/>
      <c r="F31" s="845"/>
      <c r="G31" s="845"/>
      <c r="H31" s="845"/>
      <c r="I31" s="845"/>
      <c r="J31" s="845"/>
      <c r="K31" s="845"/>
      <c r="L31" s="845"/>
      <c r="M31" s="845"/>
      <c r="N31" s="845"/>
      <c r="O31" s="845"/>
      <c r="P31" s="846"/>
      <c r="Q31" s="847">
        <v>348</v>
      </c>
      <c r="R31" s="848"/>
      <c r="S31" s="848"/>
      <c r="T31" s="848"/>
      <c r="U31" s="848"/>
      <c r="V31" s="848">
        <v>331</v>
      </c>
      <c r="W31" s="848"/>
      <c r="X31" s="848"/>
      <c r="Y31" s="848"/>
      <c r="Z31" s="848"/>
      <c r="AA31" s="848">
        <v>17</v>
      </c>
      <c r="AB31" s="848"/>
      <c r="AC31" s="848"/>
      <c r="AD31" s="848"/>
      <c r="AE31" s="849"/>
      <c r="AF31" s="850">
        <v>397</v>
      </c>
      <c r="AG31" s="851"/>
      <c r="AH31" s="851"/>
      <c r="AI31" s="851"/>
      <c r="AJ31" s="852"/>
      <c r="AK31" s="898">
        <v>5</v>
      </c>
      <c r="AL31" s="894"/>
      <c r="AM31" s="894"/>
      <c r="AN31" s="894"/>
      <c r="AO31" s="894"/>
      <c r="AP31" s="894">
        <v>1744</v>
      </c>
      <c r="AQ31" s="894"/>
      <c r="AR31" s="894"/>
      <c r="AS31" s="894"/>
      <c r="AT31" s="894"/>
      <c r="AU31" s="894">
        <v>42</v>
      </c>
      <c r="AV31" s="894"/>
      <c r="AW31" s="894"/>
      <c r="AX31" s="894"/>
      <c r="AY31" s="894"/>
      <c r="AZ31" s="895" t="s">
        <v>571</v>
      </c>
      <c r="BA31" s="895"/>
      <c r="BB31" s="895"/>
      <c r="BC31" s="895"/>
      <c r="BD31" s="895"/>
      <c r="BE31" s="896" t="s">
        <v>405</v>
      </c>
      <c r="BF31" s="896"/>
      <c r="BG31" s="896"/>
      <c r="BH31" s="896"/>
      <c r="BI31" s="897"/>
      <c r="BJ31" s="228"/>
      <c r="BK31" s="228"/>
      <c r="BL31" s="228"/>
      <c r="BM31" s="228"/>
      <c r="BN31" s="228"/>
      <c r="BO31" s="237"/>
      <c r="BP31" s="237"/>
      <c r="BQ31" s="234">
        <v>25</v>
      </c>
      <c r="BR31" s="235"/>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26"/>
    </row>
    <row r="32" spans="1:131" ht="26.25" customHeight="1" x14ac:dyDescent="0.15">
      <c r="A32" s="238">
        <v>5</v>
      </c>
      <c r="B32" s="844" t="s">
        <v>406</v>
      </c>
      <c r="C32" s="845"/>
      <c r="D32" s="845"/>
      <c r="E32" s="845"/>
      <c r="F32" s="845"/>
      <c r="G32" s="845"/>
      <c r="H32" s="845"/>
      <c r="I32" s="845"/>
      <c r="J32" s="845"/>
      <c r="K32" s="845"/>
      <c r="L32" s="845"/>
      <c r="M32" s="845"/>
      <c r="N32" s="845"/>
      <c r="O32" s="845"/>
      <c r="P32" s="846"/>
      <c r="Q32" s="847">
        <v>667</v>
      </c>
      <c r="R32" s="848"/>
      <c r="S32" s="848"/>
      <c r="T32" s="848"/>
      <c r="U32" s="848"/>
      <c r="V32" s="848">
        <v>511</v>
      </c>
      <c r="W32" s="848"/>
      <c r="X32" s="848"/>
      <c r="Y32" s="848"/>
      <c r="Z32" s="848"/>
      <c r="AA32" s="848">
        <v>157</v>
      </c>
      <c r="AB32" s="848"/>
      <c r="AC32" s="848"/>
      <c r="AD32" s="848"/>
      <c r="AE32" s="849"/>
      <c r="AF32" s="850">
        <v>167</v>
      </c>
      <c r="AG32" s="851"/>
      <c r="AH32" s="851"/>
      <c r="AI32" s="851"/>
      <c r="AJ32" s="852"/>
      <c r="AK32" s="898">
        <v>317</v>
      </c>
      <c r="AL32" s="894"/>
      <c r="AM32" s="894"/>
      <c r="AN32" s="894"/>
      <c r="AO32" s="894"/>
      <c r="AP32" s="894">
        <v>2670</v>
      </c>
      <c r="AQ32" s="894"/>
      <c r="AR32" s="894"/>
      <c r="AS32" s="894"/>
      <c r="AT32" s="894"/>
      <c r="AU32" s="894">
        <v>1759</v>
      </c>
      <c r="AV32" s="894"/>
      <c r="AW32" s="894"/>
      <c r="AX32" s="894"/>
      <c r="AY32" s="894"/>
      <c r="AZ32" s="895" t="s">
        <v>572</v>
      </c>
      <c r="BA32" s="895"/>
      <c r="BB32" s="895"/>
      <c r="BC32" s="895"/>
      <c r="BD32" s="895"/>
      <c r="BE32" s="896" t="s">
        <v>405</v>
      </c>
      <c r="BF32" s="896"/>
      <c r="BG32" s="896"/>
      <c r="BH32" s="896"/>
      <c r="BI32" s="897"/>
      <c r="BJ32" s="228"/>
      <c r="BK32" s="228"/>
      <c r="BL32" s="228"/>
      <c r="BM32" s="228"/>
      <c r="BN32" s="228"/>
      <c r="BO32" s="237"/>
      <c r="BP32" s="237"/>
      <c r="BQ32" s="234">
        <v>26</v>
      </c>
      <c r="BR32" s="235"/>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26"/>
    </row>
    <row r="33" spans="1:131" ht="26.25" customHeight="1" x14ac:dyDescent="0.15">
      <c r="A33" s="238">
        <v>6</v>
      </c>
      <c r="B33" s="844" t="s">
        <v>407</v>
      </c>
      <c r="C33" s="845"/>
      <c r="D33" s="845"/>
      <c r="E33" s="845"/>
      <c r="F33" s="845"/>
      <c r="G33" s="845"/>
      <c r="H33" s="845"/>
      <c r="I33" s="845"/>
      <c r="J33" s="845"/>
      <c r="K33" s="845"/>
      <c r="L33" s="845"/>
      <c r="M33" s="845"/>
      <c r="N33" s="845"/>
      <c r="O33" s="845"/>
      <c r="P33" s="846"/>
      <c r="Q33" s="847">
        <v>5</v>
      </c>
      <c r="R33" s="848"/>
      <c r="S33" s="848"/>
      <c r="T33" s="848"/>
      <c r="U33" s="848"/>
      <c r="V33" s="848">
        <v>10</v>
      </c>
      <c r="W33" s="848"/>
      <c r="X33" s="848"/>
      <c r="Y33" s="848"/>
      <c r="Z33" s="848"/>
      <c r="AA33" s="848">
        <v>-5</v>
      </c>
      <c r="AB33" s="848"/>
      <c r="AC33" s="848"/>
      <c r="AD33" s="848"/>
      <c r="AE33" s="849"/>
      <c r="AF33" s="850">
        <v>5</v>
      </c>
      <c r="AG33" s="851"/>
      <c r="AH33" s="851"/>
      <c r="AI33" s="851"/>
      <c r="AJ33" s="852"/>
      <c r="AK33" s="898" t="s">
        <v>572</v>
      </c>
      <c r="AL33" s="894"/>
      <c r="AM33" s="894"/>
      <c r="AN33" s="894"/>
      <c r="AO33" s="894"/>
      <c r="AP33" s="894">
        <v>31</v>
      </c>
      <c r="AQ33" s="894"/>
      <c r="AR33" s="894"/>
      <c r="AS33" s="894"/>
      <c r="AT33" s="894"/>
      <c r="AU33" s="894" t="s">
        <v>572</v>
      </c>
      <c r="AV33" s="894"/>
      <c r="AW33" s="894"/>
      <c r="AX33" s="894"/>
      <c r="AY33" s="894"/>
      <c r="AZ33" s="895" t="s">
        <v>572</v>
      </c>
      <c r="BA33" s="895"/>
      <c r="BB33" s="895"/>
      <c r="BC33" s="895"/>
      <c r="BD33" s="895"/>
      <c r="BE33" s="896" t="s">
        <v>408</v>
      </c>
      <c r="BF33" s="896"/>
      <c r="BG33" s="896"/>
      <c r="BH33" s="896"/>
      <c r="BI33" s="897"/>
      <c r="BJ33" s="228"/>
      <c r="BK33" s="228"/>
      <c r="BL33" s="228"/>
      <c r="BM33" s="228"/>
      <c r="BN33" s="228"/>
      <c r="BO33" s="237"/>
      <c r="BP33" s="237"/>
      <c r="BQ33" s="234">
        <v>27</v>
      </c>
      <c r="BR33" s="235"/>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26"/>
    </row>
    <row r="34" spans="1:131" ht="26.25" customHeight="1" x14ac:dyDescent="0.15">
      <c r="A34" s="238">
        <v>7</v>
      </c>
      <c r="B34" s="844" t="s">
        <v>409</v>
      </c>
      <c r="C34" s="845"/>
      <c r="D34" s="845"/>
      <c r="E34" s="845"/>
      <c r="F34" s="845"/>
      <c r="G34" s="845"/>
      <c r="H34" s="845"/>
      <c r="I34" s="845"/>
      <c r="J34" s="845"/>
      <c r="K34" s="845"/>
      <c r="L34" s="845"/>
      <c r="M34" s="845"/>
      <c r="N34" s="845"/>
      <c r="O34" s="845"/>
      <c r="P34" s="846"/>
      <c r="Q34" s="847">
        <v>26</v>
      </c>
      <c r="R34" s="848"/>
      <c r="S34" s="848"/>
      <c r="T34" s="848"/>
      <c r="U34" s="848"/>
      <c r="V34" s="848">
        <v>26</v>
      </c>
      <c r="W34" s="848"/>
      <c r="X34" s="848"/>
      <c r="Y34" s="848"/>
      <c r="Z34" s="848"/>
      <c r="AA34" s="848" t="s">
        <v>572</v>
      </c>
      <c r="AB34" s="848"/>
      <c r="AC34" s="848"/>
      <c r="AD34" s="848"/>
      <c r="AE34" s="849"/>
      <c r="AF34" s="850" t="s">
        <v>127</v>
      </c>
      <c r="AG34" s="851"/>
      <c r="AH34" s="851"/>
      <c r="AI34" s="851"/>
      <c r="AJ34" s="852"/>
      <c r="AK34" s="898">
        <v>25</v>
      </c>
      <c r="AL34" s="894"/>
      <c r="AM34" s="894"/>
      <c r="AN34" s="894"/>
      <c r="AO34" s="894"/>
      <c r="AP34" s="894">
        <v>124</v>
      </c>
      <c r="AQ34" s="894"/>
      <c r="AR34" s="894"/>
      <c r="AS34" s="894"/>
      <c r="AT34" s="894"/>
      <c r="AU34" s="894">
        <v>14</v>
      </c>
      <c r="AV34" s="894"/>
      <c r="AW34" s="894"/>
      <c r="AX34" s="894"/>
      <c r="AY34" s="894"/>
      <c r="AZ34" s="895" t="s">
        <v>572</v>
      </c>
      <c r="BA34" s="895"/>
      <c r="BB34" s="895"/>
      <c r="BC34" s="895"/>
      <c r="BD34" s="895"/>
      <c r="BE34" s="896" t="s">
        <v>410</v>
      </c>
      <c r="BF34" s="896"/>
      <c r="BG34" s="896"/>
      <c r="BH34" s="896"/>
      <c r="BI34" s="897"/>
      <c r="BJ34" s="228"/>
      <c r="BK34" s="228"/>
      <c r="BL34" s="228"/>
      <c r="BM34" s="228"/>
      <c r="BN34" s="228"/>
      <c r="BO34" s="237"/>
      <c r="BP34" s="237"/>
      <c r="BQ34" s="234">
        <v>28</v>
      </c>
      <c r="BR34" s="235"/>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26"/>
    </row>
    <row r="35" spans="1:131" ht="26.25" customHeight="1" x14ac:dyDescent="0.15">
      <c r="A35" s="238">
        <v>8</v>
      </c>
      <c r="B35" s="844"/>
      <c r="C35" s="845"/>
      <c r="D35" s="845"/>
      <c r="E35" s="845"/>
      <c r="F35" s="845"/>
      <c r="G35" s="845"/>
      <c r="H35" s="845"/>
      <c r="I35" s="845"/>
      <c r="J35" s="845"/>
      <c r="K35" s="845"/>
      <c r="L35" s="845"/>
      <c r="M35" s="845"/>
      <c r="N35" s="845"/>
      <c r="O35" s="845"/>
      <c r="P35" s="846"/>
      <c r="Q35" s="847"/>
      <c r="R35" s="848"/>
      <c r="S35" s="848"/>
      <c r="T35" s="848"/>
      <c r="U35" s="848"/>
      <c r="V35" s="848"/>
      <c r="W35" s="848"/>
      <c r="X35" s="848"/>
      <c r="Y35" s="848"/>
      <c r="Z35" s="848"/>
      <c r="AA35" s="848"/>
      <c r="AB35" s="848"/>
      <c r="AC35" s="848"/>
      <c r="AD35" s="848"/>
      <c r="AE35" s="849"/>
      <c r="AF35" s="850"/>
      <c r="AG35" s="851"/>
      <c r="AH35" s="851"/>
      <c r="AI35" s="851"/>
      <c r="AJ35" s="852"/>
      <c r="AK35" s="898"/>
      <c r="AL35" s="894"/>
      <c r="AM35" s="894"/>
      <c r="AN35" s="894"/>
      <c r="AO35" s="894"/>
      <c r="AP35" s="894"/>
      <c r="AQ35" s="894"/>
      <c r="AR35" s="894"/>
      <c r="AS35" s="894"/>
      <c r="AT35" s="894"/>
      <c r="AU35" s="894"/>
      <c r="AV35" s="894"/>
      <c r="AW35" s="894"/>
      <c r="AX35" s="894"/>
      <c r="AY35" s="894"/>
      <c r="AZ35" s="895"/>
      <c r="BA35" s="895"/>
      <c r="BB35" s="895"/>
      <c r="BC35" s="895"/>
      <c r="BD35" s="895"/>
      <c r="BE35" s="896"/>
      <c r="BF35" s="896"/>
      <c r="BG35" s="896"/>
      <c r="BH35" s="896"/>
      <c r="BI35" s="897"/>
      <c r="BJ35" s="228"/>
      <c r="BK35" s="228"/>
      <c r="BL35" s="228"/>
      <c r="BM35" s="228"/>
      <c r="BN35" s="228"/>
      <c r="BO35" s="237"/>
      <c r="BP35" s="237"/>
      <c r="BQ35" s="234">
        <v>29</v>
      </c>
      <c r="BR35" s="235"/>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26"/>
    </row>
    <row r="36" spans="1:131" ht="26.25" customHeight="1" x14ac:dyDescent="0.15">
      <c r="A36" s="238">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49"/>
      <c r="AF36" s="850"/>
      <c r="AG36" s="851"/>
      <c r="AH36" s="851"/>
      <c r="AI36" s="851"/>
      <c r="AJ36" s="852"/>
      <c r="AK36" s="898"/>
      <c r="AL36" s="894"/>
      <c r="AM36" s="894"/>
      <c r="AN36" s="894"/>
      <c r="AO36" s="894"/>
      <c r="AP36" s="894"/>
      <c r="AQ36" s="894"/>
      <c r="AR36" s="894"/>
      <c r="AS36" s="894"/>
      <c r="AT36" s="894"/>
      <c r="AU36" s="894"/>
      <c r="AV36" s="894"/>
      <c r="AW36" s="894"/>
      <c r="AX36" s="894"/>
      <c r="AY36" s="894"/>
      <c r="AZ36" s="895"/>
      <c r="BA36" s="895"/>
      <c r="BB36" s="895"/>
      <c r="BC36" s="895"/>
      <c r="BD36" s="895"/>
      <c r="BE36" s="896"/>
      <c r="BF36" s="896"/>
      <c r="BG36" s="896"/>
      <c r="BH36" s="896"/>
      <c r="BI36" s="897"/>
      <c r="BJ36" s="228"/>
      <c r="BK36" s="228"/>
      <c r="BL36" s="228"/>
      <c r="BM36" s="228"/>
      <c r="BN36" s="228"/>
      <c r="BO36" s="237"/>
      <c r="BP36" s="237"/>
      <c r="BQ36" s="234">
        <v>30</v>
      </c>
      <c r="BR36" s="235"/>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26"/>
    </row>
    <row r="37" spans="1:131" ht="26.25" customHeight="1" x14ac:dyDescent="0.15">
      <c r="A37" s="238">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8"/>
      <c r="AL37" s="894"/>
      <c r="AM37" s="894"/>
      <c r="AN37" s="894"/>
      <c r="AO37" s="894"/>
      <c r="AP37" s="894"/>
      <c r="AQ37" s="894"/>
      <c r="AR37" s="894"/>
      <c r="AS37" s="894"/>
      <c r="AT37" s="894"/>
      <c r="AU37" s="894"/>
      <c r="AV37" s="894"/>
      <c r="AW37" s="894"/>
      <c r="AX37" s="894"/>
      <c r="AY37" s="894"/>
      <c r="AZ37" s="895"/>
      <c r="BA37" s="895"/>
      <c r="BB37" s="895"/>
      <c r="BC37" s="895"/>
      <c r="BD37" s="895"/>
      <c r="BE37" s="896"/>
      <c r="BF37" s="896"/>
      <c r="BG37" s="896"/>
      <c r="BH37" s="896"/>
      <c r="BI37" s="897"/>
      <c r="BJ37" s="228"/>
      <c r="BK37" s="228"/>
      <c r="BL37" s="228"/>
      <c r="BM37" s="228"/>
      <c r="BN37" s="228"/>
      <c r="BO37" s="237"/>
      <c r="BP37" s="237"/>
      <c r="BQ37" s="234">
        <v>31</v>
      </c>
      <c r="BR37" s="235"/>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26"/>
    </row>
    <row r="38" spans="1:131" ht="26.25" customHeight="1" x14ac:dyDescent="0.15">
      <c r="A38" s="238">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28"/>
      <c r="BK38" s="228"/>
      <c r="BL38" s="228"/>
      <c r="BM38" s="228"/>
      <c r="BN38" s="228"/>
      <c r="BO38" s="237"/>
      <c r="BP38" s="237"/>
      <c r="BQ38" s="234">
        <v>32</v>
      </c>
      <c r="BR38" s="235"/>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26"/>
    </row>
    <row r="39" spans="1:131" ht="26.25" customHeight="1" x14ac:dyDescent="0.15">
      <c r="A39" s="238">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28"/>
      <c r="BK39" s="228"/>
      <c r="BL39" s="228"/>
      <c r="BM39" s="228"/>
      <c r="BN39" s="228"/>
      <c r="BO39" s="237"/>
      <c r="BP39" s="237"/>
      <c r="BQ39" s="234">
        <v>33</v>
      </c>
      <c r="BR39" s="235"/>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26"/>
    </row>
    <row r="40" spans="1:131" ht="26.25" customHeight="1" x14ac:dyDescent="0.15">
      <c r="A40" s="234">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28"/>
      <c r="BK40" s="228"/>
      <c r="BL40" s="228"/>
      <c r="BM40" s="228"/>
      <c r="BN40" s="228"/>
      <c r="BO40" s="237"/>
      <c r="BP40" s="237"/>
      <c r="BQ40" s="234">
        <v>34</v>
      </c>
      <c r="BR40" s="235"/>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26"/>
    </row>
    <row r="41" spans="1:131" ht="26.25" customHeight="1" x14ac:dyDescent="0.15">
      <c r="A41" s="234">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28"/>
      <c r="BK41" s="228"/>
      <c r="BL41" s="228"/>
      <c r="BM41" s="228"/>
      <c r="BN41" s="228"/>
      <c r="BO41" s="237"/>
      <c r="BP41" s="237"/>
      <c r="BQ41" s="234">
        <v>35</v>
      </c>
      <c r="BR41" s="235"/>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26"/>
    </row>
    <row r="42" spans="1:131" ht="26.25" customHeight="1" x14ac:dyDescent="0.15">
      <c r="A42" s="234">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28"/>
      <c r="BK42" s="228"/>
      <c r="BL42" s="228"/>
      <c r="BM42" s="228"/>
      <c r="BN42" s="228"/>
      <c r="BO42" s="237"/>
      <c r="BP42" s="237"/>
      <c r="BQ42" s="234">
        <v>36</v>
      </c>
      <c r="BR42" s="235"/>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26"/>
    </row>
    <row r="43" spans="1:131" ht="26.25" customHeight="1" x14ac:dyDescent="0.15">
      <c r="A43" s="234">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28"/>
      <c r="BK43" s="228"/>
      <c r="BL43" s="228"/>
      <c r="BM43" s="228"/>
      <c r="BN43" s="228"/>
      <c r="BO43" s="237"/>
      <c r="BP43" s="237"/>
      <c r="BQ43" s="234">
        <v>37</v>
      </c>
      <c r="BR43" s="235"/>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26"/>
    </row>
    <row r="44" spans="1:131" ht="26.25" customHeight="1" x14ac:dyDescent="0.15">
      <c r="A44" s="234">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28"/>
      <c r="BK44" s="228"/>
      <c r="BL44" s="228"/>
      <c r="BM44" s="228"/>
      <c r="BN44" s="228"/>
      <c r="BO44" s="237"/>
      <c r="BP44" s="237"/>
      <c r="BQ44" s="234">
        <v>38</v>
      </c>
      <c r="BR44" s="235"/>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26"/>
    </row>
    <row r="45" spans="1:131" ht="26.25" customHeight="1" x14ac:dyDescent="0.15">
      <c r="A45" s="234">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28"/>
      <c r="BK45" s="228"/>
      <c r="BL45" s="228"/>
      <c r="BM45" s="228"/>
      <c r="BN45" s="228"/>
      <c r="BO45" s="237"/>
      <c r="BP45" s="237"/>
      <c r="BQ45" s="234">
        <v>39</v>
      </c>
      <c r="BR45" s="235"/>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26"/>
    </row>
    <row r="46" spans="1:131" ht="26.25" customHeight="1" x14ac:dyDescent="0.15">
      <c r="A46" s="234">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28"/>
      <c r="BK46" s="228"/>
      <c r="BL46" s="228"/>
      <c r="BM46" s="228"/>
      <c r="BN46" s="228"/>
      <c r="BO46" s="237"/>
      <c r="BP46" s="237"/>
      <c r="BQ46" s="234">
        <v>40</v>
      </c>
      <c r="BR46" s="235"/>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26"/>
    </row>
    <row r="47" spans="1:131" ht="26.25" customHeight="1" x14ac:dyDescent="0.15">
      <c r="A47" s="234">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28"/>
      <c r="BK47" s="228"/>
      <c r="BL47" s="228"/>
      <c r="BM47" s="228"/>
      <c r="BN47" s="228"/>
      <c r="BO47" s="237"/>
      <c r="BP47" s="237"/>
      <c r="BQ47" s="234">
        <v>41</v>
      </c>
      <c r="BR47" s="235"/>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26"/>
    </row>
    <row r="48" spans="1:131" ht="26.25" customHeight="1" x14ac:dyDescent="0.15">
      <c r="A48" s="234">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28"/>
      <c r="BK48" s="228"/>
      <c r="BL48" s="228"/>
      <c r="BM48" s="228"/>
      <c r="BN48" s="228"/>
      <c r="BO48" s="237"/>
      <c r="BP48" s="237"/>
      <c r="BQ48" s="234">
        <v>42</v>
      </c>
      <c r="BR48" s="235"/>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26"/>
    </row>
    <row r="49" spans="1:131" ht="26.25" customHeight="1" x14ac:dyDescent="0.15">
      <c r="A49" s="234">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28"/>
      <c r="BK49" s="228"/>
      <c r="BL49" s="228"/>
      <c r="BM49" s="228"/>
      <c r="BN49" s="228"/>
      <c r="BO49" s="237"/>
      <c r="BP49" s="237"/>
      <c r="BQ49" s="234">
        <v>43</v>
      </c>
      <c r="BR49" s="235"/>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26"/>
    </row>
    <row r="50" spans="1:131" ht="26.25" customHeight="1" x14ac:dyDescent="0.15">
      <c r="A50" s="234">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28"/>
      <c r="BK50" s="228"/>
      <c r="BL50" s="228"/>
      <c r="BM50" s="228"/>
      <c r="BN50" s="228"/>
      <c r="BO50" s="237"/>
      <c r="BP50" s="237"/>
      <c r="BQ50" s="234">
        <v>44</v>
      </c>
      <c r="BR50" s="235"/>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26"/>
    </row>
    <row r="51" spans="1:131" ht="26.25" customHeight="1" x14ac:dyDescent="0.15">
      <c r="A51" s="234">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28"/>
      <c r="BK51" s="228"/>
      <c r="BL51" s="228"/>
      <c r="BM51" s="228"/>
      <c r="BN51" s="228"/>
      <c r="BO51" s="237"/>
      <c r="BP51" s="237"/>
      <c r="BQ51" s="234">
        <v>45</v>
      </c>
      <c r="BR51" s="235"/>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26"/>
    </row>
    <row r="52" spans="1:131" ht="26.25" customHeight="1" x14ac:dyDescent="0.15">
      <c r="A52" s="234">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28"/>
      <c r="BK52" s="228"/>
      <c r="BL52" s="228"/>
      <c r="BM52" s="228"/>
      <c r="BN52" s="228"/>
      <c r="BO52" s="237"/>
      <c r="BP52" s="237"/>
      <c r="BQ52" s="234">
        <v>46</v>
      </c>
      <c r="BR52" s="235"/>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26"/>
    </row>
    <row r="53" spans="1:131" ht="26.25" customHeight="1" x14ac:dyDescent="0.15">
      <c r="A53" s="234">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28"/>
      <c r="BK53" s="228"/>
      <c r="BL53" s="228"/>
      <c r="BM53" s="228"/>
      <c r="BN53" s="228"/>
      <c r="BO53" s="237"/>
      <c r="BP53" s="237"/>
      <c r="BQ53" s="234">
        <v>47</v>
      </c>
      <c r="BR53" s="235"/>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26"/>
    </row>
    <row r="54" spans="1:131" ht="26.25" customHeight="1" x14ac:dyDescent="0.15">
      <c r="A54" s="234">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28"/>
      <c r="BK54" s="228"/>
      <c r="BL54" s="228"/>
      <c r="BM54" s="228"/>
      <c r="BN54" s="228"/>
      <c r="BO54" s="237"/>
      <c r="BP54" s="237"/>
      <c r="BQ54" s="234">
        <v>48</v>
      </c>
      <c r="BR54" s="235"/>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26"/>
    </row>
    <row r="55" spans="1:131" ht="26.25" customHeight="1" x14ac:dyDescent="0.15">
      <c r="A55" s="234">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28"/>
      <c r="BK55" s="228"/>
      <c r="BL55" s="228"/>
      <c r="BM55" s="228"/>
      <c r="BN55" s="228"/>
      <c r="BO55" s="237"/>
      <c r="BP55" s="237"/>
      <c r="BQ55" s="234">
        <v>49</v>
      </c>
      <c r="BR55" s="235"/>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26"/>
    </row>
    <row r="56" spans="1:131" ht="26.25" customHeight="1" x14ac:dyDescent="0.15">
      <c r="A56" s="234">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28"/>
      <c r="BK56" s="228"/>
      <c r="BL56" s="228"/>
      <c r="BM56" s="228"/>
      <c r="BN56" s="228"/>
      <c r="BO56" s="237"/>
      <c r="BP56" s="237"/>
      <c r="BQ56" s="234">
        <v>50</v>
      </c>
      <c r="BR56" s="235"/>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26"/>
    </row>
    <row r="57" spans="1:131" ht="26.25" customHeight="1" x14ac:dyDescent="0.15">
      <c r="A57" s="234">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28"/>
      <c r="BK57" s="228"/>
      <c r="BL57" s="228"/>
      <c r="BM57" s="228"/>
      <c r="BN57" s="228"/>
      <c r="BO57" s="237"/>
      <c r="BP57" s="237"/>
      <c r="BQ57" s="234">
        <v>51</v>
      </c>
      <c r="BR57" s="235"/>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26"/>
    </row>
    <row r="58" spans="1:131" ht="26.25" customHeight="1" x14ac:dyDescent="0.15">
      <c r="A58" s="234">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28"/>
      <c r="BK58" s="228"/>
      <c r="BL58" s="228"/>
      <c r="BM58" s="228"/>
      <c r="BN58" s="228"/>
      <c r="BO58" s="237"/>
      <c r="BP58" s="237"/>
      <c r="BQ58" s="234">
        <v>52</v>
      </c>
      <c r="BR58" s="235"/>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26"/>
    </row>
    <row r="59" spans="1:131" ht="26.25" customHeight="1" x14ac:dyDescent="0.15">
      <c r="A59" s="234">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28"/>
      <c r="BK59" s="228"/>
      <c r="BL59" s="228"/>
      <c r="BM59" s="228"/>
      <c r="BN59" s="228"/>
      <c r="BO59" s="237"/>
      <c r="BP59" s="237"/>
      <c r="BQ59" s="234">
        <v>53</v>
      </c>
      <c r="BR59" s="235"/>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26"/>
    </row>
    <row r="60" spans="1:131" ht="26.25" customHeight="1" x14ac:dyDescent="0.15">
      <c r="A60" s="234">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28"/>
      <c r="BK60" s="228"/>
      <c r="BL60" s="228"/>
      <c r="BM60" s="228"/>
      <c r="BN60" s="228"/>
      <c r="BO60" s="237"/>
      <c r="BP60" s="237"/>
      <c r="BQ60" s="234">
        <v>54</v>
      </c>
      <c r="BR60" s="235"/>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26"/>
    </row>
    <row r="61" spans="1:131" ht="26.25" customHeight="1" thickBot="1" x14ac:dyDescent="0.2">
      <c r="A61" s="234">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28"/>
      <c r="BK61" s="228"/>
      <c r="BL61" s="228"/>
      <c r="BM61" s="228"/>
      <c r="BN61" s="228"/>
      <c r="BO61" s="237"/>
      <c r="BP61" s="237"/>
      <c r="BQ61" s="234">
        <v>55</v>
      </c>
      <c r="BR61" s="235"/>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26"/>
    </row>
    <row r="62" spans="1:131" ht="26.25" customHeight="1" x14ac:dyDescent="0.15">
      <c r="A62" s="234">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411</v>
      </c>
      <c r="BK62" s="870"/>
      <c r="BL62" s="870"/>
      <c r="BM62" s="870"/>
      <c r="BN62" s="871"/>
      <c r="BO62" s="237"/>
      <c r="BP62" s="237"/>
      <c r="BQ62" s="234">
        <v>56</v>
      </c>
      <c r="BR62" s="235"/>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26"/>
    </row>
    <row r="63" spans="1:131" ht="26.25" customHeight="1" thickBot="1" x14ac:dyDescent="0.2">
      <c r="A63" s="236" t="s">
        <v>388</v>
      </c>
      <c r="B63" s="853" t="s">
        <v>412</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634</v>
      </c>
      <c r="AG63" s="908"/>
      <c r="AH63" s="908"/>
      <c r="AI63" s="908"/>
      <c r="AJ63" s="909"/>
      <c r="AK63" s="910"/>
      <c r="AL63" s="905"/>
      <c r="AM63" s="905"/>
      <c r="AN63" s="905"/>
      <c r="AO63" s="905"/>
      <c r="AP63" s="908"/>
      <c r="AQ63" s="908"/>
      <c r="AR63" s="908"/>
      <c r="AS63" s="908"/>
      <c r="AT63" s="908"/>
      <c r="AU63" s="908"/>
      <c r="AV63" s="908"/>
      <c r="AW63" s="908"/>
      <c r="AX63" s="908"/>
      <c r="AY63" s="908"/>
      <c r="AZ63" s="912"/>
      <c r="BA63" s="912"/>
      <c r="BB63" s="912"/>
      <c r="BC63" s="912"/>
      <c r="BD63" s="912"/>
      <c r="BE63" s="913"/>
      <c r="BF63" s="913"/>
      <c r="BG63" s="913"/>
      <c r="BH63" s="913"/>
      <c r="BI63" s="914"/>
      <c r="BJ63" s="915" t="s">
        <v>390</v>
      </c>
      <c r="BK63" s="916"/>
      <c r="BL63" s="916"/>
      <c r="BM63" s="916"/>
      <c r="BN63" s="917"/>
      <c r="BO63" s="237"/>
      <c r="BP63" s="237"/>
      <c r="BQ63" s="234">
        <v>57</v>
      </c>
      <c r="BR63" s="235"/>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26"/>
    </row>
    <row r="65" spans="1:131" ht="26.25" customHeight="1" thickBot="1" x14ac:dyDescent="0.2">
      <c r="A65" s="228" t="s">
        <v>413</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26"/>
    </row>
    <row r="66" spans="1:131" ht="26.25" customHeight="1" x14ac:dyDescent="0.15">
      <c r="A66" s="791" t="s">
        <v>414</v>
      </c>
      <c r="B66" s="792"/>
      <c r="C66" s="792"/>
      <c r="D66" s="792"/>
      <c r="E66" s="792"/>
      <c r="F66" s="792"/>
      <c r="G66" s="792"/>
      <c r="H66" s="792"/>
      <c r="I66" s="792"/>
      <c r="J66" s="792"/>
      <c r="K66" s="792"/>
      <c r="L66" s="792"/>
      <c r="M66" s="792"/>
      <c r="N66" s="792"/>
      <c r="O66" s="792"/>
      <c r="P66" s="793"/>
      <c r="Q66" s="797" t="s">
        <v>393</v>
      </c>
      <c r="R66" s="798"/>
      <c r="S66" s="798"/>
      <c r="T66" s="798"/>
      <c r="U66" s="799"/>
      <c r="V66" s="797" t="s">
        <v>394</v>
      </c>
      <c r="W66" s="798"/>
      <c r="X66" s="798"/>
      <c r="Y66" s="798"/>
      <c r="Z66" s="799"/>
      <c r="AA66" s="797" t="s">
        <v>395</v>
      </c>
      <c r="AB66" s="798"/>
      <c r="AC66" s="798"/>
      <c r="AD66" s="798"/>
      <c r="AE66" s="799"/>
      <c r="AF66" s="918" t="s">
        <v>415</v>
      </c>
      <c r="AG66" s="879"/>
      <c r="AH66" s="879"/>
      <c r="AI66" s="879"/>
      <c r="AJ66" s="919"/>
      <c r="AK66" s="797" t="s">
        <v>397</v>
      </c>
      <c r="AL66" s="792"/>
      <c r="AM66" s="792"/>
      <c r="AN66" s="792"/>
      <c r="AO66" s="793"/>
      <c r="AP66" s="797" t="s">
        <v>416</v>
      </c>
      <c r="AQ66" s="798"/>
      <c r="AR66" s="798"/>
      <c r="AS66" s="798"/>
      <c r="AT66" s="799"/>
      <c r="AU66" s="797" t="s">
        <v>417</v>
      </c>
      <c r="AV66" s="798"/>
      <c r="AW66" s="798"/>
      <c r="AX66" s="798"/>
      <c r="AY66" s="799"/>
      <c r="AZ66" s="797" t="s">
        <v>375</v>
      </c>
      <c r="BA66" s="798"/>
      <c r="BB66" s="798"/>
      <c r="BC66" s="798"/>
      <c r="BD66" s="804"/>
      <c r="BE66" s="237"/>
      <c r="BF66" s="237"/>
      <c r="BG66" s="237"/>
      <c r="BH66" s="237"/>
      <c r="BI66" s="237"/>
      <c r="BJ66" s="237"/>
      <c r="BK66" s="237"/>
      <c r="BL66" s="237"/>
      <c r="BM66" s="237"/>
      <c r="BN66" s="237"/>
      <c r="BO66" s="237"/>
      <c r="BP66" s="237"/>
      <c r="BQ66" s="234">
        <v>60</v>
      </c>
      <c r="BR66" s="239"/>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26"/>
    </row>
    <row r="67" spans="1:131" ht="26.25" customHeight="1" thickBot="1" x14ac:dyDescent="0.2">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37"/>
      <c r="BF67" s="237"/>
      <c r="BG67" s="237"/>
      <c r="BH67" s="237"/>
      <c r="BI67" s="237"/>
      <c r="BJ67" s="237"/>
      <c r="BK67" s="237"/>
      <c r="BL67" s="237"/>
      <c r="BM67" s="237"/>
      <c r="BN67" s="237"/>
      <c r="BO67" s="237"/>
      <c r="BP67" s="237"/>
      <c r="BQ67" s="234">
        <v>61</v>
      </c>
      <c r="BR67" s="239"/>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26"/>
    </row>
    <row r="68" spans="1:131" ht="26.25" customHeight="1" thickTop="1" x14ac:dyDescent="0.15">
      <c r="A68" s="232">
        <v>1</v>
      </c>
      <c r="B68" s="933" t="s">
        <v>573</v>
      </c>
      <c r="C68" s="934"/>
      <c r="D68" s="934"/>
      <c r="E68" s="934"/>
      <c r="F68" s="934"/>
      <c r="G68" s="934"/>
      <c r="H68" s="934"/>
      <c r="I68" s="934"/>
      <c r="J68" s="934"/>
      <c r="K68" s="934"/>
      <c r="L68" s="934"/>
      <c r="M68" s="934"/>
      <c r="N68" s="934"/>
      <c r="O68" s="934"/>
      <c r="P68" s="935"/>
      <c r="Q68" s="936">
        <v>104</v>
      </c>
      <c r="R68" s="930"/>
      <c r="S68" s="930"/>
      <c r="T68" s="930"/>
      <c r="U68" s="930"/>
      <c r="V68" s="930">
        <v>100</v>
      </c>
      <c r="W68" s="930"/>
      <c r="X68" s="930"/>
      <c r="Y68" s="930"/>
      <c r="Z68" s="930"/>
      <c r="AA68" s="930">
        <v>4</v>
      </c>
      <c r="AB68" s="930"/>
      <c r="AC68" s="930"/>
      <c r="AD68" s="930"/>
      <c r="AE68" s="930"/>
      <c r="AF68" s="930">
        <v>4</v>
      </c>
      <c r="AG68" s="930"/>
      <c r="AH68" s="930"/>
      <c r="AI68" s="930"/>
      <c r="AJ68" s="930"/>
      <c r="AK68" s="930" t="s">
        <v>572</v>
      </c>
      <c r="AL68" s="930"/>
      <c r="AM68" s="930"/>
      <c r="AN68" s="930"/>
      <c r="AO68" s="930"/>
      <c r="AP68" s="930" t="s">
        <v>572</v>
      </c>
      <c r="AQ68" s="930"/>
      <c r="AR68" s="930"/>
      <c r="AS68" s="930"/>
      <c r="AT68" s="930"/>
      <c r="AU68" s="930" t="s">
        <v>572</v>
      </c>
      <c r="AV68" s="930"/>
      <c r="AW68" s="930"/>
      <c r="AX68" s="930"/>
      <c r="AY68" s="930"/>
      <c r="AZ68" s="931"/>
      <c r="BA68" s="931"/>
      <c r="BB68" s="931"/>
      <c r="BC68" s="931"/>
      <c r="BD68" s="932"/>
      <c r="BE68" s="237"/>
      <c r="BF68" s="237"/>
      <c r="BG68" s="237"/>
      <c r="BH68" s="237"/>
      <c r="BI68" s="237"/>
      <c r="BJ68" s="237"/>
      <c r="BK68" s="237"/>
      <c r="BL68" s="237"/>
      <c r="BM68" s="237"/>
      <c r="BN68" s="237"/>
      <c r="BO68" s="237"/>
      <c r="BP68" s="237"/>
      <c r="BQ68" s="234">
        <v>62</v>
      </c>
      <c r="BR68" s="239"/>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26"/>
    </row>
    <row r="69" spans="1:131" ht="26.25" customHeight="1" x14ac:dyDescent="0.15">
      <c r="A69" s="234">
        <v>2</v>
      </c>
      <c r="B69" s="937" t="s">
        <v>574</v>
      </c>
      <c r="C69" s="938"/>
      <c r="D69" s="938"/>
      <c r="E69" s="938"/>
      <c r="F69" s="938"/>
      <c r="G69" s="938"/>
      <c r="H69" s="938"/>
      <c r="I69" s="938"/>
      <c r="J69" s="938"/>
      <c r="K69" s="938"/>
      <c r="L69" s="938"/>
      <c r="M69" s="938"/>
      <c r="N69" s="938"/>
      <c r="O69" s="938"/>
      <c r="P69" s="939"/>
      <c r="Q69" s="940">
        <v>20</v>
      </c>
      <c r="R69" s="894"/>
      <c r="S69" s="894"/>
      <c r="T69" s="894"/>
      <c r="U69" s="894"/>
      <c r="V69" s="894">
        <v>18</v>
      </c>
      <c r="W69" s="894"/>
      <c r="X69" s="894"/>
      <c r="Y69" s="894"/>
      <c r="Z69" s="894"/>
      <c r="AA69" s="894">
        <v>2</v>
      </c>
      <c r="AB69" s="894"/>
      <c r="AC69" s="894"/>
      <c r="AD69" s="894"/>
      <c r="AE69" s="894"/>
      <c r="AF69" s="894">
        <v>2</v>
      </c>
      <c r="AG69" s="894"/>
      <c r="AH69" s="894"/>
      <c r="AI69" s="894"/>
      <c r="AJ69" s="894"/>
      <c r="AK69" s="894" t="s">
        <v>572</v>
      </c>
      <c r="AL69" s="894"/>
      <c r="AM69" s="894"/>
      <c r="AN69" s="894"/>
      <c r="AO69" s="894"/>
      <c r="AP69" s="894" t="s">
        <v>572</v>
      </c>
      <c r="AQ69" s="894"/>
      <c r="AR69" s="894"/>
      <c r="AS69" s="894"/>
      <c r="AT69" s="894"/>
      <c r="AU69" s="894" t="s">
        <v>572</v>
      </c>
      <c r="AV69" s="894"/>
      <c r="AW69" s="894"/>
      <c r="AX69" s="894"/>
      <c r="AY69" s="894"/>
      <c r="AZ69" s="896"/>
      <c r="BA69" s="896"/>
      <c r="BB69" s="896"/>
      <c r="BC69" s="896"/>
      <c r="BD69" s="897"/>
      <c r="BE69" s="237"/>
      <c r="BF69" s="237"/>
      <c r="BG69" s="237"/>
      <c r="BH69" s="237"/>
      <c r="BI69" s="237"/>
      <c r="BJ69" s="237"/>
      <c r="BK69" s="237"/>
      <c r="BL69" s="237"/>
      <c r="BM69" s="237"/>
      <c r="BN69" s="237"/>
      <c r="BO69" s="237"/>
      <c r="BP69" s="237"/>
      <c r="BQ69" s="234">
        <v>63</v>
      </c>
      <c r="BR69" s="239"/>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26"/>
    </row>
    <row r="70" spans="1:131" ht="26.25" customHeight="1" x14ac:dyDescent="0.15">
      <c r="A70" s="234">
        <v>3</v>
      </c>
      <c r="B70" s="937" t="s">
        <v>575</v>
      </c>
      <c r="C70" s="938"/>
      <c r="D70" s="938"/>
      <c r="E70" s="938"/>
      <c r="F70" s="938"/>
      <c r="G70" s="938"/>
      <c r="H70" s="938"/>
      <c r="I70" s="938"/>
      <c r="J70" s="938"/>
      <c r="K70" s="938"/>
      <c r="L70" s="938"/>
      <c r="M70" s="938"/>
      <c r="N70" s="938"/>
      <c r="O70" s="938"/>
      <c r="P70" s="939"/>
      <c r="Q70" s="940">
        <v>1147</v>
      </c>
      <c r="R70" s="894"/>
      <c r="S70" s="894"/>
      <c r="T70" s="894"/>
      <c r="U70" s="894"/>
      <c r="V70" s="894">
        <v>1127</v>
      </c>
      <c r="W70" s="894"/>
      <c r="X70" s="894"/>
      <c r="Y70" s="894"/>
      <c r="Z70" s="894"/>
      <c r="AA70" s="894">
        <v>20</v>
      </c>
      <c r="AB70" s="894"/>
      <c r="AC70" s="894"/>
      <c r="AD70" s="894"/>
      <c r="AE70" s="894"/>
      <c r="AF70" s="894">
        <v>20</v>
      </c>
      <c r="AG70" s="894"/>
      <c r="AH70" s="894"/>
      <c r="AI70" s="894"/>
      <c r="AJ70" s="894"/>
      <c r="AK70" s="894" t="s">
        <v>572</v>
      </c>
      <c r="AL70" s="894"/>
      <c r="AM70" s="894"/>
      <c r="AN70" s="894"/>
      <c r="AO70" s="894"/>
      <c r="AP70" s="894">
        <v>22</v>
      </c>
      <c r="AQ70" s="894"/>
      <c r="AR70" s="894"/>
      <c r="AS70" s="894"/>
      <c r="AT70" s="894"/>
      <c r="AU70" s="894" t="s">
        <v>572</v>
      </c>
      <c r="AV70" s="894"/>
      <c r="AW70" s="894"/>
      <c r="AX70" s="894"/>
      <c r="AY70" s="894"/>
      <c r="AZ70" s="896"/>
      <c r="BA70" s="896"/>
      <c r="BB70" s="896"/>
      <c r="BC70" s="896"/>
      <c r="BD70" s="897"/>
      <c r="BE70" s="237"/>
      <c r="BF70" s="237"/>
      <c r="BG70" s="237"/>
      <c r="BH70" s="237"/>
      <c r="BI70" s="237"/>
      <c r="BJ70" s="237"/>
      <c r="BK70" s="237"/>
      <c r="BL70" s="237"/>
      <c r="BM70" s="237"/>
      <c r="BN70" s="237"/>
      <c r="BO70" s="237"/>
      <c r="BP70" s="237"/>
      <c r="BQ70" s="234">
        <v>64</v>
      </c>
      <c r="BR70" s="239"/>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26"/>
    </row>
    <row r="71" spans="1:131" ht="26.25" customHeight="1" x14ac:dyDescent="0.15">
      <c r="A71" s="234">
        <v>4</v>
      </c>
      <c r="B71" s="937" t="s">
        <v>576</v>
      </c>
      <c r="C71" s="938"/>
      <c r="D71" s="938"/>
      <c r="E71" s="938"/>
      <c r="F71" s="938"/>
      <c r="G71" s="938"/>
      <c r="H71" s="938"/>
      <c r="I71" s="938"/>
      <c r="J71" s="938"/>
      <c r="K71" s="938"/>
      <c r="L71" s="938"/>
      <c r="M71" s="938"/>
      <c r="N71" s="938"/>
      <c r="O71" s="938"/>
      <c r="P71" s="939"/>
      <c r="Q71" s="940">
        <v>85</v>
      </c>
      <c r="R71" s="894"/>
      <c r="S71" s="894"/>
      <c r="T71" s="894"/>
      <c r="U71" s="894"/>
      <c r="V71" s="894">
        <v>37</v>
      </c>
      <c r="W71" s="894"/>
      <c r="X71" s="894"/>
      <c r="Y71" s="894"/>
      <c r="Z71" s="894"/>
      <c r="AA71" s="894">
        <v>48</v>
      </c>
      <c r="AB71" s="894"/>
      <c r="AC71" s="894"/>
      <c r="AD71" s="894"/>
      <c r="AE71" s="894"/>
      <c r="AF71" s="894">
        <v>48</v>
      </c>
      <c r="AG71" s="894"/>
      <c r="AH71" s="894"/>
      <c r="AI71" s="894"/>
      <c r="AJ71" s="894"/>
      <c r="AK71" s="894" t="s">
        <v>572</v>
      </c>
      <c r="AL71" s="894"/>
      <c r="AM71" s="894"/>
      <c r="AN71" s="894"/>
      <c r="AO71" s="894"/>
      <c r="AP71" s="894" t="s">
        <v>572</v>
      </c>
      <c r="AQ71" s="894"/>
      <c r="AR71" s="894"/>
      <c r="AS71" s="894"/>
      <c r="AT71" s="894"/>
      <c r="AU71" s="894" t="s">
        <v>572</v>
      </c>
      <c r="AV71" s="894"/>
      <c r="AW71" s="894"/>
      <c r="AX71" s="894"/>
      <c r="AY71" s="894"/>
      <c r="AZ71" s="896"/>
      <c r="BA71" s="896"/>
      <c r="BB71" s="896"/>
      <c r="BC71" s="896"/>
      <c r="BD71" s="897"/>
      <c r="BE71" s="237"/>
      <c r="BF71" s="237"/>
      <c r="BG71" s="237"/>
      <c r="BH71" s="237"/>
      <c r="BI71" s="237"/>
      <c r="BJ71" s="237"/>
      <c r="BK71" s="237"/>
      <c r="BL71" s="237"/>
      <c r="BM71" s="237"/>
      <c r="BN71" s="237"/>
      <c r="BO71" s="237"/>
      <c r="BP71" s="237"/>
      <c r="BQ71" s="234">
        <v>65</v>
      </c>
      <c r="BR71" s="239"/>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26"/>
    </row>
    <row r="72" spans="1:131" ht="26.25" customHeight="1" x14ac:dyDescent="0.15">
      <c r="A72" s="234">
        <v>5</v>
      </c>
      <c r="B72" s="937"/>
      <c r="C72" s="938"/>
      <c r="D72" s="938"/>
      <c r="E72" s="938"/>
      <c r="F72" s="938"/>
      <c r="G72" s="938"/>
      <c r="H72" s="938"/>
      <c r="I72" s="938"/>
      <c r="J72" s="938"/>
      <c r="K72" s="938"/>
      <c r="L72" s="938"/>
      <c r="M72" s="938"/>
      <c r="N72" s="938"/>
      <c r="O72" s="938"/>
      <c r="P72" s="939"/>
      <c r="Q72" s="940"/>
      <c r="R72" s="894"/>
      <c r="S72" s="894"/>
      <c r="T72" s="894"/>
      <c r="U72" s="894"/>
      <c r="V72" s="894"/>
      <c r="W72" s="894"/>
      <c r="X72" s="894"/>
      <c r="Y72" s="894"/>
      <c r="Z72" s="894"/>
      <c r="AA72" s="894"/>
      <c r="AB72" s="894"/>
      <c r="AC72" s="894"/>
      <c r="AD72" s="894"/>
      <c r="AE72" s="894"/>
      <c r="AF72" s="894"/>
      <c r="AG72" s="894"/>
      <c r="AH72" s="894"/>
      <c r="AI72" s="894"/>
      <c r="AJ72" s="894"/>
      <c r="AK72" s="894"/>
      <c r="AL72" s="894"/>
      <c r="AM72" s="894"/>
      <c r="AN72" s="894"/>
      <c r="AO72" s="894"/>
      <c r="AP72" s="894"/>
      <c r="AQ72" s="894"/>
      <c r="AR72" s="894"/>
      <c r="AS72" s="894"/>
      <c r="AT72" s="894"/>
      <c r="AU72" s="894"/>
      <c r="AV72" s="894"/>
      <c r="AW72" s="894"/>
      <c r="AX72" s="894"/>
      <c r="AY72" s="894"/>
      <c r="AZ72" s="896"/>
      <c r="BA72" s="896"/>
      <c r="BB72" s="896"/>
      <c r="BC72" s="896"/>
      <c r="BD72" s="897"/>
      <c r="BE72" s="237"/>
      <c r="BF72" s="237"/>
      <c r="BG72" s="237"/>
      <c r="BH72" s="237"/>
      <c r="BI72" s="237"/>
      <c r="BJ72" s="237"/>
      <c r="BK72" s="237"/>
      <c r="BL72" s="237"/>
      <c r="BM72" s="237"/>
      <c r="BN72" s="237"/>
      <c r="BO72" s="237"/>
      <c r="BP72" s="237"/>
      <c r="BQ72" s="234">
        <v>66</v>
      </c>
      <c r="BR72" s="239"/>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26"/>
    </row>
    <row r="73" spans="1:131" ht="26.25" customHeight="1" x14ac:dyDescent="0.15">
      <c r="A73" s="234">
        <v>6</v>
      </c>
      <c r="B73" s="937"/>
      <c r="C73" s="938"/>
      <c r="D73" s="938"/>
      <c r="E73" s="938"/>
      <c r="F73" s="938"/>
      <c r="G73" s="938"/>
      <c r="H73" s="938"/>
      <c r="I73" s="938"/>
      <c r="J73" s="938"/>
      <c r="K73" s="938"/>
      <c r="L73" s="938"/>
      <c r="M73" s="938"/>
      <c r="N73" s="938"/>
      <c r="O73" s="938"/>
      <c r="P73" s="939"/>
      <c r="Q73" s="940"/>
      <c r="R73" s="894"/>
      <c r="S73" s="894"/>
      <c r="T73" s="894"/>
      <c r="U73" s="894"/>
      <c r="V73" s="894"/>
      <c r="W73" s="894"/>
      <c r="X73" s="894"/>
      <c r="Y73" s="894"/>
      <c r="Z73" s="894"/>
      <c r="AA73" s="894"/>
      <c r="AB73" s="894"/>
      <c r="AC73" s="894"/>
      <c r="AD73" s="894"/>
      <c r="AE73" s="894"/>
      <c r="AF73" s="894"/>
      <c r="AG73" s="894"/>
      <c r="AH73" s="894"/>
      <c r="AI73" s="894"/>
      <c r="AJ73" s="894"/>
      <c r="AK73" s="894"/>
      <c r="AL73" s="894"/>
      <c r="AM73" s="894"/>
      <c r="AN73" s="894"/>
      <c r="AO73" s="894"/>
      <c r="AP73" s="894"/>
      <c r="AQ73" s="894"/>
      <c r="AR73" s="894"/>
      <c r="AS73" s="894"/>
      <c r="AT73" s="894"/>
      <c r="AU73" s="894"/>
      <c r="AV73" s="894"/>
      <c r="AW73" s="894"/>
      <c r="AX73" s="894"/>
      <c r="AY73" s="894"/>
      <c r="AZ73" s="896"/>
      <c r="BA73" s="896"/>
      <c r="BB73" s="896"/>
      <c r="BC73" s="896"/>
      <c r="BD73" s="897"/>
      <c r="BE73" s="237"/>
      <c r="BF73" s="237"/>
      <c r="BG73" s="237"/>
      <c r="BH73" s="237"/>
      <c r="BI73" s="237"/>
      <c r="BJ73" s="237"/>
      <c r="BK73" s="237"/>
      <c r="BL73" s="237"/>
      <c r="BM73" s="237"/>
      <c r="BN73" s="237"/>
      <c r="BO73" s="237"/>
      <c r="BP73" s="237"/>
      <c r="BQ73" s="234">
        <v>67</v>
      </c>
      <c r="BR73" s="239"/>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26"/>
    </row>
    <row r="74" spans="1:131" ht="26.25" customHeight="1" x14ac:dyDescent="0.15">
      <c r="A74" s="234">
        <v>7</v>
      </c>
      <c r="B74" s="937"/>
      <c r="C74" s="938"/>
      <c r="D74" s="938"/>
      <c r="E74" s="938"/>
      <c r="F74" s="938"/>
      <c r="G74" s="938"/>
      <c r="H74" s="938"/>
      <c r="I74" s="938"/>
      <c r="J74" s="938"/>
      <c r="K74" s="938"/>
      <c r="L74" s="938"/>
      <c r="M74" s="938"/>
      <c r="N74" s="938"/>
      <c r="O74" s="938"/>
      <c r="P74" s="939"/>
      <c r="Q74" s="940"/>
      <c r="R74" s="894"/>
      <c r="S74" s="894"/>
      <c r="T74" s="894"/>
      <c r="U74" s="894"/>
      <c r="V74" s="894"/>
      <c r="W74" s="894"/>
      <c r="X74" s="894"/>
      <c r="Y74" s="894"/>
      <c r="Z74" s="894"/>
      <c r="AA74" s="894"/>
      <c r="AB74" s="894"/>
      <c r="AC74" s="894"/>
      <c r="AD74" s="894"/>
      <c r="AE74" s="894"/>
      <c r="AF74" s="894"/>
      <c r="AG74" s="894"/>
      <c r="AH74" s="894"/>
      <c r="AI74" s="894"/>
      <c r="AJ74" s="894"/>
      <c r="AK74" s="894"/>
      <c r="AL74" s="894"/>
      <c r="AM74" s="894"/>
      <c r="AN74" s="894"/>
      <c r="AO74" s="894"/>
      <c r="AP74" s="894"/>
      <c r="AQ74" s="894"/>
      <c r="AR74" s="894"/>
      <c r="AS74" s="894"/>
      <c r="AT74" s="894"/>
      <c r="AU74" s="894"/>
      <c r="AV74" s="894"/>
      <c r="AW74" s="894"/>
      <c r="AX74" s="894"/>
      <c r="AY74" s="894"/>
      <c r="AZ74" s="896"/>
      <c r="BA74" s="896"/>
      <c r="BB74" s="896"/>
      <c r="BC74" s="896"/>
      <c r="BD74" s="897"/>
      <c r="BE74" s="237"/>
      <c r="BF74" s="237"/>
      <c r="BG74" s="237"/>
      <c r="BH74" s="237"/>
      <c r="BI74" s="237"/>
      <c r="BJ74" s="237"/>
      <c r="BK74" s="237"/>
      <c r="BL74" s="237"/>
      <c r="BM74" s="237"/>
      <c r="BN74" s="237"/>
      <c r="BO74" s="237"/>
      <c r="BP74" s="237"/>
      <c r="BQ74" s="234">
        <v>68</v>
      </c>
      <c r="BR74" s="239"/>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26"/>
    </row>
    <row r="75" spans="1:131" ht="26.25" customHeight="1" x14ac:dyDescent="0.15">
      <c r="A75" s="234">
        <v>8</v>
      </c>
      <c r="B75" s="937"/>
      <c r="C75" s="938"/>
      <c r="D75" s="938"/>
      <c r="E75" s="938"/>
      <c r="F75" s="938"/>
      <c r="G75" s="938"/>
      <c r="H75" s="938"/>
      <c r="I75" s="938"/>
      <c r="J75" s="938"/>
      <c r="K75" s="938"/>
      <c r="L75" s="938"/>
      <c r="M75" s="938"/>
      <c r="N75" s="938"/>
      <c r="O75" s="938"/>
      <c r="P75" s="939"/>
      <c r="Q75" s="941"/>
      <c r="R75" s="942"/>
      <c r="S75" s="942"/>
      <c r="T75" s="942"/>
      <c r="U75" s="898"/>
      <c r="V75" s="943"/>
      <c r="W75" s="942"/>
      <c r="X75" s="942"/>
      <c r="Y75" s="942"/>
      <c r="Z75" s="898"/>
      <c r="AA75" s="943"/>
      <c r="AB75" s="942"/>
      <c r="AC75" s="942"/>
      <c r="AD75" s="942"/>
      <c r="AE75" s="898"/>
      <c r="AF75" s="943"/>
      <c r="AG75" s="942"/>
      <c r="AH75" s="942"/>
      <c r="AI75" s="942"/>
      <c r="AJ75" s="898"/>
      <c r="AK75" s="943"/>
      <c r="AL75" s="942"/>
      <c r="AM75" s="942"/>
      <c r="AN75" s="942"/>
      <c r="AO75" s="898"/>
      <c r="AP75" s="943"/>
      <c r="AQ75" s="942"/>
      <c r="AR75" s="942"/>
      <c r="AS75" s="942"/>
      <c r="AT75" s="898"/>
      <c r="AU75" s="943"/>
      <c r="AV75" s="942"/>
      <c r="AW75" s="942"/>
      <c r="AX75" s="942"/>
      <c r="AY75" s="898"/>
      <c r="AZ75" s="896"/>
      <c r="BA75" s="896"/>
      <c r="BB75" s="896"/>
      <c r="BC75" s="896"/>
      <c r="BD75" s="897"/>
      <c r="BE75" s="237"/>
      <c r="BF75" s="237"/>
      <c r="BG75" s="237"/>
      <c r="BH75" s="237"/>
      <c r="BI75" s="237"/>
      <c r="BJ75" s="237"/>
      <c r="BK75" s="237"/>
      <c r="BL75" s="237"/>
      <c r="BM75" s="237"/>
      <c r="BN75" s="237"/>
      <c r="BO75" s="237"/>
      <c r="BP75" s="237"/>
      <c r="BQ75" s="234">
        <v>69</v>
      </c>
      <c r="BR75" s="239"/>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26"/>
    </row>
    <row r="76" spans="1:131" ht="26.25" customHeight="1" x14ac:dyDescent="0.15">
      <c r="A76" s="234">
        <v>9</v>
      </c>
      <c r="B76" s="937"/>
      <c r="C76" s="938"/>
      <c r="D76" s="938"/>
      <c r="E76" s="938"/>
      <c r="F76" s="938"/>
      <c r="G76" s="938"/>
      <c r="H76" s="938"/>
      <c r="I76" s="938"/>
      <c r="J76" s="938"/>
      <c r="K76" s="938"/>
      <c r="L76" s="938"/>
      <c r="M76" s="938"/>
      <c r="N76" s="938"/>
      <c r="O76" s="938"/>
      <c r="P76" s="939"/>
      <c r="Q76" s="941"/>
      <c r="R76" s="942"/>
      <c r="S76" s="942"/>
      <c r="T76" s="942"/>
      <c r="U76" s="898"/>
      <c r="V76" s="943"/>
      <c r="W76" s="942"/>
      <c r="X76" s="942"/>
      <c r="Y76" s="942"/>
      <c r="Z76" s="898"/>
      <c r="AA76" s="943"/>
      <c r="AB76" s="942"/>
      <c r="AC76" s="942"/>
      <c r="AD76" s="942"/>
      <c r="AE76" s="898"/>
      <c r="AF76" s="943"/>
      <c r="AG76" s="942"/>
      <c r="AH76" s="942"/>
      <c r="AI76" s="942"/>
      <c r="AJ76" s="898"/>
      <c r="AK76" s="943"/>
      <c r="AL76" s="942"/>
      <c r="AM76" s="942"/>
      <c r="AN76" s="942"/>
      <c r="AO76" s="898"/>
      <c r="AP76" s="943"/>
      <c r="AQ76" s="942"/>
      <c r="AR76" s="942"/>
      <c r="AS76" s="942"/>
      <c r="AT76" s="898"/>
      <c r="AU76" s="943"/>
      <c r="AV76" s="942"/>
      <c r="AW76" s="942"/>
      <c r="AX76" s="942"/>
      <c r="AY76" s="898"/>
      <c r="AZ76" s="896"/>
      <c r="BA76" s="896"/>
      <c r="BB76" s="896"/>
      <c r="BC76" s="896"/>
      <c r="BD76" s="897"/>
      <c r="BE76" s="237"/>
      <c r="BF76" s="237"/>
      <c r="BG76" s="237"/>
      <c r="BH76" s="237"/>
      <c r="BI76" s="237"/>
      <c r="BJ76" s="237"/>
      <c r="BK76" s="237"/>
      <c r="BL76" s="237"/>
      <c r="BM76" s="237"/>
      <c r="BN76" s="237"/>
      <c r="BO76" s="237"/>
      <c r="BP76" s="237"/>
      <c r="BQ76" s="234">
        <v>70</v>
      </c>
      <c r="BR76" s="239"/>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26"/>
    </row>
    <row r="77" spans="1:131" ht="26.25" customHeight="1" x14ac:dyDescent="0.15">
      <c r="A77" s="234">
        <v>10</v>
      </c>
      <c r="B77" s="937"/>
      <c r="C77" s="938"/>
      <c r="D77" s="938"/>
      <c r="E77" s="938"/>
      <c r="F77" s="938"/>
      <c r="G77" s="938"/>
      <c r="H77" s="938"/>
      <c r="I77" s="938"/>
      <c r="J77" s="938"/>
      <c r="K77" s="938"/>
      <c r="L77" s="938"/>
      <c r="M77" s="938"/>
      <c r="N77" s="938"/>
      <c r="O77" s="938"/>
      <c r="P77" s="939"/>
      <c r="Q77" s="941"/>
      <c r="R77" s="942"/>
      <c r="S77" s="942"/>
      <c r="T77" s="942"/>
      <c r="U77" s="898"/>
      <c r="V77" s="943"/>
      <c r="W77" s="942"/>
      <c r="X77" s="942"/>
      <c r="Y77" s="942"/>
      <c r="Z77" s="898"/>
      <c r="AA77" s="943"/>
      <c r="AB77" s="942"/>
      <c r="AC77" s="942"/>
      <c r="AD77" s="942"/>
      <c r="AE77" s="898"/>
      <c r="AF77" s="943"/>
      <c r="AG77" s="942"/>
      <c r="AH77" s="942"/>
      <c r="AI77" s="942"/>
      <c r="AJ77" s="898"/>
      <c r="AK77" s="943"/>
      <c r="AL77" s="942"/>
      <c r="AM77" s="942"/>
      <c r="AN77" s="942"/>
      <c r="AO77" s="898"/>
      <c r="AP77" s="943"/>
      <c r="AQ77" s="942"/>
      <c r="AR77" s="942"/>
      <c r="AS77" s="942"/>
      <c r="AT77" s="898"/>
      <c r="AU77" s="943"/>
      <c r="AV77" s="942"/>
      <c r="AW77" s="942"/>
      <c r="AX77" s="942"/>
      <c r="AY77" s="898"/>
      <c r="AZ77" s="896"/>
      <c r="BA77" s="896"/>
      <c r="BB77" s="896"/>
      <c r="BC77" s="896"/>
      <c r="BD77" s="897"/>
      <c r="BE77" s="237"/>
      <c r="BF77" s="237"/>
      <c r="BG77" s="237"/>
      <c r="BH77" s="237"/>
      <c r="BI77" s="237"/>
      <c r="BJ77" s="237"/>
      <c r="BK77" s="237"/>
      <c r="BL77" s="237"/>
      <c r="BM77" s="237"/>
      <c r="BN77" s="237"/>
      <c r="BO77" s="237"/>
      <c r="BP77" s="237"/>
      <c r="BQ77" s="234">
        <v>71</v>
      </c>
      <c r="BR77" s="239"/>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26"/>
    </row>
    <row r="78" spans="1:131" ht="26.25" customHeight="1" x14ac:dyDescent="0.15">
      <c r="A78" s="234">
        <v>11</v>
      </c>
      <c r="B78" s="937"/>
      <c r="C78" s="938"/>
      <c r="D78" s="938"/>
      <c r="E78" s="938"/>
      <c r="F78" s="938"/>
      <c r="G78" s="938"/>
      <c r="H78" s="938"/>
      <c r="I78" s="938"/>
      <c r="J78" s="938"/>
      <c r="K78" s="938"/>
      <c r="L78" s="938"/>
      <c r="M78" s="938"/>
      <c r="N78" s="938"/>
      <c r="O78" s="938"/>
      <c r="P78" s="939"/>
      <c r="Q78" s="940"/>
      <c r="R78" s="894"/>
      <c r="S78" s="894"/>
      <c r="T78" s="894"/>
      <c r="U78" s="894"/>
      <c r="V78" s="894"/>
      <c r="W78" s="894"/>
      <c r="X78" s="894"/>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4"/>
      <c r="AY78" s="894"/>
      <c r="AZ78" s="896"/>
      <c r="BA78" s="896"/>
      <c r="BB78" s="896"/>
      <c r="BC78" s="896"/>
      <c r="BD78" s="897"/>
      <c r="BE78" s="237"/>
      <c r="BF78" s="237"/>
      <c r="BG78" s="237"/>
      <c r="BH78" s="237"/>
      <c r="BI78" s="237"/>
      <c r="BJ78" s="226"/>
      <c r="BK78" s="226"/>
      <c r="BL78" s="226"/>
      <c r="BM78" s="226"/>
      <c r="BN78" s="226"/>
      <c r="BO78" s="237"/>
      <c r="BP78" s="237"/>
      <c r="BQ78" s="234">
        <v>72</v>
      </c>
      <c r="BR78" s="239"/>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26"/>
    </row>
    <row r="79" spans="1:131" ht="26.25" customHeight="1" x14ac:dyDescent="0.15">
      <c r="A79" s="234">
        <v>12</v>
      </c>
      <c r="B79" s="937"/>
      <c r="C79" s="938"/>
      <c r="D79" s="938"/>
      <c r="E79" s="938"/>
      <c r="F79" s="938"/>
      <c r="G79" s="938"/>
      <c r="H79" s="938"/>
      <c r="I79" s="938"/>
      <c r="J79" s="938"/>
      <c r="K79" s="938"/>
      <c r="L79" s="938"/>
      <c r="M79" s="938"/>
      <c r="N79" s="938"/>
      <c r="O79" s="938"/>
      <c r="P79" s="939"/>
      <c r="Q79" s="940"/>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894"/>
      <c r="AP79" s="894"/>
      <c r="AQ79" s="894"/>
      <c r="AR79" s="894"/>
      <c r="AS79" s="894"/>
      <c r="AT79" s="894"/>
      <c r="AU79" s="894"/>
      <c r="AV79" s="894"/>
      <c r="AW79" s="894"/>
      <c r="AX79" s="894"/>
      <c r="AY79" s="894"/>
      <c r="AZ79" s="896"/>
      <c r="BA79" s="896"/>
      <c r="BB79" s="896"/>
      <c r="BC79" s="896"/>
      <c r="BD79" s="897"/>
      <c r="BE79" s="237"/>
      <c r="BF79" s="237"/>
      <c r="BG79" s="237"/>
      <c r="BH79" s="237"/>
      <c r="BI79" s="237"/>
      <c r="BJ79" s="226"/>
      <c r="BK79" s="226"/>
      <c r="BL79" s="226"/>
      <c r="BM79" s="226"/>
      <c r="BN79" s="226"/>
      <c r="BO79" s="237"/>
      <c r="BP79" s="237"/>
      <c r="BQ79" s="234">
        <v>73</v>
      </c>
      <c r="BR79" s="239"/>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26"/>
    </row>
    <row r="80" spans="1:131" ht="26.25" customHeight="1" x14ac:dyDescent="0.15">
      <c r="A80" s="234">
        <v>13</v>
      </c>
      <c r="B80" s="937"/>
      <c r="C80" s="938"/>
      <c r="D80" s="938"/>
      <c r="E80" s="938"/>
      <c r="F80" s="938"/>
      <c r="G80" s="938"/>
      <c r="H80" s="938"/>
      <c r="I80" s="938"/>
      <c r="J80" s="938"/>
      <c r="K80" s="938"/>
      <c r="L80" s="938"/>
      <c r="M80" s="938"/>
      <c r="N80" s="938"/>
      <c r="O80" s="938"/>
      <c r="P80" s="939"/>
      <c r="Q80" s="940"/>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896"/>
      <c r="BA80" s="896"/>
      <c r="BB80" s="896"/>
      <c r="BC80" s="896"/>
      <c r="BD80" s="897"/>
      <c r="BE80" s="237"/>
      <c r="BF80" s="237"/>
      <c r="BG80" s="237"/>
      <c r="BH80" s="237"/>
      <c r="BI80" s="237"/>
      <c r="BJ80" s="237"/>
      <c r="BK80" s="237"/>
      <c r="BL80" s="237"/>
      <c r="BM80" s="237"/>
      <c r="BN80" s="237"/>
      <c r="BO80" s="237"/>
      <c r="BP80" s="237"/>
      <c r="BQ80" s="234">
        <v>74</v>
      </c>
      <c r="BR80" s="239"/>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26"/>
    </row>
    <row r="81" spans="1:131" ht="26.25" customHeight="1" x14ac:dyDescent="0.15">
      <c r="A81" s="234">
        <v>14</v>
      </c>
      <c r="B81" s="937"/>
      <c r="C81" s="938"/>
      <c r="D81" s="938"/>
      <c r="E81" s="938"/>
      <c r="F81" s="938"/>
      <c r="G81" s="938"/>
      <c r="H81" s="938"/>
      <c r="I81" s="938"/>
      <c r="J81" s="938"/>
      <c r="K81" s="938"/>
      <c r="L81" s="938"/>
      <c r="M81" s="938"/>
      <c r="N81" s="938"/>
      <c r="O81" s="938"/>
      <c r="P81" s="939"/>
      <c r="Q81" s="940"/>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896"/>
      <c r="BA81" s="896"/>
      <c r="BB81" s="896"/>
      <c r="BC81" s="896"/>
      <c r="BD81" s="897"/>
      <c r="BE81" s="237"/>
      <c r="BF81" s="237"/>
      <c r="BG81" s="237"/>
      <c r="BH81" s="237"/>
      <c r="BI81" s="237"/>
      <c r="BJ81" s="237"/>
      <c r="BK81" s="237"/>
      <c r="BL81" s="237"/>
      <c r="BM81" s="237"/>
      <c r="BN81" s="237"/>
      <c r="BO81" s="237"/>
      <c r="BP81" s="237"/>
      <c r="BQ81" s="234">
        <v>75</v>
      </c>
      <c r="BR81" s="239"/>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26"/>
    </row>
    <row r="82" spans="1:131" ht="26.25" customHeight="1" x14ac:dyDescent="0.15">
      <c r="A82" s="234">
        <v>15</v>
      </c>
      <c r="B82" s="937"/>
      <c r="C82" s="938"/>
      <c r="D82" s="938"/>
      <c r="E82" s="938"/>
      <c r="F82" s="938"/>
      <c r="G82" s="938"/>
      <c r="H82" s="938"/>
      <c r="I82" s="938"/>
      <c r="J82" s="938"/>
      <c r="K82" s="938"/>
      <c r="L82" s="938"/>
      <c r="M82" s="938"/>
      <c r="N82" s="938"/>
      <c r="O82" s="938"/>
      <c r="P82" s="939"/>
      <c r="Q82" s="940"/>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6"/>
      <c r="BA82" s="896"/>
      <c r="BB82" s="896"/>
      <c r="BC82" s="896"/>
      <c r="BD82" s="897"/>
      <c r="BE82" s="237"/>
      <c r="BF82" s="237"/>
      <c r="BG82" s="237"/>
      <c r="BH82" s="237"/>
      <c r="BI82" s="237"/>
      <c r="BJ82" s="237"/>
      <c r="BK82" s="237"/>
      <c r="BL82" s="237"/>
      <c r="BM82" s="237"/>
      <c r="BN82" s="237"/>
      <c r="BO82" s="237"/>
      <c r="BP82" s="237"/>
      <c r="BQ82" s="234">
        <v>76</v>
      </c>
      <c r="BR82" s="239"/>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26"/>
    </row>
    <row r="83" spans="1:131" ht="26.25" customHeight="1" x14ac:dyDescent="0.15">
      <c r="A83" s="234">
        <v>16</v>
      </c>
      <c r="B83" s="937"/>
      <c r="C83" s="938"/>
      <c r="D83" s="938"/>
      <c r="E83" s="938"/>
      <c r="F83" s="938"/>
      <c r="G83" s="938"/>
      <c r="H83" s="938"/>
      <c r="I83" s="938"/>
      <c r="J83" s="938"/>
      <c r="K83" s="938"/>
      <c r="L83" s="938"/>
      <c r="M83" s="938"/>
      <c r="N83" s="938"/>
      <c r="O83" s="938"/>
      <c r="P83" s="939"/>
      <c r="Q83" s="940"/>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6"/>
      <c r="BA83" s="896"/>
      <c r="BB83" s="896"/>
      <c r="BC83" s="896"/>
      <c r="BD83" s="897"/>
      <c r="BE83" s="237"/>
      <c r="BF83" s="237"/>
      <c r="BG83" s="237"/>
      <c r="BH83" s="237"/>
      <c r="BI83" s="237"/>
      <c r="BJ83" s="237"/>
      <c r="BK83" s="237"/>
      <c r="BL83" s="237"/>
      <c r="BM83" s="237"/>
      <c r="BN83" s="237"/>
      <c r="BO83" s="237"/>
      <c r="BP83" s="237"/>
      <c r="BQ83" s="234">
        <v>77</v>
      </c>
      <c r="BR83" s="239"/>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26"/>
    </row>
    <row r="84" spans="1:131" ht="26.25" customHeight="1" x14ac:dyDescent="0.15">
      <c r="A84" s="234">
        <v>17</v>
      </c>
      <c r="B84" s="937"/>
      <c r="C84" s="938"/>
      <c r="D84" s="938"/>
      <c r="E84" s="938"/>
      <c r="F84" s="938"/>
      <c r="G84" s="938"/>
      <c r="H84" s="938"/>
      <c r="I84" s="938"/>
      <c r="J84" s="938"/>
      <c r="K84" s="938"/>
      <c r="L84" s="938"/>
      <c r="M84" s="938"/>
      <c r="N84" s="938"/>
      <c r="O84" s="938"/>
      <c r="P84" s="939"/>
      <c r="Q84" s="940"/>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6"/>
      <c r="BA84" s="896"/>
      <c r="BB84" s="896"/>
      <c r="BC84" s="896"/>
      <c r="BD84" s="897"/>
      <c r="BE84" s="237"/>
      <c r="BF84" s="237"/>
      <c r="BG84" s="237"/>
      <c r="BH84" s="237"/>
      <c r="BI84" s="237"/>
      <c r="BJ84" s="237"/>
      <c r="BK84" s="237"/>
      <c r="BL84" s="237"/>
      <c r="BM84" s="237"/>
      <c r="BN84" s="237"/>
      <c r="BO84" s="237"/>
      <c r="BP84" s="237"/>
      <c r="BQ84" s="234">
        <v>78</v>
      </c>
      <c r="BR84" s="239"/>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26"/>
    </row>
    <row r="85" spans="1:131" ht="26.25" customHeight="1" x14ac:dyDescent="0.15">
      <c r="A85" s="234">
        <v>18</v>
      </c>
      <c r="B85" s="937"/>
      <c r="C85" s="938"/>
      <c r="D85" s="938"/>
      <c r="E85" s="938"/>
      <c r="F85" s="938"/>
      <c r="G85" s="938"/>
      <c r="H85" s="938"/>
      <c r="I85" s="938"/>
      <c r="J85" s="938"/>
      <c r="K85" s="938"/>
      <c r="L85" s="938"/>
      <c r="M85" s="938"/>
      <c r="N85" s="938"/>
      <c r="O85" s="938"/>
      <c r="P85" s="939"/>
      <c r="Q85" s="940"/>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37"/>
      <c r="BF85" s="237"/>
      <c r="BG85" s="237"/>
      <c r="BH85" s="237"/>
      <c r="BI85" s="237"/>
      <c r="BJ85" s="237"/>
      <c r="BK85" s="237"/>
      <c r="BL85" s="237"/>
      <c r="BM85" s="237"/>
      <c r="BN85" s="237"/>
      <c r="BO85" s="237"/>
      <c r="BP85" s="237"/>
      <c r="BQ85" s="234">
        <v>79</v>
      </c>
      <c r="BR85" s="239"/>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26"/>
    </row>
    <row r="86" spans="1:131" ht="26.25" customHeight="1" x14ac:dyDescent="0.15">
      <c r="A86" s="234">
        <v>19</v>
      </c>
      <c r="B86" s="937"/>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37"/>
      <c r="BF86" s="237"/>
      <c r="BG86" s="237"/>
      <c r="BH86" s="237"/>
      <c r="BI86" s="237"/>
      <c r="BJ86" s="237"/>
      <c r="BK86" s="237"/>
      <c r="BL86" s="237"/>
      <c r="BM86" s="237"/>
      <c r="BN86" s="237"/>
      <c r="BO86" s="237"/>
      <c r="BP86" s="237"/>
      <c r="BQ86" s="234">
        <v>80</v>
      </c>
      <c r="BR86" s="239"/>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26"/>
    </row>
    <row r="87" spans="1:131" ht="26.25" customHeight="1" x14ac:dyDescent="0.15">
      <c r="A87" s="240">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37"/>
      <c r="BF87" s="237"/>
      <c r="BG87" s="237"/>
      <c r="BH87" s="237"/>
      <c r="BI87" s="237"/>
      <c r="BJ87" s="237"/>
      <c r="BK87" s="237"/>
      <c r="BL87" s="237"/>
      <c r="BM87" s="237"/>
      <c r="BN87" s="237"/>
      <c r="BO87" s="237"/>
      <c r="BP87" s="237"/>
      <c r="BQ87" s="234">
        <v>81</v>
      </c>
      <c r="BR87" s="239"/>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26"/>
    </row>
    <row r="88" spans="1:131" ht="26.25" customHeight="1" thickBot="1" x14ac:dyDescent="0.2">
      <c r="A88" s="236" t="s">
        <v>388</v>
      </c>
      <c r="B88" s="853" t="s">
        <v>418</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c r="AG88" s="908"/>
      <c r="AH88" s="908"/>
      <c r="AI88" s="908"/>
      <c r="AJ88" s="908"/>
      <c r="AK88" s="905"/>
      <c r="AL88" s="905"/>
      <c r="AM88" s="905"/>
      <c r="AN88" s="905"/>
      <c r="AO88" s="905"/>
      <c r="AP88" s="908"/>
      <c r="AQ88" s="908"/>
      <c r="AR88" s="908"/>
      <c r="AS88" s="908"/>
      <c r="AT88" s="908"/>
      <c r="AU88" s="908"/>
      <c r="AV88" s="908"/>
      <c r="AW88" s="908"/>
      <c r="AX88" s="908"/>
      <c r="AY88" s="908"/>
      <c r="AZ88" s="913"/>
      <c r="BA88" s="913"/>
      <c r="BB88" s="913"/>
      <c r="BC88" s="913"/>
      <c r="BD88" s="914"/>
      <c r="BE88" s="237"/>
      <c r="BF88" s="237"/>
      <c r="BG88" s="237"/>
      <c r="BH88" s="237"/>
      <c r="BI88" s="237"/>
      <c r="BJ88" s="237"/>
      <c r="BK88" s="237"/>
      <c r="BL88" s="237"/>
      <c r="BM88" s="237"/>
      <c r="BN88" s="237"/>
      <c r="BO88" s="237"/>
      <c r="BP88" s="237"/>
      <c r="BQ88" s="234">
        <v>82</v>
      </c>
      <c r="BR88" s="239"/>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388</v>
      </c>
      <c r="BR102" s="853" t="s">
        <v>419</v>
      </c>
      <c r="BS102" s="854"/>
      <c r="BT102" s="854"/>
      <c r="BU102" s="854"/>
      <c r="BV102" s="854"/>
      <c r="BW102" s="854"/>
      <c r="BX102" s="854"/>
      <c r="BY102" s="854"/>
      <c r="BZ102" s="854"/>
      <c r="CA102" s="854"/>
      <c r="CB102" s="854"/>
      <c r="CC102" s="854"/>
      <c r="CD102" s="854"/>
      <c r="CE102" s="854"/>
      <c r="CF102" s="854"/>
      <c r="CG102" s="855"/>
      <c r="CH102" s="951"/>
      <c r="CI102" s="952"/>
      <c r="CJ102" s="952"/>
      <c r="CK102" s="952"/>
      <c r="CL102" s="953"/>
      <c r="CM102" s="951"/>
      <c r="CN102" s="952"/>
      <c r="CO102" s="952"/>
      <c r="CP102" s="952"/>
      <c r="CQ102" s="953"/>
      <c r="CR102" s="954"/>
      <c r="CS102" s="916"/>
      <c r="CT102" s="916"/>
      <c r="CU102" s="916"/>
      <c r="CV102" s="955"/>
      <c r="CW102" s="954"/>
      <c r="CX102" s="916"/>
      <c r="CY102" s="916"/>
      <c r="CZ102" s="916"/>
      <c r="DA102" s="955"/>
      <c r="DB102" s="954"/>
      <c r="DC102" s="916"/>
      <c r="DD102" s="916"/>
      <c r="DE102" s="916"/>
      <c r="DF102" s="955"/>
      <c r="DG102" s="954"/>
      <c r="DH102" s="916"/>
      <c r="DI102" s="916"/>
      <c r="DJ102" s="916"/>
      <c r="DK102" s="955"/>
      <c r="DL102" s="954"/>
      <c r="DM102" s="916"/>
      <c r="DN102" s="916"/>
      <c r="DO102" s="916"/>
      <c r="DP102" s="955"/>
      <c r="DQ102" s="954"/>
      <c r="DR102" s="916"/>
      <c r="DS102" s="916"/>
      <c r="DT102" s="916"/>
      <c r="DU102" s="955"/>
      <c r="DV102" s="853"/>
      <c r="DW102" s="854"/>
      <c r="DX102" s="854"/>
      <c r="DY102" s="854"/>
      <c r="DZ102" s="978"/>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79" t="s">
        <v>420</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0" t="s">
        <v>421</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422</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423</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81" t="s">
        <v>424</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425</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6" t="s">
        <v>426</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427</v>
      </c>
      <c r="AB109" s="957"/>
      <c r="AC109" s="957"/>
      <c r="AD109" s="957"/>
      <c r="AE109" s="958"/>
      <c r="AF109" s="956" t="s">
        <v>428</v>
      </c>
      <c r="AG109" s="957"/>
      <c r="AH109" s="957"/>
      <c r="AI109" s="957"/>
      <c r="AJ109" s="958"/>
      <c r="AK109" s="956" t="s">
        <v>302</v>
      </c>
      <c r="AL109" s="957"/>
      <c r="AM109" s="957"/>
      <c r="AN109" s="957"/>
      <c r="AO109" s="958"/>
      <c r="AP109" s="956" t="s">
        <v>429</v>
      </c>
      <c r="AQ109" s="957"/>
      <c r="AR109" s="957"/>
      <c r="AS109" s="957"/>
      <c r="AT109" s="959"/>
      <c r="AU109" s="976" t="s">
        <v>426</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427</v>
      </c>
      <c r="BR109" s="957"/>
      <c r="BS109" s="957"/>
      <c r="BT109" s="957"/>
      <c r="BU109" s="958"/>
      <c r="BV109" s="956" t="s">
        <v>428</v>
      </c>
      <c r="BW109" s="957"/>
      <c r="BX109" s="957"/>
      <c r="BY109" s="957"/>
      <c r="BZ109" s="958"/>
      <c r="CA109" s="956" t="s">
        <v>302</v>
      </c>
      <c r="CB109" s="957"/>
      <c r="CC109" s="957"/>
      <c r="CD109" s="957"/>
      <c r="CE109" s="958"/>
      <c r="CF109" s="977" t="s">
        <v>429</v>
      </c>
      <c r="CG109" s="977"/>
      <c r="CH109" s="977"/>
      <c r="CI109" s="977"/>
      <c r="CJ109" s="977"/>
      <c r="CK109" s="956" t="s">
        <v>430</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427</v>
      </c>
      <c r="DH109" s="957"/>
      <c r="DI109" s="957"/>
      <c r="DJ109" s="957"/>
      <c r="DK109" s="958"/>
      <c r="DL109" s="956" t="s">
        <v>428</v>
      </c>
      <c r="DM109" s="957"/>
      <c r="DN109" s="957"/>
      <c r="DO109" s="957"/>
      <c r="DP109" s="958"/>
      <c r="DQ109" s="956" t="s">
        <v>302</v>
      </c>
      <c r="DR109" s="957"/>
      <c r="DS109" s="957"/>
      <c r="DT109" s="957"/>
      <c r="DU109" s="958"/>
      <c r="DV109" s="956" t="s">
        <v>429</v>
      </c>
      <c r="DW109" s="957"/>
      <c r="DX109" s="957"/>
      <c r="DY109" s="957"/>
      <c r="DZ109" s="959"/>
    </row>
    <row r="110" spans="1:131" s="226" customFormat="1" ht="26.25" customHeight="1" x14ac:dyDescent="0.15">
      <c r="A110" s="960" t="s">
        <v>431</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1222536</v>
      </c>
      <c r="AB110" s="964"/>
      <c r="AC110" s="964"/>
      <c r="AD110" s="964"/>
      <c r="AE110" s="965"/>
      <c r="AF110" s="966">
        <v>1225173</v>
      </c>
      <c r="AG110" s="964"/>
      <c r="AH110" s="964"/>
      <c r="AI110" s="964"/>
      <c r="AJ110" s="965"/>
      <c r="AK110" s="966">
        <v>1111661</v>
      </c>
      <c r="AL110" s="964"/>
      <c r="AM110" s="964"/>
      <c r="AN110" s="964"/>
      <c r="AO110" s="965"/>
      <c r="AP110" s="967">
        <v>25.9</v>
      </c>
      <c r="AQ110" s="968"/>
      <c r="AR110" s="968"/>
      <c r="AS110" s="968"/>
      <c r="AT110" s="969"/>
      <c r="AU110" s="970" t="s">
        <v>71</v>
      </c>
      <c r="AV110" s="971"/>
      <c r="AW110" s="971"/>
      <c r="AX110" s="971"/>
      <c r="AY110" s="971"/>
      <c r="AZ110" s="993" t="s">
        <v>432</v>
      </c>
      <c r="BA110" s="961"/>
      <c r="BB110" s="961"/>
      <c r="BC110" s="961"/>
      <c r="BD110" s="961"/>
      <c r="BE110" s="961"/>
      <c r="BF110" s="961"/>
      <c r="BG110" s="961"/>
      <c r="BH110" s="961"/>
      <c r="BI110" s="961"/>
      <c r="BJ110" s="961"/>
      <c r="BK110" s="961"/>
      <c r="BL110" s="961"/>
      <c r="BM110" s="961"/>
      <c r="BN110" s="961"/>
      <c r="BO110" s="961"/>
      <c r="BP110" s="962"/>
      <c r="BQ110" s="994">
        <v>10533723</v>
      </c>
      <c r="BR110" s="995"/>
      <c r="BS110" s="995"/>
      <c r="BT110" s="995"/>
      <c r="BU110" s="995"/>
      <c r="BV110" s="995">
        <v>10384730</v>
      </c>
      <c r="BW110" s="995"/>
      <c r="BX110" s="995"/>
      <c r="BY110" s="995"/>
      <c r="BZ110" s="995"/>
      <c r="CA110" s="995">
        <v>10559147</v>
      </c>
      <c r="CB110" s="995"/>
      <c r="CC110" s="995"/>
      <c r="CD110" s="995"/>
      <c r="CE110" s="995"/>
      <c r="CF110" s="1008">
        <v>245.6</v>
      </c>
      <c r="CG110" s="1009"/>
      <c r="CH110" s="1009"/>
      <c r="CI110" s="1009"/>
      <c r="CJ110" s="1009"/>
      <c r="CK110" s="1010" t="s">
        <v>433</v>
      </c>
      <c r="CL110" s="1011"/>
      <c r="CM110" s="993" t="s">
        <v>434</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t="s">
        <v>127</v>
      </c>
      <c r="DH110" s="995"/>
      <c r="DI110" s="995"/>
      <c r="DJ110" s="995"/>
      <c r="DK110" s="995"/>
      <c r="DL110" s="995" t="s">
        <v>390</v>
      </c>
      <c r="DM110" s="995"/>
      <c r="DN110" s="995"/>
      <c r="DO110" s="995"/>
      <c r="DP110" s="995"/>
      <c r="DQ110" s="995" t="s">
        <v>127</v>
      </c>
      <c r="DR110" s="995"/>
      <c r="DS110" s="995"/>
      <c r="DT110" s="995"/>
      <c r="DU110" s="995"/>
      <c r="DV110" s="996" t="s">
        <v>127</v>
      </c>
      <c r="DW110" s="996"/>
      <c r="DX110" s="996"/>
      <c r="DY110" s="996"/>
      <c r="DZ110" s="997"/>
    </row>
    <row r="111" spans="1:131" s="226" customFormat="1" ht="26.25" customHeight="1" x14ac:dyDescent="0.15">
      <c r="A111" s="998" t="s">
        <v>435</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127</v>
      </c>
      <c r="AB111" s="1002"/>
      <c r="AC111" s="1002"/>
      <c r="AD111" s="1002"/>
      <c r="AE111" s="1003"/>
      <c r="AF111" s="1004" t="s">
        <v>127</v>
      </c>
      <c r="AG111" s="1002"/>
      <c r="AH111" s="1002"/>
      <c r="AI111" s="1002"/>
      <c r="AJ111" s="1003"/>
      <c r="AK111" s="1004" t="s">
        <v>127</v>
      </c>
      <c r="AL111" s="1002"/>
      <c r="AM111" s="1002"/>
      <c r="AN111" s="1002"/>
      <c r="AO111" s="1003"/>
      <c r="AP111" s="1005" t="s">
        <v>127</v>
      </c>
      <c r="AQ111" s="1006"/>
      <c r="AR111" s="1006"/>
      <c r="AS111" s="1006"/>
      <c r="AT111" s="1007"/>
      <c r="AU111" s="972"/>
      <c r="AV111" s="973"/>
      <c r="AW111" s="973"/>
      <c r="AX111" s="973"/>
      <c r="AY111" s="973"/>
      <c r="AZ111" s="986" t="s">
        <v>436</v>
      </c>
      <c r="BA111" s="987"/>
      <c r="BB111" s="987"/>
      <c r="BC111" s="987"/>
      <c r="BD111" s="987"/>
      <c r="BE111" s="987"/>
      <c r="BF111" s="987"/>
      <c r="BG111" s="987"/>
      <c r="BH111" s="987"/>
      <c r="BI111" s="987"/>
      <c r="BJ111" s="987"/>
      <c r="BK111" s="987"/>
      <c r="BL111" s="987"/>
      <c r="BM111" s="987"/>
      <c r="BN111" s="987"/>
      <c r="BO111" s="987"/>
      <c r="BP111" s="988"/>
      <c r="BQ111" s="989">
        <v>151956</v>
      </c>
      <c r="BR111" s="990"/>
      <c r="BS111" s="990"/>
      <c r="BT111" s="990"/>
      <c r="BU111" s="990"/>
      <c r="BV111" s="990">
        <v>148203</v>
      </c>
      <c r="BW111" s="990"/>
      <c r="BX111" s="990"/>
      <c r="BY111" s="990"/>
      <c r="BZ111" s="990"/>
      <c r="CA111" s="990" t="s">
        <v>127</v>
      </c>
      <c r="CB111" s="990"/>
      <c r="CC111" s="990"/>
      <c r="CD111" s="990"/>
      <c r="CE111" s="990"/>
      <c r="CF111" s="984" t="s">
        <v>127</v>
      </c>
      <c r="CG111" s="985"/>
      <c r="CH111" s="985"/>
      <c r="CI111" s="985"/>
      <c r="CJ111" s="985"/>
      <c r="CK111" s="1012"/>
      <c r="CL111" s="1013"/>
      <c r="CM111" s="986" t="s">
        <v>437</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127</v>
      </c>
      <c r="DH111" s="990"/>
      <c r="DI111" s="990"/>
      <c r="DJ111" s="990"/>
      <c r="DK111" s="990"/>
      <c r="DL111" s="990" t="s">
        <v>127</v>
      </c>
      <c r="DM111" s="990"/>
      <c r="DN111" s="990"/>
      <c r="DO111" s="990"/>
      <c r="DP111" s="990"/>
      <c r="DQ111" s="990" t="s">
        <v>127</v>
      </c>
      <c r="DR111" s="990"/>
      <c r="DS111" s="990"/>
      <c r="DT111" s="990"/>
      <c r="DU111" s="990"/>
      <c r="DV111" s="991" t="s">
        <v>127</v>
      </c>
      <c r="DW111" s="991"/>
      <c r="DX111" s="991"/>
      <c r="DY111" s="991"/>
      <c r="DZ111" s="992"/>
    </row>
    <row r="112" spans="1:131" s="226" customFormat="1" ht="26.25" customHeight="1" x14ac:dyDescent="0.15">
      <c r="A112" s="1016" t="s">
        <v>438</v>
      </c>
      <c r="B112" s="1017"/>
      <c r="C112" s="987" t="s">
        <v>439</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t="s">
        <v>390</v>
      </c>
      <c r="AB112" s="1023"/>
      <c r="AC112" s="1023"/>
      <c r="AD112" s="1023"/>
      <c r="AE112" s="1024"/>
      <c r="AF112" s="1025" t="s">
        <v>127</v>
      </c>
      <c r="AG112" s="1023"/>
      <c r="AH112" s="1023"/>
      <c r="AI112" s="1023"/>
      <c r="AJ112" s="1024"/>
      <c r="AK112" s="1025" t="s">
        <v>127</v>
      </c>
      <c r="AL112" s="1023"/>
      <c r="AM112" s="1023"/>
      <c r="AN112" s="1023"/>
      <c r="AO112" s="1024"/>
      <c r="AP112" s="1026" t="s">
        <v>390</v>
      </c>
      <c r="AQ112" s="1027"/>
      <c r="AR112" s="1027"/>
      <c r="AS112" s="1027"/>
      <c r="AT112" s="1028"/>
      <c r="AU112" s="972"/>
      <c r="AV112" s="973"/>
      <c r="AW112" s="973"/>
      <c r="AX112" s="973"/>
      <c r="AY112" s="973"/>
      <c r="AZ112" s="986" t="s">
        <v>440</v>
      </c>
      <c r="BA112" s="987"/>
      <c r="BB112" s="987"/>
      <c r="BC112" s="987"/>
      <c r="BD112" s="987"/>
      <c r="BE112" s="987"/>
      <c r="BF112" s="987"/>
      <c r="BG112" s="987"/>
      <c r="BH112" s="987"/>
      <c r="BI112" s="987"/>
      <c r="BJ112" s="987"/>
      <c r="BK112" s="987"/>
      <c r="BL112" s="987"/>
      <c r="BM112" s="987"/>
      <c r="BN112" s="987"/>
      <c r="BO112" s="987"/>
      <c r="BP112" s="988"/>
      <c r="BQ112" s="989">
        <v>2130733</v>
      </c>
      <c r="BR112" s="990"/>
      <c r="BS112" s="990"/>
      <c r="BT112" s="990"/>
      <c r="BU112" s="990"/>
      <c r="BV112" s="990">
        <v>2019560</v>
      </c>
      <c r="BW112" s="990"/>
      <c r="BX112" s="990"/>
      <c r="BY112" s="990"/>
      <c r="BZ112" s="990"/>
      <c r="CA112" s="990">
        <v>1815074</v>
      </c>
      <c r="CB112" s="990"/>
      <c r="CC112" s="990"/>
      <c r="CD112" s="990"/>
      <c r="CE112" s="990"/>
      <c r="CF112" s="984">
        <v>42.2</v>
      </c>
      <c r="CG112" s="985"/>
      <c r="CH112" s="985"/>
      <c r="CI112" s="985"/>
      <c r="CJ112" s="985"/>
      <c r="CK112" s="1012"/>
      <c r="CL112" s="1013"/>
      <c r="CM112" s="986" t="s">
        <v>441</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127</v>
      </c>
      <c r="DH112" s="990"/>
      <c r="DI112" s="990"/>
      <c r="DJ112" s="990"/>
      <c r="DK112" s="990"/>
      <c r="DL112" s="990" t="s">
        <v>127</v>
      </c>
      <c r="DM112" s="990"/>
      <c r="DN112" s="990"/>
      <c r="DO112" s="990"/>
      <c r="DP112" s="990"/>
      <c r="DQ112" s="990" t="s">
        <v>390</v>
      </c>
      <c r="DR112" s="990"/>
      <c r="DS112" s="990"/>
      <c r="DT112" s="990"/>
      <c r="DU112" s="990"/>
      <c r="DV112" s="991" t="s">
        <v>127</v>
      </c>
      <c r="DW112" s="991"/>
      <c r="DX112" s="991"/>
      <c r="DY112" s="991"/>
      <c r="DZ112" s="992"/>
    </row>
    <row r="113" spans="1:130" s="226" customFormat="1" ht="26.25" customHeight="1" x14ac:dyDescent="0.15">
      <c r="A113" s="1018"/>
      <c r="B113" s="1019"/>
      <c r="C113" s="987" t="s">
        <v>442</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v>298303</v>
      </c>
      <c r="AB113" s="1002"/>
      <c r="AC113" s="1002"/>
      <c r="AD113" s="1002"/>
      <c r="AE113" s="1003"/>
      <c r="AF113" s="1004">
        <v>264874</v>
      </c>
      <c r="AG113" s="1002"/>
      <c r="AH113" s="1002"/>
      <c r="AI113" s="1002"/>
      <c r="AJ113" s="1003"/>
      <c r="AK113" s="1004">
        <v>256009</v>
      </c>
      <c r="AL113" s="1002"/>
      <c r="AM113" s="1002"/>
      <c r="AN113" s="1002"/>
      <c r="AO113" s="1003"/>
      <c r="AP113" s="1005">
        <v>6</v>
      </c>
      <c r="AQ113" s="1006"/>
      <c r="AR113" s="1006"/>
      <c r="AS113" s="1006"/>
      <c r="AT113" s="1007"/>
      <c r="AU113" s="972"/>
      <c r="AV113" s="973"/>
      <c r="AW113" s="973"/>
      <c r="AX113" s="973"/>
      <c r="AY113" s="973"/>
      <c r="AZ113" s="986" t="s">
        <v>443</v>
      </c>
      <c r="BA113" s="987"/>
      <c r="BB113" s="987"/>
      <c r="BC113" s="987"/>
      <c r="BD113" s="987"/>
      <c r="BE113" s="987"/>
      <c r="BF113" s="987"/>
      <c r="BG113" s="987"/>
      <c r="BH113" s="987"/>
      <c r="BI113" s="987"/>
      <c r="BJ113" s="987"/>
      <c r="BK113" s="987"/>
      <c r="BL113" s="987"/>
      <c r="BM113" s="987"/>
      <c r="BN113" s="987"/>
      <c r="BO113" s="987"/>
      <c r="BP113" s="988"/>
      <c r="BQ113" s="989" t="s">
        <v>127</v>
      </c>
      <c r="BR113" s="990"/>
      <c r="BS113" s="990"/>
      <c r="BT113" s="990"/>
      <c r="BU113" s="990"/>
      <c r="BV113" s="990" t="s">
        <v>127</v>
      </c>
      <c r="BW113" s="990"/>
      <c r="BX113" s="990"/>
      <c r="BY113" s="990"/>
      <c r="BZ113" s="990"/>
      <c r="CA113" s="990" t="s">
        <v>127</v>
      </c>
      <c r="CB113" s="990"/>
      <c r="CC113" s="990"/>
      <c r="CD113" s="990"/>
      <c r="CE113" s="990"/>
      <c r="CF113" s="984" t="s">
        <v>127</v>
      </c>
      <c r="CG113" s="985"/>
      <c r="CH113" s="985"/>
      <c r="CI113" s="985"/>
      <c r="CJ113" s="985"/>
      <c r="CK113" s="1012"/>
      <c r="CL113" s="1013"/>
      <c r="CM113" s="986" t="s">
        <v>444</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t="s">
        <v>390</v>
      </c>
      <c r="DH113" s="1023"/>
      <c r="DI113" s="1023"/>
      <c r="DJ113" s="1023"/>
      <c r="DK113" s="1024"/>
      <c r="DL113" s="1025" t="s">
        <v>390</v>
      </c>
      <c r="DM113" s="1023"/>
      <c r="DN113" s="1023"/>
      <c r="DO113" s="1023"/>
      <c r="DP113" s="1024"/>
      <c r="DQ113" s="1025" t="s">
        <v>127</v>
      </c>
      <c r="DR113" s="1023"/>
      <c r="DS113" s="1023"/>
      <c r="DT113" s="1023"/>
      <c r="DU113" s="1024"/>
      <c r="DV113" s="1026" t="s">
        <v>127</v>
      </c>
      <c r="DW113" s="1027"/>
      <c r="DX113" s="1027"/>
      <c r="DY113" s="1027"/>
      <c r="DZ113" s="1028"/>
    </row>
    <row r="114" spans="1:130" s="226" customFormat="1" ht="26.25" customHeight="1" x14ac:dyDescent="0.15">
      <c r="A114" s="1018"/>
      <c r="B114" s="1019"/>
      <c r="C114" s="987" t="s">
        <v>445</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t="s">
        <v>390</v>
      </c>
      <c r="AB114" s="1023"/>
      <c r="AC114" s="1023"/>
      <c r="AD114" s="1023"/>
      <c r="AE114" s="1024"/>
      <c r="AF114" s="1025" t="s">
        <v>127</v>
      </c>
      <c r="AG114" s="1023"/>
      <c r="AH114" s="1023"/>
      <c r="AI114" s="1023"/>
      <c r="AJ114" s="1024"/>
      <c r="AK114" s="1025" t="s">
        <v>127</v>
      </c>
      <c r="AL114" s="1023"/>
      <c r="AM114" s="1023"/>
      <c r="AN114" s="1023"/>
      <c r="AO114" s="1024"/>
      <c r="AP114" s="1026" t="s">
        <v>127</v>
      </c>
      <c r="AQ114" s="1027"/>
      <c r="AR114" s="1027"/>
      <c r="AS114" s="1027"/>
      <c r="AT114" s="1028"/>
      <c r="AU114" s="972"/>
      <c r="AV114" s="973"/>
      <c r="AW114" s="973"/>
      <c r="AX114" s="973"/>
      <c r="AY114" s="973"/>
      <c r="AZ114" s="986" t="s">
        <v>446</v>
      </c>
      <c r="BA114" s="987"/>
      <c r="BB114" s="987"/>
      <c r="BC114" s="987"/>
      <c r="BD114" s="987"/>
      <c r="BE114" s="987"/>
      <c r="BF114" s="987"/>
      <c r="BG114" s="987"/>
      <c r="BH114" s="987"/>
      <c r="BI114" s="987"/>
      <c r="BJ114" s="987"/>
      <c r="BK114" s="987"/>
      <c r="BL114" s="987"/>
      <c r="BM114" s="987"/>
      <c r="BN114" s="987"/>
      <c r="BO114" s="987"/>
      <c r="BP114" s="988"/>
      <c r="BQ114" s="989">
        <v>1230556</v>
      </c>
      <c r="BR114" s="990"/>
      <c r="BS114" s="990"/>
      <c r="BT114" s="990"/>
      <c r="BU114" s="990"/>
      <c r="BV114" s="990">
        <v>1215676</v>
      </c>
      <c r="BW114" s="990"/>
      <c r="BX114" s="990"/>
      <c r="BY114" s="990"/>
      <c r="BZ114" s="990"/>
      <c r="CA114" s="990">
        <v>1194137</v>
      </c>
      <c r="CB114" s="990"/>
      <c r="CC114" s="990"/>
      <c r="CD114" s="990"/>
      <c r="CE114" s="990"/>
      <c r="CF114" s="984">
        <v>27.8</v>
      </c>
      <c r="CG114" s="985"/>
      <c r="CH114" s="985"/>
      <c r="CI114" s="985"/>
      <c r="CJ114" s="985"/>
      <c r="CK114" s="1012"/>
      <c r="CL114" s="1013"/>
      <c r="CM114" s="986" t="s">
        <v>447</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t="s">
        <v>127</v>
      </c>
      <c r="DH114" s="1023"/>
      <c r="DI114" s="1023"/>
      <c r="DJ114" s="1023"/>
      <c r="DK114" s="1024"/>
      <c r="DL114" s="1025" t="s">
        <v>127</v>
      </c>
      <c r="DM114" s="1023"/>
      <c r="DN114" s="1023"/>
      <c r="DO114" s="1023"/>
      <c r="DP114" s="1024"/>
      <c r="DQ114" s="1025" t="s">
        <v>127</v>
      </c>
      <c r="DR114" s="1023"/>
      <c r="DS114" s="1023"/>
      <c r="DT114" s="1023"/>
      <c r="DU114" s="1024"/>
      <c r="DV114" s="1026" t="s">
        <v>127</v>
      </c>
      <c r="DW114" s="1027"/>
      <c r="DX114" s="1027"/>
      <c r="DY114" s="1027"/>
      <c r="DZ114" s="1028"/>
    </row>
    <row r="115" spans="1:130" s="226" customFormat="1" ht="26.25" customHeight="1" x14ac:dyDescent="0.15">
      <c r="A115" s="1018"/>
      <c r="B115" s="1019"/>
      <c r="C115" s="987" t="s">
        <v>448</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v>45712</v>
      </c>
      <c r="AB115" s="1002"/>
      <c r="AC115" s="1002"/>
      <c r="AD115" s="1002"/>
      <c r="AE115" s="1003"/>
      <c r="AF115" s="1004">
        <v>58475</v>
      </c>
      <c r="AG115" s="1002"/>
      <c r="AH115" s="1002"/>
      <c r="AI115" s="1002"/>
      <c r="AJ115" s="1003"/>
      <c r="AK115" s="1004">
        <v>7974</v>
      </c>
      <c r="AL115" s="1002"/>
      <c r="AM115" s="1002"/>
      <c r="AN115" s="1002"/>
      <c r="AO115" s="1003"/>
      <c r="AP115" s="1005">
        <v>0.2</v>
      </c>
      <c r="AQ115" s="1006"/>
      <c r="AR115" s="1006"/>
      <c r="AS115" s="1006"/>
      <c r="AT115" s="1007"/>
      <c r="AU115" s="972"/>
      <c r="AV115" s="973"/>
      <c r="AW115" s="973"/>
      <c r="AX115" s="973"/>
      <c r="AY115" s="973"/>
      <c r="AZ115" s="986" t="s">
        <v>449</v>
      </c>
      <c r="BA115" s="987"/>
      <c r="BB115" s="987"/>
      <c r="BC115" s="987"/>
      <c r="BD115" s="987"/>
      <c r="BE115" s="987"/>
      <c r="BF115" s="987"/>
      <c r="BG115" s="987"/>
      <c r="BH115" s="987"/>
      <c r="BI115" s="987"/>
      <c r="BJ115" s="987"/>
      <c r="BK115" s="987"/>
      <c r="BL115" s="987"/>
      <c r="BM115" s="987"/>
      <c r="BN115" s="987"/>
      <c r="BO115" s="987"/>
      <c r="BP115" s="988"/>
      <c r="BQ115" s="989" t="s">
        <v>390</v>
      </c>
      <c r="BR115" s="990"/>
      <c r="BS115" s="990"/>
      <c r="BT115" s="990"/>
      <c r="BU115" s="990"/>
      <c r="BV115" s="990" t="s">
        <v>127</v>
      </c>
      <c r="BW115" s="990"/>
      <c r="BX115" s="990"/>
      <c r="BY115" s="990"/>
      <c r="BZ115" s="990"/>
      <c r="CA115" s="990" t="s">
        <v>390</v>
      </c>
      <c r="CB115" s="990"/>
      <c r="CC115" s="990"/>
      <c r="CD115" s="990"/>
      <c r="CE115" s="990"/>
      <c r="CF115" s="984" t="s">
        <v>127</v>
      </c>
      <c r="CG115" s="985"/>
      <c r="CH115" s="985"/>
      <c r="CI115" s="985"/>
      <c r="CJ115" s="985"/>
      <c r="CK115" s="1012"/>
      <c r="CL115" s="1013"/>
      <c r="CM115" s="986" t="s">
        <v>450</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t="s">
        <v>127</v>
      </c>
      <c r="DH115" s="1023"/>
      <c r="DI115" s="1023"/>
      <c r="DJ115" s="1023"/>
      <c r="DK115" s="1024"/>
      <c r="DL115" s="1025" t="s">
        <v>127</v>
      </c>
      <c r="DM115" s="1023"/>
      <c r="DN115" s="1023"/>
      <c r="DO115" s="1023"/>
      <c r="DP115" s="1024"/>
      <c r="DQ115" s="1025" t="s">
        <v>127</v>
      </c>
      <c r="DR115" s="1023"/>
      <c r="DS115" s="1023"/>
      <c r="DT115" s="1023"/>
      <c r="DU115" s="1024"/>
      <c r="DV115" s="1026" t="s">
        <v>127</v>
      </c>
      <c r="DW115" s="1027"/>
      <c r="DX115" s="1027"/>
      <c r="DY115" s="1027"/>
      <c r="DZ115" s="1028"/>
    </row>
    <row r="116" spans="1:130" s="226" customFormat="1" ht="26.25" customHeight="1" x14ac:dyDescent="0.15">
      <c r="A116" s="1020"/>
      <c r="B116" s="1021"/>
      <c r="C116" s="1029" t="s">
        <v>451</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v>58</v>
      </c>
      <c r="AB116" s="1023"/>
      <c r="AC116" s="1023"/>
      <c r="AD116" s="1023"/>
      <c r="AE116" s="1024"/>
      <c r="AF116" s="1025">
        <v>48</v>
      </c>
      <c r="AG116" s="1023"/>
      <c r="AH116" s="1023"/>
      <c r="AI116" s="1023"/>
      <c r="AJ116" s="1024"/>
      <c r="AK116" s="1025">
        <v>36</v>
      </c>
      <c r="AL116" s="1023"/>
      <c r="AM116" s="1023"/>
      <c r="AN116" s="1023"/>
      <c r="AO116" s="1024"/>
      <c r="AP116" s="1026">
        <v>0</v>
      </c>
      <c r="AQ116" s="1027"/>
      <c r="AR116" s="1027"/>
      <c r="AS116" s="1027"/>
      <c r="AT116" s="1028"/>
      <c r="AU116" s="972"/>
      <c r="AV116" s="973"/>
      <c r="AW116" s="973"/>
      <c r="AX116" s="973"/>
      <c r="AY116" s="973"/>
      <c r="AZ116" s="1031" t="s">
        <v>452</v>
      </c>
      <c r="BA116" s="1032"/>
      <c r="BB116" s="1032"/>
      <c r="BC116" s="1032"/>
      <c r="BD116" s="1032"/>
      <c r="BE116" s="1032"/>
      <c r="BF116" s="1032"/>
      <c r="BG116" s="1032"/>
      <c r="BH116" s="1032"/>
      <c r="BI116" s="1032"/>
      <c r="BJ116" s="1032"/>
      <c r="BK116" s="1032"/>
      <c r="BL116" s="1032"/>
      <c r="BM116" s="1032"/>
      <c r="BN116" s="1032"/>
      <c r="BO116" s="1032"/>
      <c r="BP116" s="1033"/>
      <c r="BQ116" s="989" t="s">
        <v>127</v>
      </c>
      <c r="BR116" s="990"/>
      <c r="BS116" s="990"/>
      <c r="BT116" s="990"/>
      <c r="BU116" s="990"/>
      <c r="BV116" s="990" t="s">
        <v>127</v>
      </c>
      <c r="BW116" s="990"/>
      <c r="BX116" s="990"/>
      <c r="BY116" s="990"/>
      <c r="BZ116" s="990"/>
      <c r="CA116" s="990" t="s">
        <v>127</v>
      </c>
      <c r="CB116" s="990"/>
      <c r="CC116" s="990"/>
      <c r="CD116" s="990"/>
      <c r="CE116" s="990"/>
      <c r="CF116" s="984" t="s">
        <v>127</v>
      </c>
      <c r="CG116" s="985"/>
      <c r="CH116" s="985"/>
      <c r="CI116" s="985"/>
      <c r="CJ116" s="985"/>
      <c r="CK116" s="1012"/>
      <c r="CL116" s="1013"/>
      <c r="CM116" s="986" t="s">
        <v>453</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t="s">
        <v>127</v>
      </c>
      <c r="DH116" s="1023"/>
      <c r="DI116" s="1023"/>
      <c r="DJ116" s="1023"/>
      <c r="DK116" s="1024"/>
      <c r="DL116" s="1025" t="s">
        <v>127</v>
      </c>
      <c r="DM116" s="1023"/>
      <c r="DN116" s="1023"/>
      <c r="DO116" s="1023"/>
      <c r="DP116" s="1024"/>
      <c r="DQ116" s="1025" t="s">
        <v>127</v>
      </c>
      <c r="DR116" s="1023"/>
      <c r="DS116" s="1023"/>
      <c r="DT116" s="1023"/>
      <c r="DU116" s="1024"/>
      <c r="DV116" s="1026" t="s">
        <v>390</v>
      </c>
      <c r="DW116" s="1027"/>
      <c r="DX116" s="1027"/>
      <c r="DY116" s="1027"/>
      <c r="DZ116" s="1028"/>
    </row>
    <row r="117" spans="1:130" s="226" customFormat="1" ht="26.25" customHeight="1" x14ac:dyDescent="0.15">
      <c r="A117" s="976" t="s">
        <v>185</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454</v>
      </c>
      <c r="Z117" s="958"/>
      <c r="AA117" s="1042">
        <v>1566609</v>
      </c>
      <c r="AB117" s="1043"/>
      <c r="AC117" s="1043"/>
      <c r="AD117" s="1043"/>
      <c r="AE117" s="1044"/>
      <c r="AF117" s="1045">
        <v>1548570</v>
      </c>
      <c r="AG117" s="1043"/>
      <c r="AH117" s="1043"/>
      <c r="AI117" s="1043"/>
      <c r="AJ117" s="1044"/>
      <c r="AK117" s="1045">
        <v>1375680</v>
      </c>
      <c r="AL117" s="1043"/>
      <c r="AM117" s="1043"/>
      <c r="AN117" s="1043"/>
      <c r="AO117" s="1044"/>
      <c r="AP117" s="1046"/>
      <c r="AQ117" s="1047"/>
      <c r="AR117" s="1047"/>
      <c r="AS117" s="1047"/>
      <c r="AT117" s="1048"/>
      <c r="AU117" s="972"/>
      <c r="AV117" s="973"/>
      <c r="AW117" s="973"/>
      <c r="AX117" s="973"/>
      <c r="AY117" s="973"/>
      <c r="AZ117" s="1038" t="s">
        <v>455</v>
      </c>
      <c r="BA117" s="1039"/>
      <c r="BB117" s="1039"/>
      <c r="BC117" s="1039"/>
      <c r="BD117" s="1039"/>
      <c r="BE117" s="1039"/>
      <c r="BF117" s="1039"/>
      <c r="BG117" s="1039"/>
      <c r="BH117" s="1039"/>
      <c r="BI117" s="1039"/>
      <c r="BJ117" s="1039"/>
      <c r="BK117" s="1039"/>
      <c r="BL117" s="1039"/>
      <c r="BM117" s="1039"/>
      <c r="BN117" s="1039"/>
      <c r="BO117" s="1039"/>
      <c r="BP117" s="1040"/>
      <c r="BQ117" s="989" t="s">
        <v>390</v>
      </c>
      <c r="BR117" s="990"/>
      <c r="BS117" s="990"/>
      <c r="BT117" s="990"/>
      <c r="BU117" s="990"/>
      <c r="BV117" s="990" t="s">
        <v>390</v>
      </c>
      <c r="BW117" s="990"/>
      <c r="BX117" s="990"/>
      <c r="BY117" s="990"/>
      <c r="BZ117" s="990"/>
      <c r="CA117" s="990" t="s">
        <v>127</v>
      </c>
      <c r="CB117" s="990"/>
      <c r="CC117" s="990"/>
      <c r="CD117" s="990"/>
      <c r="CE117" s="990"/>
      <c r="CF117" s="984" t="s">
        <v>127</v>
      </c>
      <c r="CG117" s="985"/>
      <c r="CH117" s="985"/>
      <c r="CI117" s="985"/>
      <c r="CJ117" s="985"/>
      <c r="CK117" s="1012"/>
      <c r="CL117" s="1013"/>
      <c r="CM117" s="986" t="s">
        <v>456</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127</v>
      </c>
      <c r="DH117" s="1023"/>
      <c r="DI117" s="1023"/>
      <c r="DJ117" s="1023"/>
      <c r="DK117" s="1024"/>
      <c r="DL117" s="1025" t="s">
        <v>127</v>
      </c>
      <c r="DM117" s="1023"/>
      <c r="DN117" s="1023"/>
      <c r="DO117" s="1023"/>
      <c r="DP117" s="1024"/>
      <c r="DQ117" s="1025" t="s">
        <v>127</v>
      </c>
      <c r="DR117" s="1023"/>
      <c r="DS117" s="1023"/>
      <c r="DT117" s="1023"/>
      <c r="DU117" s="1024"/>
      <c r="DV117" s="1026" t="s">
        <v>127</v>
      </c>
      <c r="DW117" s="1027"/>
      <c r="DX117" s="1027"/>
      <c r="DY117" s="1027"/>
      <c r="DZ117" s="1028"/>
    </row>
    <row r="118" spans="1:130" s="226" customFormat="1" ht="26.25" customHeight="1" x14ac:dyDescent="0.15">
      <c r="A118" s="976" t="s">
        <v>430</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427</v>
      </c>
      <c r="AB118" s="957"/>
      <c r="AC118" s="957"/>
      <c r="AD118" s="957"/>
      <c r="AE118" s="958"/>
      <c r="AF118" s="956" t="s">
        <v>428</v>
      </c>
      <c r="AG118" s="957"/>
      <c r="AH118" s="957"/>
      <c r="AI118" s="957"/>
      <c r="AJ118" s="958"/>
      <c r="AK118" s="956" t="s">
        <v>302</v>
      </c>
      <c r="AL118" s="957"/>
      <c r="AM118" s="957"/>
      <c r="AN118" s="957"/>
      <c r="AO118" s="958"/>
      <c r="AP118" s="1034" t="s">
        <v>429</v>
      </c>
      <c r="AQ118" s="1035"/>
      <c r="AR118" s="1035"/>
      <c r="AS118" s="1035"/>
      <c r="AT118" s="1036"/>
      <c r="AU118" s="972"/>
      <c r="AV118" s="973"/>
      <c r="AW118" s="973"/>
      <c r="AX118" s="973"/>
      <c r="AY118" s="973"/>
      <c r="AZ118" s="1037" t="s">
        <v>457</v>
      </c>
      <c r="BA118" s="1029"/>
      <c r="BB118" s="1029"/>
      <c r="BC118" s="1029"/>
      <c r="BD118" s="1029"/>
      <c r="BE118" s="1029"/>
      <c r="BF118" s="1029"/>
      <c r="BG118" s="1029"/>
      <c r="BH118" s="1029"/>
      <c r="BI118" s="1029"/>
      <c r="BJ118" s="1029"/>
      <c r="BK118" s="1029"/>
      <c r="BL118" s="1029"/>
      <c r="BM118" s="1029"/>
      <c r="BN118" s="1029"/>
      <c r="BO118" s="1029"/>
      <c r="BP118" s="1030"/>
      <c r="BQ118" s="1063" t="s">
        <v>127</v>
      </c>
      <c r="BR118" s="1064"/>
      <c r="BS118" s="1064"/>
      <c r="BT118" s="1064"/>
      <c r="BU118" s="1064"/>
      <c r="BV118" s="1064" t="s">
        <v>127</v>
      </c>
      <c r="BW118" s="1064"/>
      <c r="BX118" s="1064"/>
      <c r="BY118" s="1064"/>
      <c r="BZ118" s="1064"/>
      <c r="CA118" s="1064" t="s">
        <v>390</v>
      </c>
      <c r="CB118" s="1064"/>
      <c r="CC118" s="1064"/>
      <c r="CD118" s="1064"/>
      <c r="CE118" s="1064"/>
      <c r="CF118" s="984" t="s">
        <v>127</v>
      </c>
      <c r="CG118" s="985"/>
      <c r="CH118" s="985"/>
      <c r="CI118" s="985"/>
      <c r="CJ118" s="985"/>
      <c r="CK118" s="1012"/>
      <c r="CL118" s="1013"/>
      <c r="CM118" s="986" t="s">
        <v>458</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127</v>
      </c>
      <c r="DH118" s="1023"/>
      <c r="DI118" s="1023"/>
      <c r="DJ118" s="1023"/>
      <c r="DK118" s="1024"/>
      <c r="DL118" s="1025" t="s">
        <v>127</v>
      </c>
      <c r="DM118" s="1023"/>
      <c r="DN118" s="1023"/>
      <c r="DO118" s="1023"/>
      <c r="DP118" s="1024"/>
      <c r="DQ118" s="1025" t="s">
        <v>390</v>
      </c>
      <c r="DR118" s="1023"/>
      <c r="DS118" s="1023"/>
      <c r="DT118" s="1023"/>
      <c r="DU118" s="1024"/>
      <c r="DV118" s="1026" t="s">
        <v>127</v>
      </c>
      <c r="DW118" s="1027"/>
      <c r="DX118" s="1027"/>
      <c r="DY118" s="1027"/>
      <c r="DZ118" s="1028"/>
    </row>
    <row r="119" spans="1:130" s="226" customFormat="1" ht="26.25" customHeight="1" x14ac:dyDescent="0.15">
      <c r="A119" s="1120" t="s">
        <v>433</v>
      </c>
      <c r="B119" s="1011"/>
      <c r="C119" s="993" t="s">
        <v>434</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t="s">
        <v>127</v>
      </c>
      <c r="AB119" s="964"/>
      <c r="AC119" s="964"/>
      <c r="AD119" s="964"/>
      <c r="AE119" s="965"/>
      <c r="AF119" s="966" t="s">
        <v>127</v>
      </c>
      <c r="AG119" s="964"/>
      <c r="AH119" s="964"/>
      <c r="AI119" s="964"/>
      <c r="AJ119" s="965"/>
      <c r="AK119" s="966" t="s">
        <v>127</v>
      </c>
      <c r="AL119" s="964"/>
      <c r="AM119" s="964"/>
      <c r="AN119" s="964"/>
      <c r="AO119" s="965"/>
      <c r="AP119" s="967" t="s">
        <v>127</v>
      </c>
      <c r="AQ119" s="968"/>
      <c r="AR119" s="968"/>
      <c r="AS119" s="968"/>
      <c r="AT119" s="969"/>
      <c r="AU119" s="974"/>
      <c r="AV119" s="975"/>
      <c r="AW119" s="975"/>
      <c r="AX119" s="975"/>
      <c r="AY119" s="975"/>
      <c r="AZ119" s="247" t="s">
        <v>185</v>
      </c>
      <c r="BA119" s="247"/>
      <c r="BB119" s="247"/>
      <c r="BC119" s="247"/>
      <c r="BD119" s="247"/>
      <c r="BE119" s="247"/>
      <c r="BF119" s="247"/>
      <c r="BG119" s="247"/>
      <c r="BH119" s="247"/>
      <c r="BI119" s="247"/>
      <c r="BJ119" s="247"/>
      <c r="BK119" s="247"/>
      <c r="BL119" s="247"/>
      <c r="BM119" s="247"/>
      <c r="BN119" s="247"/>
      <c r="BO119" s="1041" t="s">
        <v>459</v>
      </c>
      <c r="BP119" s="1069"/>
      <c r="BQ119" s="1063">
        <v>14046968</v>
      </c>
      <c r="BR119" s="1064"/>
      <c r="BS119" s="1064"/>
      <c r="BT119" s="1064"/>
      <c r="BU119" s="1064"/>
      <c r="BV119" s="1064">
        <v>13768169</v>
      </c>
      <c r="BW119" s="1064"/>
      <c r="BX119" s="1064"/>
      <c r="BY119" s="1064"/>
      <c r="BZ119" s="1064"/>
      <c r="CA119" s="1064">
        <v>13568358</v>
      </c>
      <c r="CB119" s="1064"/>
      <c r="CC119" s="1064"/>
      <c r="CD119" s="1064"/>
      <c r="CE119" s="1064"/>
      <c r="CF119" s="1065"/>
      <c r="CG119" s="1066"/>
      <c r="CH119" s="1066"/>
      <c r="CI119" s="1066"/>
      <c r="CJ119" s="1067"/>
      <c r="CK119" s="1014"/>
      <c r="CL119" s="1015"/>
      <c r="CM119" s="1037" t="s">
        <v>460</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v>151956</v>
      </c>
      <c r="DH119" s="1050"/>
      <c r="DI119" s="1050"/>
      <c r="DJ119" s="1050"/>
      <c r="DK119" s="1051"/>
      <c r="DL119" s="1049">
        <v>148203</v>
      </c>
      <c r="DM119" s="1050"/>
      <c r="DN119" s="1050"/>
      <c r="DO119" s="1050"/>
      <c r="DP119" s="1051"/>
      <c r="DQ119" s="1049" t="s">
        <v>127</v>
      </c>
      <c r="DR119" s="1050"/>
      <c r="DS119" s="1050"/>
      <c r="DT119" s="1050"/>
      <c r="DU119" s="1051"/>
      <c r="DV119" s="1052" t="s">
        <v>127</v>
      </c>
      <c r="DW119" s="1053"/>
      <c r="DX119" s="1053"/>
      <c r="DY119" s="1053"/>
      <c r="DZ119" s="1054"/>
    </row>
    <row r="120" spans="1:130" s="226" customFormat="1" ht="26.25" customHeight="1" x14ac:dyDescent="0.15">
      <c r="A120" s="1121"/>
      <c r="B120" s="1013"/>
      <c r="C120" s="986" t="s">
        <v>437</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t="s">
        <v>390</v>
      </c>
      <c r="AB120" s="1023"/>
      <c r="AC120" s="1023"/>
      <c r="AD120" s="1023"/>
      <c r="AE120" s="1024"/>
      <c r="AF120" s="1025" t="s">
        <v>127</v>
      </c>
      <c r="AG120" s="1023"/>
      <c r="AH120" s="1023"/>
      <c r="AI120" s="1023"/>
      <c r="AJ120" s="1024"/>
      <c r="AK120" s="1025" t="s">
        <v>390</v>
      </c>
      <c r="AL120" s="1023"/>
      <c r="AM120" s="1023"/>
      <c r="AN120" s="1023"/>
      <c r="AO120" s="1024"/>
      <c r="AP120" s="1026" t="s">
        <v>127</v>
      </c>
      <c r="AQ120" s="1027"/>
      <c r="AR120" s="1027"/>
      <c r="AS120" s="1027"/>
      <c r="AT120" s="1028"/>
      <c r="AU120" s="1055" t="s">
        <v>461</v>
      </c>
      <c r="AV120" s="1056"/>
      <c r="AW120" s="1056"/>
      <c r="AX120" s="1056"/>
      <c r="AY120" s="1057"/>
      <c r="AZ120" s="993" t="s">
        <v>462</v>
      </c>
      <c r="BA120" s="961"/>
      <c r="BB120" s="961"/>
      <c r="BC120" s="961"/>
      <c r="BD120" s="961"/>
      <c r="BE120" s="961"/>
      <c r="BF120" s="961"/>
      <c r="BG120" s="961"/>
      <c r="BH120" s="961"/>
      <c r="BI120" s="961"/>
      <c r="BJ120" s="961"/>
      <c r="BK120" s="961"/>
      <c r="BL120" s="961"/>
      <c r="BM120" s="961"/>
      <c r="BN120" s="961"/>
      <c r="BO120" s="961"/>
      <c r="BP120" s="962"/>
      <c r="BQ120" s="994">
        <v>1386211</v>
      </c>
      <c r="BR120" s="995"/>
      <c r="BS120" s="995"/>
      <c r="BT120" s="995"/>
      <c r="BU120" s="995"/>
      <c r="BV120" s="995">
        <v>1517859</v>
      </c>
      <c r="BW120" s="995"/>
      <c r="BX120" s="995"/>
      <c r="BY120" s="995"/>
      <c r="BZ120" s="995"/>
      <c r="CA120" s="995">
        <v>2082915</v>
      </c>
      <c r="CB120" s="995"/>
      <c r="CC120" s="995"/>
      <c r="CD120" s="995"/>
      <c r="CE120" s="995"/>
      <c r="CF120" s="1008">
        <v>48.4</v>
      </c>
      <c r="CG120" s="1009"/>
      <c r="CH120" s="1009"/>
      <c r="CI120" s="1009"/>
      <c r="CJ120" s="1009"/>
      <c r="CK120" s="1070" t="s">
        <v>463</v>
      </c>
      <c r="CL120" s="1071"/>
      <c r="CM120" s="1071"/>
      <c r="CN120" s="1071"/>
      <c r="CO120" s="1072"/>
      <c r="CP120" s="1078" t="s">
        <v>406</v>
      </c>
      <c r="CQ120" s="1079"/>
      <c r="CR120" s="1079"/>
      <c r="CS120" s="1079"/>
      <c r="CT120" s="1079"/>
      <c r="CU120" s="1079"/>
      <c r="CV120" s="1079"/>
      <c r="CW120" s="1079"/>
      <c r="CX120" s="1079"/>
      <c r="CY120" s="1079"/>
      <c r="CZ120" s="1079"/>
      <c r="DA120" s="1079"/>
      <c r="DB120" s="1079"/>
      <c r="DC120" s="1079"/>
      <c r="DD120" s="1079"/>
      <c r="DE120" s="1079"/>
      <c r="DF120" s="1080"/>
      <c r="DG120" s="994">
        <v>1955476</v>
      </c>
      <c r="DH120" s="995"/>
      <c r="DI120" s="995"/>
      <c r="DJ120" s="995"/>
      <c r="DK120" s="995"/>
      <c r="DL120" s="995">
        <v>1852386</v>
      </c>
      <c r="DM120" s="995"/>
      <c r="DN120" s="995"/>
      <c r="DO120" s="995"/>
      <c r="DP120" s="995"/>
      <c r="DQ120" s="995">
        <v>1759439</v>
      </c>
      <c r="DR120" s="995"/>
      <c r="DS120" s="995"/>
      <c r="DT120" s="995"/>
      <c r="DU120" s="995"/>
      <c r="DV120" s="996">
        <v>40.9</v>
      </c>
      <c r="DW120" s="996"/>
      <c r="DX120" s="996"/>
      <c r="DY120" s="996"/>
      <c r="DZ120" s="997"/>
    </row>
    <row r="121" spans="1:130" s="226" customFormat="1" ht="26.25" customHeight="1" x14ac:dyDescent="0.15">
      <c r="A121" s="1121"/>
      <c r="B121" s="1013"/>
      <c r="C121" s="1038" t="s">
        <v>464</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t="s">
        <v>390</v>
      </c>
      <c r="AB121" s="1023"/>
      <c r="AC121" s="1023"/>
      <c r="AD121" s="1023"/>
      <c r="AE121" s="1024"/>
      <c r="AF121" s="1025" t="s">
        <v>390</v>
      </c>
      <c r="AG121" s="1023"/>
      <c r="AH121" s="1023"/>
      <c r="AI121" s="1023"/>
      <c r="AJ121" s="1024"/>
      <c r="AK121" s="1025" t="s">
        <v>390</v>
      </c>
      <c r="AL121" s="1023"/>
      <c r="AM121" s="1023"/>
      <c r="AN121" s="1023"/>
      <c r="AO121" s="1024"/>
      <c r="AP121" s="1026" t="s">
        <v>127</v>
      </c>
      <c r="AQ121" s="1027"/>
      <c r="AR121" s="1027"/>
      <c r="AS121" s="1027"/>
      <c r="AT121" s="1028"/>
      <c r="AU121" s="1058"/>
      <c r="AV121" s="1059"/>
      <c r="AW121" s="1059"/>
      <c r="AX121" s="1059"/>
      <c r="AY121" s="1060"/>
      <c r="AZ121" s="986" t="s">
        <v>465</v>
      </c>
      <c r="BA121" s="987"/>
      <c r="BB121" s="987"/>
      <c r="BC121" s="987"/>
      <c r="BD121" s="987"/>
      <c r="BE121" s="987"/>
      <c r="BF121" s="987"/>
      <c r="BG121" s="987"/>
      <c r="BH121" s="987"/>
      <c r="BI121" s="987"/>
      <c r="BJ121" s="987"/>
      <c r="BK121" s="987"/>
      <c r="BL121" s="987"/>
      <c r="BM121" s="987"/>
      <c r="BN121" s="987"/>
      <c r="BO121" s="987"/>
      <c r="BP121" s="988"/>
      <c r="BQ121" s="989">
        <v>1921377</v>
      </c>
      <c r="BR121" s="990"/>
      <c r="BS121" s="990"/>
      <c r="BT121" s="990"/>
      <c r="BU121" s="990"/>
      <c r="BV121" s="990">
        <v>2044815</v>
      </c>
      <c r="BW121" s="990"/>
      <c r="BX121" s="990"/>
      <c r="BY121" s="990"/>
      <c r="BZ121" s="990"/>
      <c r="CA121" s="990">
        <v>2029368</v>
      </c>
      <c r="CB121" s="990"/>
      <c r="CC121" s="990"/>
      <c r="CD121" s="990"/>
      <c r="CE121" s="990"/>
      <c r="CF121" s="984">
        <v>47.2</v>
      </c>
      <c r="CG121" s="985"/>
      <c r="CH121" s="985"/>
      <c r="CI121" s="985"/>
      <c r="CJ121" s="985"/>
      <c r="CK121" s="1073"/>
      <c r="CL121" s="1074"/>
      <c r="CM121" s="1074"/>
      <c r="CN121" s="1074"/>
      <c r="CO121" s="1075"/>
      <c r="CP121" s="1083" t="s">
        <v>466</v>
      </c>
      <c r="CQ121" s="1084"/>
      <c r="CR121" s="1084"/>
      <c r="CS121" s="1084"/>
      <c r="CT121" s="1084"/>
      <c r="CU121" s="1084"/>
      <c r="CV121" s="1084"/>
      <c r="CW121" s="1084"/>
      <c r="CX121" s="1084"/>
      <c r="CY121" s="1084"/>
      <c r="CZ121" s="1084"/>
      <c r="DA121" s="1084"/>
      <c r="DB121" s="1084"/>
      <c r="DC121" s="1084"/>
      <c r="DD121" s="1084"/>
      <c r="DE121" s="1084"/>
      <c r="DF121" s="1085"/>
      <c r="DG121" s="989">
        <v>61299</v>
      </c>
      <c r="DH121" s="990"/>
      <c r="DI121" s="990"/>
      <c r="DJ121" s="990"/>
      <c r="DK121" s="990"/>
      <c r="DL121" s="990">
        <v>50126</v>
      </c>
      <c r="DM121" s="990"/>
      <c r="DN121" s="990"/>
      <c r="DO121" s="990"/>
      <c r="DP121" s="990"/>
      <c r="DQ121" s="990">
        <v>41865</v>
      </c>
      <c r="DR121" s="990"/>
      <c r="DS121" s="990"/>
      <c r="DT121" s="990"/>
      <c r="DU121" s="990"/>
      <c r="DV121" s="991">
        <v>1</v>
      </c>
      <c r="DW121" s="991"/>
      <c r="DX121" s="991"/>
      <c r="DY121" s="991"/>
      <c r="DZ121" s="992"/>
    </row>
    <row r="122" spans="1:130" s="226" customFormat="1" ht="26.25" customHeight="1" x14ac:dyDescent="0.15">
      <c r="A122" s="1121"/>
      <c r="B122" s="1013"/>
      <c r="C122" s="986" t="s">
        <v>447</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t="s">
        <v>127</v>
      </c>
      <c r="AB122" s="1023"/>
      <c r="AC122" s="1023"/>
      <c r="AD122" s="1023"/>
      <c r="AE122" s="1024"/>
      <c r="AF122" s="1025" t="s">
        <v>127</v>
      </c>
      <c r="AG122" s="1023"/>
      <c r="AH122" s="1023"/>
      <c r="AI122" s="1023"/>
      <c r="AJ122" s="1024"/>
      <c r="AK122" s="1025" t="s">
        <v>390</v>
      </c>
      <c r="AL122" s="1023"/>
      <c r="AM122" s="1023"/>
      <c r="AN122" s="1023"/>
      <c r="AO122" s="1024"/>
      <c r="AP122" s="1026" t="s">
        <v>127</v>
      </c>
      <c r="AQ122" s="1027"/>
      <c r="AR122" s="1027"/>
      <c r="AS122" s="1027"/>
      <c r="AT122" s="1028"/>
      <c r="AU122" s="1058"/>
      <c r="AV122" s="1059"/>
      <c r="AW122" s="1059"/>
      <c r="AX122" s="1059"/>
      <c r="AY122" s="1060"/>
      <c r="AZ122" s="1037" t="s">
        <v>467</v>
      </c>
      <c r="BA122" s="1029"/>
      <c r="BB122" s="1029"/>
      <c r="BC122" s="1029"/>
      <c r="BD122" s="1029"/>
      <c r="BE122" s="1029"/>
      <c r="BF122" s="1029"/>
      <c r="BG122" s="1029"/>
      <c r="BH122" s="1029"/>
      <c r="BI122" s="1029"/>
      <c r="BJ122" s="1029"/>
      <c r="BK122" s="1029"/>
      <c r="BL122" s="1029"/>
      <c r="BM122" s="1029"/>
      <c r="BN122" s="1029"/>
      <c r="BO122" s="1029"/>
      <c r="BP122" s="1030"/>
      <c r="BQ122" s="1063">
        <v>8259353</v>
      </c>
      <c r="BR122" s="1064"/>
      <c r="BS122" s="1064"/>
      <c r="BT122" s="1064"/>
      <c r="BU122" s="1064"/>
      <c r="BV122" s="1064">
        <v>8042574</v>
      </c>
      <c r="BW122" s="1064"/>
      <c r="BX122" s="1064"/>
      <c r="BY122" s="1064"/>
      <c r="BZ122" s="1064"/>
      <c r="CA122" s="1064">
        <v>8024893</v>
      </c>
      <c r="CB122" s="1064"/>
      <c r="CC122" s="1064"/>
      <c r="CD122" s="1064"/>
      <c r="CE122" s="1064"/>
      <c r="CF122" s="1081">
        <v>186.6</v>
      </c>
      <c r="CG122" s="1082"/>
      <c r="CH122" s="1082"/>
      <c r="CI122" s="1082"/>
      <c r="CJ122" s="1082"/>
      <c r="CK122" s="1073"/>
      <c r="CL122" s="1074"/>
      <c r="CM122" s="1074"/>
      <c r="CN122" s="1074"/>
      <c r="CO122" s="1075"/>
      <c r="CP122" s="1083" t="s">
        <v>468</v>
      </c>
      <c r="CQ122" s="1084"/>
      <c r="CR122" s="1084"/>
      <c r="CS122" s="1084"/>
      <c r="CT122" s="1084"/>
      <c r="CU122" s="1084"/>
      <c r="CV122" s="1084"/>
      <c r="CW122" s="1084"/>
      <c r="CX122" s="1084"/>
      <c r="CY122" s="1084"/>
      <c r="CZ122" s="1084"/>
      <c r="DA122" s="1084"/>
      <c r="DB122" s="1084"/>
      <c r="DC122" s="1084"/>
      <c r="DD122" s="1084"/>
      <c r="DE122" s="1084"/>
      <c r="DF122" s="1085"/>
      <c r="DG122" s="989">
        <v>89734</v>
      </c>
      <c r="DH122" s="990"/>
      <c r="DI122" s="990"/>
      <c r="DJ122" s="990"/>
      <c r="DK122" s="990"/>
      <c r="DL122" s="990">
        <v>86837</v>
      </c>
      <c r="DM122" s="990"/>
      <c r="DN122" s="990"/>
      <c r="DO122" s="990"/>
      <c r="DP122" s="990"/>
      <c r="DQ122" s="990">
        <v>13770</v>
      </c>
      <c r="DR122" s="990"/>
      <c r="DS122" s="990"/>
      <c r="DT122" s="990"/>
      <c r="DU122" s="990"/>
      <c r="DV122" s="991">
        <v>0.3</v>
      </c>
      <c r="DW122" s="991"/>
      <c r="DX122" s="991"/>
      <c r="DY122" s="991"/>
      <c r="DZ122" s="992"/>
    </row>
    <row r="123" spans="1:130" s="226" customFormat="1" ht="26.25" customHeight="1" x14ac:dyDescent="0.15">
      <c r="A123" s="1121"/>
      <c r="B123" s="1013"/>
      <c r="C123" s="986" t="s">
        <v>453</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t="s">
        <v>127</v>
      </c>
      <c r="AB123" s="1023"/>
      <c r="AC123" s="1023"/>
      <c r="AD123" s="1023"/>
      <c r="AE123" s="1024"/>
      <c r="AF123" s="1025" t="s">
        <v>127</v>
      </c>
      <c r="AG123" s="1023"/>
      <c r="AH123" s="1023"/>
      <c r="AI123" s="1023"/>
      <c r="AJ123" s="1024"/>
      <c r="AK123" s="1025" t="s">
        <v>127</v>
      </c>
      <c r="AL123" s="1023"/>
      <c r="AM123" s="1023"/>
      <c r="AN123" s="1023"/>
      <c r="AO123" s="1024"/>
      <c r="AP123" s="1026" t="s">
        <v>127</v>
      </c>
      <c r="AQ123" s="1027"/>
      <c r="AR123" s="1027"/>
      <c r="AS123" s="1027"/>
      <c r="AT123" s="1028"/>
      <c r="AU123" s="1061"/>
      <c r="AV123" s="1062"/>
      <c r="AW123" s="1062"/>
      <c r="AX123" s="1062"/>
      <c r="AY123" s="1062"/>
      <c r="AZ123" s="247" t="s">
        <v>185</v>
      </c>
      <c r="BA123" s="247"/>
      <c r="BB123" s="247"/>
      <c r="BC123" s="247"/>
      <c r="BD123" s="247"/>
      <c r="BE123" s="247"/>
      <c r="BF123" s="247"/>
      <c r="BG123" s="247"/>
      <c r="BH123" s="247"/>
      <c r="BI123" s="247"/>
      <c r="BJ123" s="247"/>
      <c r="BK123" s="247"/>
      <c r="BL123" s="247"/>
      <c r="BM123" s="247"/>
      <c r="BN123" s="247"/>
      <c r="BO123" s="1041" t="s">
        <v>469</v>
      </c>
      <c r="BP123" s="1069"/>
      <c r="BQ123" s="1127">
        <v>11566941</v>
      </c>
      <c r="BR123" s="1128"/>
      <c r="BS123" s="1128"/>
      <c r="BT123" s="1128"/>
      <c r="BU123" s="1128"/>
      <c r="BV123" s="1128">
        <v>11605248</v>
      </c>
      <c r="BW123" s="1128"/>
      <c r="BX123" s="1128"/>
      <c r="BY123" s="1128"/>
      <c r="BZ123" s="1128"/>
      <c r="CA123" s="1128">
        <v>12137176</v>
      </c>
      <c r="CB123" s="1128"/>
      <c r="CC123" s="1128"/>
      <c r="CD123" s="1128"/>
      <c r="CE123" s="1128"/>
      <c r="CF123" s="1065"/>
      <c r="CG123" s="1066"/>
      <c r="CH123" s="1066"/>
      <c r="CI123" s="1066"/>
      <c r="CJ123" s="1067"/>
      <c r="CK123" s="1073"/>
      <c r="CL123" s="1074"/>
      <c r="CM123" s="1074"/>
      <c r="CN123" s="1074"/>
      <c r="CO123" s="1075"/>
      <c r="CP123" s="1083" t="s">
        <v>402</v>
      </c>
      <c r="CQ123" s="1084"/>
      <c r="CR123" s="1084"/>
      <c r="CS123" s="1084"/>
      <c r="CT123" s="1084"/>
      <c r="CU123" s="1084"/>
      <c r="CV123" s="1084"/>
      <c r="CW123" s="1084"/>
      <c r="CX123" s="1084"/>
      <c r="CY123" s="1084"/>
      <c r="CZ123" s="1084"/>
      <c r="DA123" s="1084"/>
      <c r="DB123" s="1084"/>
      <c r="DC123" s="1084"/>
      <c r="DD123" s="1084"/>
      <c r="DE123" s="1084"/>
      <c r="DF123" s="1085"/>
      <c r="DG123" s="1022" t="s">
        <v>127</v>
      </c>
      <c r="DH123" s="1023"/>
      <c r="DI123" s="1023"/>
      <c r="DJ123" s="1023"/>
      <c r="DK123" s="1024"/>
      <c r="DL123" s="1025" t="s">
        <v>127</v>
      </c>
      <c r="DM123" s="1023"/>
      <c r="DN123" s="1023"/>
      <c r="DO123" s="1023"/>
      <c r="DP123" s="1024"/>
      <c r="DQ123" s="1025" t="s">
        <v>127</v>
      </c>
      <c r="DR123" s="1023"/>
      <c r="DS123" s="1023"/>
      <c r="DT123" s="1023"/>
      <c r="DU123" s="1024"/>
      <c r="DV123" s="1026" t="s">
        <v>390</v>
      </c>
      <c r="DW123" s="1027"/>
      <c r="DX123" s="1027"/>
      <c r="DY123" s="1027"/>
      <c r="DZ123" s="1028"/>
    </row>
    <row r="124" spans="1:130" s="226" customFormat="1" ht="26.25" customHeight="1" thickBot="1" x14ac:dyDescent="0.2">
      <c r="A124" s="1121"/>
      <c r="B124" s="1013"/>
      <c r="C124" s="986" t="s">
        <v>456</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390</v>
      </c>
      <c r="AB124" s="1023"/>
      <c r="AC124" s="1023"/>
      <c r="AD124" s="1023"/>
      <c r="AE124" s="1024"/>
      <c r="AF124" s="1025" t="s">
        <v>127</v>
      </c>
      <c r="AG124" s="1023"/>
      <c r="AH124" s="1023"/>
      <c r="AI124" s="1023"/>
      <c r="AJ124" s="1024"/>
      <c r="AK124" s="1025" t="s">
        <v>127</v>
      </c>
      <c r="AL124" s="1023"/>
      <c r="AM124" s="1023"/>
      <c r="AN124" s="1023"/>
      <c r="AO124" s="1024"/>
      <c r="AP124" s="1026" t="s">
        <v>127</v>
      </c>
      <c r="AQ124" s="1027"/>
      <c r="AR124" s="1027"/>
      <c r="AS124" s="1027"/>
      <c r="AT124" s="1028"/>
      <c r="AU124" s="1123" t="s">
        <v>470</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v>62.9</v>
      </c>
      <c r="BR124" s="1091"/>
      <c r="BS124" s="1091"/>
      <c r="BT124" s="1091"/>
      <c r="BU124" s="1091"/>
      <c r="BV124" s="1091">
        <v>54.1</v>
      </c>
      <c r="BW124" s="1091"/>
      <c r="BX124" s="1091"/>
      <c r="BY124" s="1091"/>
      <c r="BZ124" s="1091"/>
      <c r="CA124" s="1091">
        <v>33.200000000000003</v>
      </c>
      <c r="CB124" s="1091"/>
      <c r="CC124" s="1091"/>
      <c r="CD124" s="1091"/>
      <c r="CE124" s="1091"/>
      <c r="CF124" s="1092"/>
      <c r="CG124" s="1093"/>
      <c r="CH124" s="1093"/>
      <c r="CI124" s="1093"/>
      <c r="CJ124" s="1094"/>
      <c r="CK124" s="1076"/>
      <c r="CL124" s="1076"/>
      <c r="CM124" s="1076"/>
      <c r="CN124" s="1076"/>
      <c r="CO124" s="1077"/>
      <c r="CP124" s="1083" t="s">
        <v>471</v>
      </c>
      <c r="CQ124" s="1084"/>
      <c r="CR124" s="1084"/>
      <c r="CS124" s="1084"/>
      <c r="CT124" s="1084"/>
      <c r="CU124" s="1084"/>
      <c r="CV124" s="1084"/>
      <c r="CW124" s="1084"/>
      <c r="CX124" s="1084"/>
      <c r="CY124" s="1084"/>
      <c r="CZ124" s="1084"/>
      <c r="DA124" s="1084"/>
      <c r="DB124" s="1084"/>
      <c r="DC124" s="1084"/>
      <c r="DD124" s="1084"/>
      <c r="DE124" s="1084"/>
      <c r="DF124" s="1085"/>
      <c r="DG124" s="1068">
        <v>24224</v>
      </c>
      <c r="DH124" s="1050"/>
      <c r="DI124" s="1050"/>
      <c r="DJ124" s="1050"/>
      <c r="DK124" s="1051"/>
      <c r="DL124" s="1049">
        <v>30211</v>
      </c>
      <c r="DM124" s="1050"/>
      <c r="DN124" s="1050"/>
      <c r="DO124" s="1050"/>
      <c r="DP124" s="1051"/>
      <c r="DQ124" s="1049" t="s">
        <v>127</v>
      </c>
      <c r="DR124" s="1050"/>
      <c r="DS124" s="1050"/>
      <c r="DT124" s="1050"/>
      <c r="DU124" s="1051"/>
      <c r="DV124" s="1052" t="s">
        <v>127</v>
      </c>
      <c r="DW124" s="1053"/>
      <c r="DX124" s="1053"/>
      <c r="DY124" s="1053"/>
      <c r="DZ124" s="1054"/>
    </row>
    <row r="125" spans="1:130" s="226" customFormat="1" ht="26.25" customHeight="1" x14ac:dyDescent="0.15">
      <c r="A125" s="1121"/>
      <c r="B125" s="1013"/>
      <c r="C125" s="986" t="s">
        <v>458</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t="s">
        <v>127</v>
      </c>
      <c r="AB125" s="1023"/>
      <c r="AC125" s="1023"/>
      <c r="AD125" s="1023"/>
      <c r="AE125" s="1024"/>
      <c r="AF125" s="1025" t="s">
        <v>390</v>
      </c>
      <c r="AG125" s="1023"/>
      <c r="AH125" s="1023"/>
      <c r="AI125" s="1023"/>
      <c r="AJ125" s="1024"/>
      <c r="AK125" s="1025" t="s">
        <v>390</v>
      </c>
      <c r="AL125" s="1023"/>
      <c r="AM125" s="1023"/>
      <c r="AN125" s="1023"/>
      <c r="AO125" s="1024"/>
      <c r="AP125" s="1026" t="s">
        <v>127</v>
      </c>
      <c r="AQ125" s="1027"/>
      <c r="AR125" s="1027"/>
      <c r="AS125" s="1027"/>
      <c r="AT125" s="1028"/>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6" t="s">
        <v>472</v>
      </c>
      <c r="CL125" s="1071"/>
      <c r="CM125" s="1071"/>
      <c r="CN125" s="1071"/>
      <c r="CO125" s="1072"/>
      <c r="CP125" s="993" t="s">
        <v>473</v>
      </c>
      <c r="CQ125" s="961"/>
      <c r="CR125" s="961"/>
      <c r="CS125" s="961"/>
      <c r="CT125" s="961"/>
      <c r="CU125" s="961"/>
      <c r="CV125" s="961"/>
      <c r="CW125" s="961"/>
      <c r="CX125" s="961"/>
      <c r="CY125" s="961"/>
      <c r="CZ125" s="961"/>
      <c r="DA125" s="961"/>
      <c r="DB125" s="961"/>
      <c r="DC125" s="961"/>
      <c r="DD125" s="961"/>
      <c r="DE125" s="961"/>
      <c r="DF125" s="962"/>
      <c r="DG125" s="994" t="s">
        <v>390</v>
      </c>
      <c r="DH125" s="995"/>
      <c r="DI125" s="995"/>
      <c r="DJ125" s="995"/>
      <c r="DK125" s="995"/>
      <c r="DL125" s="995" t="s">
        <v>127</v>
      </c>
      <c r="DM125" s="995"/>
      <c r="DN125" s="995"/>
      <c r="DO125" s="995"/>
      <c r="DP125" s="995"/>
      <c r="DQ125" s="995" t="s">
        <v>127</v>
      </c>
      <c r="DR125" s="995"/>
      <c r="DS125" s="995"/>
      <c r="DT125" s="995"/>
      <c r="DU125" s="995"/>
      <c r="DV125" s="996" t="s">
        <v>127</v>
      </c>
      <c r="DW125" s="996"/>
      <c r="DX125" s="996"/>
      <c r="DY125" s="996"/>
      <c r="DZ125" s="997"/>
    </row>
    <row r="126" spans="1:130" s="226" customFormat="1" ht="26.25" customHeight="1" thickBot="1" x14ac:dyDescent="0.2">
      <c r="A126" s="1121"/>
      <c r="B126" s="1013"/>
      <c r="C126" s="986" t="s">
        <v>460</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v>36479</v>
      </c>
      <c r="AB126" s="1023"/>
      <c r="AC126" s="1023"/>
      <c r="AD126" s="1023"/>
      <c r="AE126" s="1024"/>
      <c r="AF126" s="1025">
        <v>49120</v>
      </c>
      <c r="AG126" s="1023"/>
      <c r="AH126" s="1023"/>
      <c r="AI126" s="1023"/>
      <c r="AJ126" s="1024"/>
      <c r="AK126" s="1025" t="s">
        <v>390</v>
      </c>
      <c r="AL126" s="1023"/>
      <c r="AM126" s="1023"/>
      <c r="AN126" s="1023"/>
      <c r="AO126" s="1024"/>
      <c r="AP126" s="1026" t="s">
        <v>127</v>
      </c>
      <c r="AQ126" s="1027"/>
      <c r="AR126" s="1027"/>
      <c r="AS126" s="1027"/>
      <c r="AT126" s="1028"/>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7"/>
      <c r="CL126" s="1074"/>
      <c r="CM126" s="1074"/>
      <c r="CN126" s="1074"/>
      <c r="CO126" s="1075"/>
      <c r="CP126" s="986" t="s">
        <v>474</v>
      </c>
      <c r="CQ126" s="987"/>
      <c r="CR126" s="987"/>
      <c r="CS126" s="987"/>
      <c r="CT126" s="987"/>
      <c r="CU126" s="987"/>
      <c r="CV126" s="987"/>
      <c r="CW126" s="987"/>
      <c r="CX126" s="987"/>
      <c r="CY126" s="987"/>
      <c r="CZ126" s="987"/>
      <c r="DA126" s="987"/>
      <c r="DB126" s="987"/>
      <c r="DC126" s="987"/>
      <c r="DD126" s="987"/>
      <c r="DE126" s="987"/>
      <c r="DF126" s="988"/>
      <c r="DG126" s="989" t="s">
        <v>127</v>
      </c>
      <c r="DH126" s="990"/>
      <c r="DI126" s="990"/>
      <c r="DJ126" s="990"/>
      <c r="DK126" s="990"/>
      <c r="DL126" s="990" t="s">
        <v>127</v>
      </c>
      <c r="DM126" s="990"/>
      <c r="DN126" s="990"/>
      <c r="DO126" s="990"/>
      <c r="DP126" s="990"/>
      <c r="DQ126" s="990" t="s">
        <v>127</v>
      </c>
      <c r="DR126" s="990"/>
      <c r="DS126" s="990"/>
      <c r="DT126" s="990"/>
      <c r="DU126" s="990"/>
      <c r="DV126" s="991" t="s">
        <v>127</v>
      </c>
      <c r="DW126" s="991"/>
      <c r="DX126" s="991"/>
      <c r="DY126" s="991"/>
      <c r="DZ126" s="992"/>
    </row>
    <row r="127" spans="1:130" s="226" customFormat="1" ht="26.25" customHeight="1" x14ac:dyDescent="0.15">
      <c r="A127" s="1122"/>
      <c r="B127" s="1015"/>
      <c r="C127" s="1037" t="s">
        <v>475</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v>9233</v>
      </c>
      <c r="AB127" s="1023"/>
      <c r="AC127" s="1023"/>
      <c r="AD127" s="1023"/>
      <c r="AE127" s="1024"/>
      <c r="AF127" s="1025">
        <v>9355</v>
      </c>
      <c r="AG127" s="1023"/>
      <c r="AH127" s="1023"/>
      <c r="AI127" s="1023"/>
      <c r="AJ127" s="1024"/>
      <c r="AK127" s="1025">
        <v>7974</v>
      </c>
      <c r="AL127" s="1023"/>
      <c r="AM127" s="1023"/>
      <c r="AN127" s="1023"/>
      <c r="AO127" s="1024"/>
      <c r="AP127" s="1026">
        <v>0.2</v>
      </c>
      <c r="AQ127" s="1027"/>
      <c r="AR127" s="1027"/>
      <c r="AS127" s="1027"/>
      <c r="AT127" s="1028"/>
      <c r="AU127" s="228"/>
      <c r="AV127" s="228"/>
      <c r="AW127" s="228"/>
      <c r="AX127" s="1095" t="s">
        <v>476</v>
      </c>
      <c r="AY127" s="1096"/>
      <c r="AZ127" s="1096"/>
      <c r="BA127" s="1096"/>
      <c r="BB127" s="1096"/>
      <c r="BC127" s="1096"/>
      <c r="BD127" s="1096"/>
      <c r="BE127" s="1097"/>
      <c r="BF127" s="1098" t="s">
        <v>477</v>
      </c>
      <c r="BG127" s="1096"/>
      <c r="BH127" s="1096"/>
      <c r="BI127" s="1096"/>
      <c r="BJ127" s="1096"/>
      <c r="BK127" s="1096"/>
      <c r="BL127" s="1097"/>
      <c r="BM127" s="1098" t="s">
        <v>478</v>
      </c>
      <c r="BN127" s="1096"/>
      <c r="BO127" s="1096"/>
      <c r="BP127" s="1096"/>
      <c r="BQ127" s="1096"/>
      <c r="BR127" s="1096"/>
      <c r="BS127" s="1097"/>
      <c r="BT127" s="1098" t="s">
        <v>479</v>
      </c>
      <c r="BU127" s="1096"/>
      <c r="BV127" s="1096"/>
      <c r="BW127" s="1096"/>
      <c r="BX127" s="1096"/>
      <c r="BY127" s="1096"/>
      <c r="BZ127" s="1119"/>
      <c r="CA127" s="228"/>
      <c r="CB127" s="228"/>
      <c r="CC127" s="228"/>
      <c r="CD127" s="251"/>
      <c r="CE127" s="251"/>
      <c r="CF127" s="251"/>
      <c r="CG127" s="228"/>
      <c r="CH127" s="228"/>
      <c r="CI127" s="228"/>
      <c r="CJ127" s="250"/>
      <c r="CK127" s="1087"/>
      <c r="CL127" s="1074"/>
      <c r="CM127" s="1074"/>
      <c r="CN127" s="1074"/>
      <c r="CO127" s="1075"/>
      <c r="CP127" s="986" t="s">
        <v>480</v>
      </c>
      <c r="CQ127" s="987"/>
      <c r="CR127" s="987"/>
      <c r="CS127" s="987"/>
      <c r="CT127" s="987"/>
      <c r="CU127" s="987"/>
      <c r="CV127" s="987"/>
      <c r="CW127" s="987"/>
      <c r="CX127" s="987"/>
      <c r="CY127" s="987"/>
      <c r="CZ127" s="987"/>
      <c r="DA127" s="987"/>
      <c r="DB127" s="987"/>
      <c r="DC127" s="987"/>
      <c r="DD127" s="987"/>
      <c r="DE127" s="987"/>
      <c r="DF127" s="988"/>
      <c r="DG127" s="989" t="s">
        <v>127</v>
      </c>
      <c r="DH127" s="990"/>
      <c r="DI127" s="990"/>
      <c r="DJ127" s="990"/>
      <c r="DK127" s="990"/>
      <c r="DL127" s="990" t="s">
        <v>127</v>
      </c>
      <c r="DM127" s="990"/>
      <c r="DN127" s="990"/>
      <c r="DO127" s="990"/>
      <c r="DP127" s="990"/>
      <c r="DQ127" s="990" t="s">
        <v>390</v>
      </c>
      <c r="DR127" s="990"/>
      <c r="DS127" s="990"/>
      <c r="DT127" s="990"/>
      <c r="DU127" s="990"/>
      <c r="DV127" s="991" t="s">
        <v>127</v>
      </c>
      <c r="DW127" s="991"/>
      <c r="DX127" s="991"/>
      <c r="DY127" s="991"/>
      <c r="DZ127" s="992"/>
    </row>
    <row r="128" spans="1:130" s="226" customFormat="1" ht="26.25" customHeight="1" thickBot="1" x14ac:dyDescent="0.2">
      <c r="A128" s="1105" t="s">
        <v>481</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482</v>
      </c>
      <c r="X128" s="1107"/>
      <c r="Y128" s="1107"/>
      <c r="Z128" s="1108"/>
      <c r="AA128" s="1109">
        <v>227383</v>
      </c>
      <c r="AB128" s="1110"/>
      <c r="AC128" s="1110"/>
      <c r="AD128" s="1110"/>
      <c r="AE128" s="1111"/>
      <c r="AF128" s="1112">
        <v>226603</v>
      </c>
      <c r="AG128" s="1110"/>
      <c r="AH128" s="1110"/>
      <c r="AI128" s="1110"/>
      <c r="AJ128" s="1111"/>
      <c r="AK128" s="1112">
        <v>230617</v>
      </c>
      <c r="AL128" s="1110"/>
      <c r="AM128" s="1110"/>
      <c r="AN128" s="1110"/>
      <c r="AO128" s="1111"/>
      <c r="AP128" s="1113"/>
      <c r="AQ128" s="1114"/>
      <c r="AR128" s="1114"/>
      <c r="AS128" s="1114"/>
      <c r="AT128" s="1115"/>
      <c r="AU128" s="228"/>
      <c r="AV128" s="228"/>
      <c r="AW128" s="228"/>
      <c r="AX128" s="960" t="s">
        <v>483</v>
      </c>
      <c r="AY128" s="961"/>
      <c r="AZ128" s="961"/>
      <c r="BA128" s="961"/>
      <c r="BB128" s="961"/>
      <c r="BC128" s="961"/>
      <c r="BD128" s="961"/>
      <c r="BE128" s="962"/>
      <c r="BF128" s="1116" t="s">
        <v>127</v>
      </c>
      <c r="BG128" s="1117"/>
      <c r="BH128" s="1117"/>
      <c r="BI128" s="1117"/>
      <c r="BJ128" s="1117"/>
      <c r="BK128" s="1117"/>
      <c r="BL128" s="1118"/>
      <c r="BM128" s="1116">
        <v>14.9</v>
      </c>
      <c r="BN128" s="1117"/>
      <c r="BO128" s="1117"/>
      <c r="BP128" s="1117"/>
      <c r="BQ128" s="1117"/>
      <c r="BR128" s="1117"/>
      <c r="BS128" s="1118"/>
      <c r="BT128" s="1116">
        <v>20</v>
      </c>
      <c r="BU128" s="1117"/>
      <c r="BV128" s="1117"/>
      <c r="BW128" s="1117"/>
      <c r="BX128" s="1117"/>
      <c r="BY128" s="1117"/>
      <c r="BZ128" s="1140"/>
      <c r="CA128" s="251"/>
      <c r="CB128" s="251"/>
      <c r="CC128" s="251"/>
      <c r="CD128" s="251"/>
      <c r="CE128" s="251"/>
      <c r="CF128" s="251"/>
      <c r="CG128" s="228"/>
      <c r="CH128" s="228"/>
      <c r="CI128" s="228"/>
      <c r="CJ128" s="250"/>
      <c r="CK128" s="1088"/>
      <c r="CL128" s="1089"/>
      <c r="CM128" s="1089"/>
      <c r="CN128" s="1089"/>
      <c r="CO128" s="1090"/>
      <c r="CP128" s="1099" t="s">
        <v>484</v>
      </c>
      <c r="CQ128" s="790"/>
      <c r="CR128" s="790"/>
      <c r="CS128" s="790"/>
      <c r="CT128" s="790"/>
      <c r="CU128" s="790"/>
      <c r="CV128" s="790"/>
      <c r="CW128" s="790"/>
      <c r="CX128" s="790"/>
      <c r="CY128" s="790"/>
      <c r="CZ128" s="790"/>
      <c r="DA128" s="790"/>
      <c r="DB128" s="790"/>
      <c r="DC128" s="790"/>
      <c r="DD128" s="790"/>
      <c r="DE128" s="790"/>
      <c r="DF128" s="1100"/>
      <c r="DG128" s="1101" t="s">
        <v>127</v>
      </c>
      <c r="DH128" s="1102"/>
      <c r="DI128" s="1102"/>
      <c r="DJ128" s="1102"/>
      <c r="DK128" s="1102"/>
      <c r="DL128" s="1102" t="s">
        <v>127</v>
      </c>
      <c r="DM128" s="1102"/>
      <c r="DN128" s="1102"/>
      <c r="DO128" s="1102"/>
      <c r="DP128" s="1102"/>
      <c r="DQ128" s="1102" t="s">
        <v>127</v>
      </c>
      <c r="DR128" s="1102"/>
      <c r="DS128" s="1102"/>
      <c r="DT128" s="1102"/>
      <c r="DU128" s="1102"/>
      <c r="DV128" s="1103" t="s">
        <v>127</v>
      </c>
      <c r="DW128" s="1103"/>
      <c r="DX128" s="1103"/>
      <c r="DY128" s="1103"/>
      <c r="DZ128" s="1104"/>
    </row>
    <row r="129" spans="1:131" s="226" customFormat="1" ht="26.25" customHeight="1" x14ac:dyDescent="0.15">
      <c r="A129" s="998" t="s">
        <v>106</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485</v>
      </c>
      <c r="X129" s="1135"/>
      <c r="Y129" s="1135"/>
      <c r="Z129" s="1136"/>
      <c r="AA129" s="1022">
        <v>4784661</v>
      </c>
      <c r="AB129" s="1023"/>
      <c r="AC129" s="1023"/>
      <c r="AD129" s="1023"/>
      <c r="AE129" s="1024"/>
      <c r="AF129" s="1025">
        <v>4847319</v>
      </c>
      <c r="AG129" s="1023"/>
      <c r="AH129" s="1023"/>
      <c r="AI129" s="1023"/>
      <c r="AJ129" s="1024"/>
      <c r="AK129" s="1025">
        <v>5150425</v>
      </c>
      <c r="AL129" s="1023"/>
      <c r="AM129" s="1023"/>
      <c r="AN129" s="1023"/>
      <c r="AO129" s="1024"/>
      <c r="AP129" s="1137"/>
      <c r="AQ129" s="1138"/>
      <c r="AR129" s="1138"/>
      <c r="AS129" s="1138"/>
      <c r="AT129" s="1139"/>
      <c r="AU129" s="229"/>
      <c r="AV129" s="229"/>
      <c r="AW129" s="229"/>
      <c r="AX129" s="1129" t="s">
        <v>486</v>
      </c>
      <c r="AY129" s="987"/>
      <c r="AZ129" s="987"/>
      <c r="BA129" s="987"/>
      <c r="BB129" s="987"/>
      <c r="BC129" s="987"/>
      <c r="BD129" s="987"/>
      <c r="BE129" s="988"/>
      <c r="BF129" s="1130" t="s">
        <v>127</v>
      </c>
      <c r="BG129" s="1131"/>
      <c r="BH129" s="1131"/>
      <c r="BI129" s="1131"/>
      <c r="BJ129" s="1131"/>
      <c r="BK129" s="1131"/>
      <c r="BL129" s="1132"/>
      <c r="BM129" s="1130">
        <v>19.899999999999999</v>
      </c>
      <c r="BN129" s="1131"/>
      <c r="BO129" s="1131"/>
      <c r="BP129" s="1131"/>
      <c r="BQ129" s="1131"/>
      <c r="BR129" s="1131"/>
      <c r="BS129" s="1132"/>
      <c r="BT129" s="1130">
        <v>30</v>
      </c>
      <c r="BU129" s="1131"/>
      <c r="BV129" s="1131"/>
      <c r="BW129" s="1131"/>
      <c r="BX129" s="1131"/>
      <c r="BY129" s="1131"/>
      <c r="BZ129" s="1133"/>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98" t="s">
        <v>487</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488</v>
      </c>
      <c r="X130" s="1135"/>
      <c r="Y130" s="1135"/>
      <c r="Z130" s="1136"/>
      <c r="AA130" s="1022">
        <v>845009</v>
      </c>
      <c r="AB130" s="1023"/>
      <c r="AC130" s="1023"/>
      <c r="AD130" s="1023"/>
      <c r="AE130" s="1024"/>
      <c r="AF130" s="1025">
        <v>855938</v>
      </c>
      <c r="AG130" s="1023"/>
      <c r="AH130" s="1023"/>
      <c r="AI130" s="1023"/>
      <c r="AJ130" s="1024"/>
      <c r="AK130" s="1025">
        <v>850227</v>
      </c>
      <c r="AL130" s="1023"/>
      <c r="AM130" s="1023"/>
      <c r="AN130" s="1023"/>
      <c r="AO130" s="1024"/>
      <c r="AP130" s="1137"/>
      <c r="AQ130" s="1138"/>
      <c r="AR130" s="1138"/>
      <c r="AS130" s="1138"/>
      <c r="AT130" s="1139"/>
      <c r="AU130" s="229"/>
      <c r="AV130" s="229"/>
      <c r="AW130" s="229"/>
      <c r="AX130" s="1129" t="s">
        <v>489</v>
      </c>
      <c r="AY130" s="987"/>
      <c r="AZ130" s="987"/>
      <c r="BA130" s="987"/>
      <c r="BB130" s="987"/>
      <c r="BC130" s="987"/>
      <c r="BD130" s="987"/>
      <c r="BE130" s="988"/>
      <c r="BF130" s="1165">
        <v>10.3</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490</v>
      </c>
      <c r="X131" s="1172"/>
      <c r="Y131" s="1172"/>
      <c r="Z131" s="1173"/>
      <c r="AA131" s="1068">
        <v>3939652</v>
      </c>
      <c r="AB131" s="1050"/>
      <c r="AC131" s="1050"/>
      <c r="AD131" s="1050"/>
      <c r="AE131" s="1051"/>
      <c r="AF131" s="1049">
        <v>3991381</v>
      </c>
      <c r="AG131" s="1050"/>
      <c r="AH131" s="1050"/>
      <c r="AI131" s="1050"/>
      <c r="AJ131" s="1051"/>
      <c r="AK131" s="1049">
        <v>4300198</v>
      </c>
      <c r="AL131" s="1050"/>
      <c r="AM131" s="1050"/>
      <c r="AN131" s="1050"/>
      <c r="AO131" s="1051"/>
      <c r="AP131" s="1174"/>
      <c r="AQ131" s="1175"/>
      <c r="AR131" s="1175"/>
      <c r="AS131" s="1175"/>
      <c r="AT131" s="1176"/>
      <c r="AU131" s="229"/>
      <c r="AV131" s="229"/>
      <c r="AW131" s="229"/>
      <c r="AX131" s="1147" t="s">
        <v>491</v>
      </c>
      <c r="AY131" s="790"/>
      <c r="AZ131" s="790"/>
      <c r="BA131" s="790"/>
      <c r="BB131" s="790"/>
      <c r="BC131" s="790"/>
      <c r="BD131" s="790"/>
      <c r="BE131" s="1100"/>
      <c r="BF131" s="1148">
        <v>33.200000000000003</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54" t="s">
        <v>492</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493</v>
      </c>
      <c r="W132" s="1158"/>
      <c r="X132" s="1158"/>
      <c r="Y132" s="1158"/>
      <c r="Z132" s="1159"/>
      <c r="AA132" s="1160">
        <v>12.544686690000001</v>
      </c>
      <c r="AB132" s="1161"/>
      <c r="AC132" s="1161"/>
      <c r="AD132" s="1161"/>
      <c r="AE132" s="1162"/>
      <c r="AF132" s="1163">
        <v>11.67588361</v>
      </c>
      <c r="AG132" s="1161"/>
      <c r="AH132" s="1161"/>
      <c r="AI132" s="1161"/>
      <c r="AJ132" s="1162"/>
      <c r="AK132" s="1163">
        <v>6.8563354519999997</v>
      </c>
      <c r="AL132" s="1161"/>
      <c r="AM132" s="1161"/>
      <c r="AN132" s="1161"/>
      <c r="AO132" s="1162"/>
      <c r="AP132" s="1065"/>
      <c r="AQ132" s="1066"/>
      <c r="AR132" s="1066"/>
      <c r="AS132" s="1066"/>
      <c r="AT132" s="116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494</v>
      </c>
      <c r="W133" s="1141"/>
      <c r="X133" s="1141"/>
      <c r="Y133" s="1141"/>
      <c r="Z133" s="1142"/>
      <c r="AA133" s="1143">
        <v>11.4</v>
      </c>
      <c r="AB133" s="1144"/>
      <c r="AC133" s="1144"/>
      <c r="AD133" s="1144"/>
      <c r="AE133" s="1145"/>
      <c r="AF133" s="1143">
        <v>11.7</v>
      </c>
      <c r="AG133" s="1144"/>
      <c r="AH133" s="1144"/>
      <c r="AI133" s="1144"/>
      <c r="AJ133" s="1145"/>
      <c r="AK133" s="1143">
        <v>10.3</v>
      </c>
      <c r="AL133" s="1144"/>
      <c r="AM133" s="1144"/>
      <c r="AN133" s="1144"/>
      <c r="AO133" s="1145"/>
      <c r="AP133" s="1092"/>
      <c r="AQ133" s="1093"/>
      <c r="AR133" s="1093"/>
      <c r="AS133" s="1093"/>
      <c r="AT133" s="114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kGaR42zpACqiVXbzQICt/M6kiqgrYgcGByzV3Vrz92wCNXSzbXCIqe1ygz8kcITfGClYIp9PsexElTnuFkMwwA==" saltValue="YiT6kgvM6AKLFyVEjkg/F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election activeCell="BA26" sqref="BA26"/>
    </sheetView>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495</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us8N9KR+OyoeVJ30J541HOG9sb4GVxBp5upg7p8jnwnlSBLYgWKS+bhPCyMhdJOnyqtcx4nQJQeOZjeZ7C8cw==" saltValue="fVJtvLkRr2wrVfhb9wGP2w=="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496</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497</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8" t="s">
        <v>498</v>
      </c>
      <c r="AP7" s="268"/>
      <c r="AQ7" s="269" t="s">
        <v>499</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79"/>
      <c r="AP8" s="274" t="s">
        <v>500</v>
      </c>
      <c r="AQ8" s="275" t="s">
        <v>501</v>
      </c>
      <c r="AR8" s="276" t="s">
        <v>502</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0" t="s">
        <v>503</v>
      </c>
      <c r="AL9" s="1181"/>
      <c r="AM9" s="1181"/>
      <c r="AN9" s="1182"/>
      <c r="AO9" s="277">
        <v>1225677</v>
      </c>
      <c r="AP9" s="277">
        <v>108390</v>
      </c>
      <c r="AQ9" s="278">
        <v>118567</v>
      </c>
      <c r="AR9" s="279">
        <v>-8.6</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0" t="s">
        <v>504</v>
      </c>
      <c r="AL10" s="1181"/>
      <c r="AM10" s="1181"/>
      <c r="AN10" s="1182"/>
      <c r="AO10" s="280">
        <v>242991</v>
      </c>
      <c r="AP10" s="280">
        <v>21488</v>
      </c>
      <c r="AQ10" s="281">
        <v>18618</v>
      </c>
      <c r="AR10" s="282">
        <v>15.4</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0" t="s">
        <v>505</v>
      </c>
      <c r="AL11" s="1181"/>
      <c r="AM11" s="1181"/>
      <c r="AN11" s="1182"/>
      <c r="AO11" s="280" t="s">
        <v>506</v>
      </c>
      <c r="AP11" s="280" t="s">
        <v>506</v>
      </c>
      <c r="AQ11" s="281">
        <v>3260</v>
      </c>
      <c r="AR11" s="282" t="s">
        <v>506</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0" t="s">
        <v>507</v>
      </c>
      <c r="AL12" s="1181"/>
      <c r="AM12" s="1181"/>
      <c r="AN12" s="1182"/>
      <c r="AO12" s="280" t="s">
        <v>506</v>
      </c>
      <c r="AP12" s="280" t="s">
        <v>506</v>
      </c>
      <c r="AQ12" s="281" t="s">
        <v>506</v>
      </c>
      <c r="AR12" s="282" t="s">
        <v>506</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0" t="s">
        <v>508</v>
      </c>
      <c r="AL13" s="1181"/>
      <c r="AM13" s="1181"/>
      <c r="AN13" s="1182"/>
      <c r="AO13" s="280">
        <v>79795</v>
      </c>
      <c r="AP13" s="280">
        <v>7057</v>
      </c>
      <c r="AQ13" s="281">
        <v>6416</v>
      </c>
      <c r="AR13" s="282">
        <v>10</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0" t="s">
        <v>509</v>
      </c>
      <c r="AL14" s="1181"/>
      <c r="AM14" s="1181"/>
      <c r="AN14" s="1182"/>
      <c r="AO14" s="280">
        <v>56609</v>
      </c>
      <c r="AP14" s="280">
        <v>5006</v>
      </c>
      <c r="AQ14" s="281">
        <v>2560</v>
      </c>
      <c r="AR14" s="282">
        <v>95.5</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3" t="s">
        <v>510</v>
      </c>
      <c r="AL15" s="1184"/>
      <c r="AM15" s="1184"/>
      <c r="AN15" s="1185"/>
      <c r="AO15" s="280">
        <v>-91845</v>
      </c>
      <c r="AP15" s="280">
        <v>-8122</v>
      </c>
      <c r="AQ15" s="281">
        <v>-9017</v>
      </c>
      <c r="AR15" s="282">
        <v>-9.9</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3" t="s">
        <v>185</v>
      </c>
      <c r="AL16" s="1184"/>
      <c r="AM16" s="1184"/>
      <c r="AN16" s="1185"/>
      <c r="AO16" s="280">
        <v>1513227</v>
      </c>
      <c r="AP16" s="280">
        <v>133819</v>
      </c>
      <c r="AQ16" s="281">
        <v>140405</v>
      </c>
      <c r="AR16" s="282">
        <v>-4.7</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511</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512</v>
      </c>
      <c r="AP20" s="289" t="s">
        <v>513</v>
      </c>
      <c r="AQ20" s="290" t="s">
        <v>514</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6" t="s">
        <v>515</v>
      </c>
      <c r="AL21" s="1187"/>
      <c r="AM21" s="1187"/>
      <c r="AN21" s="1188"/>
      <c r="AO21" s="293">
        <v>10.88</v>
      </c>
      <c r="AP21" s="294">
        <v>12.43</v>
      </c>
      <c r="AQ21" s="295">
        <v>-1.55</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6" t="s">
        <v>516</v>
      </c>
      <c r="AL22" s="1187"/>
      <c r="AM22" s="1187"/>
      <c r="AN22" s="1188"/>
      <c r="AO22" s="298">
        <v>96.6</v>
      </c>
      <c r="AP22" s="299">
        <v>95.8</v>
      </c>
      <c r="AQ22" s="300">
        <v>0.8</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77" t="s">
        <v>517</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63"/>
    </row>
    <row r="27" spans="1:46" x14ac:dyDescent="0.15">
      <c r="A27" s="305"/>
      <c r="AO27" s="258"/>
      <c r="AP27" s="258"/>
      <c r="AQ27" s="258"/>
      <c r="AR27" s="258"/>
      <c r="AS27" s="258"/>
      <c r="AT27" s="258"/>
    </row>
    <row r="28" spans="1:46" ht="17.25" x14ac:dyDescent="0.15">
      <c r="A28" s="259" t="s">
        <v>518</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519</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8" t="s">
        <v>498</v>
      </c>
      <c r="AP30" s="268"/>
      <c r="AQ30" s="269" t="s">
        <v>499</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79"/>
      <c r="AP31" s="274" t="s">
        <v>500</v>
      </c>
      <c r="AQ31" s="275" t="s">
        <v>501</v>
      </c>
      <c r="AR31" s="276" t="s">
        <v>502</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4" t="s">
        <v>520</v>
      </c>
      <c r="AL32" s="1195"/>
      <c r="AM32" s="1195"/>
      <c r="AN32" s="1196"/>
      <c r="AO32" s="308">
        <v>1111661</v>
      </c>
      <c r="AP32" s="308">
        <v>98307</v>
      </c>
      <c r="AQ32" s="309">
        <v>81678</v>
      </c>
      <c r="AR32" s="310">
        <v>20.399999999999999</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4" t="s">
        <v>521</v>
      </c>
      <c r="AL33" s="1195"/>
      <c r="AM33" s="1195"/>
      <c r="AN33" s="1196"/>
      <c r="AO33" s="308" t="s">
        <v>506</v>
      </c>
      <c r="AP33" s="308" t="s">
        <v>506</v>
      </c>
      <c r="AQ33" s="309" t="s">
        <v>506</v>
      </c>
      <c r="AR33" s="310" t="s">
        <v>506</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4" t="s">
        <v>522</v>
      </c>
      <c r="AL34" s="1195"/>
      <c r="AM34" s="1195"/>
      <c r="AN34" s="1196"/>
      <c r="AO34" s="308" t="s">
        <v>506</v>
      </c>
      <c r="AP34" s="308" t="s">
        <v>506</v>
      </c>
      <c r="AQ34" s="309" t="s">
        <v>506</v>
      </c>
      <c r="AR34" s="310" t="s">
        <v>506</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4" t="s">
        <v>523</v>
      </c>
      <c r="AL35" s="1195"/>
      <c r="AM35" s="1195"/>
      <c r="AN35" s="1196"/>
      <c r="AO35" s="308">
        <v>256009</v>
      </c>
      <c r="AP35" s="308">
        <v>22640</v>
      </c>
      <c r="AQ35" s="309">
        <v>27670</v>
      </c>
      <c r="AR35" s="310">
        <v>-18.2</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4" t="s">
        <v>524</v>
      </c>
      <c r="AL36" s="1195"/>
      <c r="AM36" s="1195"/>
      <c r="AN36" s="1196"/>
      <c r="AO36" s="308" t="s">
        <v>506</v>
      </c>
      <c r="AP36" s="308" t="s">
        <v>506</v>
      </c>
      <c r="AQ36" s="309">
        <v>3435</v>
      </c>
      <c r="AR36" s="310" t="s">
        <v>506</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4" t="s">
        <v>525</v>
      </c>
      <c r="AL37" s="1195"/>
      <c r="AM37" s="1195"/>
      <c r="AN37" s="1196"/>
      <c r="AO37" s="308">
        <v>7974</v>
      </c>
      <c r="AP37" s="308">
        <v>705</v>
      </c>
      <c r="AQ37" s="309">
        <v>958</v>
      </c>
      <c r="AR37" s="310">
        <v>-26.4</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7" t="s">
        <v>526</v>
      </c>
      <c r="AL38" s="1198"/>
      <c r="AM38" s="1198"/>
      <c r="AN38" s="1199"/>
      <c r="AO38" s="311">
        <v>36</v>
      </c>
      <c r="AP38" s="311">
        <v>3</v>
      </c>
      <c r="AQ38" s="312">
        <v>13</v>
      </c>
      <c r="AR38" s="300">
        <v>-76.900000000000006</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7" t="s">
        <v>527</v>
      </c>
      <c r="AL39" s="1198"/>
      <c r="AM39" s="1198"/>
      <c r="AN39" s="1199"/>
      <c r="AO39" s="308">
        <v>-230617</v>
      </c>
      <c r="AP39" s="308">
        <v>-20394</v>
      </c>
      <c r="AQ39" s="309">
        <v>-3370</v>
      </c>
      <c r="AR39" s="310">
        <v>505.2</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4" t="s">
        <v>528</v>
      </c>
      <c r="AL40" s="1195"/>
      <c r="AM40" s="1195"/>
      <c r="AN40" s="1196"/>
      <c r="AO40" s="308">
        <v>-850227</v>
      </c>
      <c r="AP40" s="308">
        <v>-75188</v>
      </c>
      <c r="AQ40" s="309">
        <v>-74594</v>
      </c>
      <c r="AR40" s="310">
        <v>0.8</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0" t="s">
        <v>295</v>
      </c>
      <c r="AL41" s="1201"/>
      <c r="AM41" s="1201"/>
      <c r="AN41" s="1202"/>
      <c r="AO41" s="308">
        <v>294836</v>
      </c>
      <c r="AP41" s="308">
        <v>26073</v>
      </c>
      <c r="AQ41" s="309">
        <v>35790</v>
      </c>
      <c r="AR41" s="310">
        <v>-27.2</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529</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530</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531</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89" t="s">
        <v>498</v>
      </c>
      <c r="AN49" s="1191" t="s">
        <v>532</v>
      </c>
      <c r="AO49" s="1192"/>
      <c r="AP49" s="1192"/>
      <c r="AQ49" s="1192"/>
      <c r="AR49" s="1193"/>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0"/>
      <c r="AN50" s="324" t="s">
        <v>533</v>
      </c>
      <c r="AO50" s="325" t="s">
        <v>534</v>
      </c>
      <c r="AP50" s="326" t="s">
        <v>535</v>
      </c>
      <c r="AQ50" s="327" t="s">
        <v>536</v>
      </c>
      <c r="AR50" s="328" t="s">
        <v>537</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538</v>
      </c>
      <c r="AL51" s="321"/>
      <c r="AM51" s="329">
        <v>1422429</v>
      </c>
      <c r="AN51" s="330">
        <v>118024</v>
      </c>
      <c r="AO51" s="331">
        <v>-6.2</v>
      </c>
      <c r="AP51" s="332">
        <v>113913</v>
      </c>
      <c r="AQ51" s="333">
        <v>5.9</v>
      </c>
      <c r="AR51" s="334">
        <v>-12.1</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539</v>
      </c>
      <c r="AM52" s="337">
        <v>366282</v>
      </c>
      <c r="AN52" s="338">
        <v>30392</v>
      </c>
      <c r="AO52" s="339">
        <v>13</v>
      </c>
      <c r="AP52" s="340">
        <v>53160</v>
      </c>
      <c r="AQ52" s="341">
        <v>-8.1999999999999993</v>
      </c>
      <c r="AR52" s="342">
        <v>21.2</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540</v>
      </c>
      <c r="AL53" s="321"/>
      <c r="AM53" s="329">
        <v>1376010</v>
      </c>
      <c r="AN53" s="330">
        <v>116384</v>
      </c>
      <c r="AO53" s="331">
        <v>-1.4</v>
      </c>
      <c r="AP53" s="332">
        <v>115050</v>
      </c>
      <c r="AQ53" s="333">
        <v>1</v>
      </c>
      <c r="AR53" s="334">
        <v>-2.4</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539</v>
      </c>
      <c r="AM54" s="337">
        <v>678893</v>
      </c>
      <c r="AN54" s="338">
        <v>57421</v>
      </c>
      <c r="AO54" s="339">
        <v>88.9</v>
      </c>
      <c r="AP54" s="340">
        <v>53792</v>
      </c>
      <c r="AQ54" s="341">
        <v>1.2</v>
      </c>
      <c r="AR54" s="342">
        <v>87.7</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541</v>
      </c>
      <c r="AL55" s="321"/>
      <c r="AM55" s="329">
        <v>1423667</v>
      </c>
      <c r="AN55" s="330">
        <v>122340</v>
      </c>
      <c r="AO55" s="331">
        <v>5.0999999999999996</v>
      </c>
      <c r="AP55" s="332">
        <v>118252</v>
      </c>
      <c r="AQ55" s="333">
        <v>2.8</v>
      </c>
      <c r="AR55" s="334">
        <v>2.2999999999999998</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539</v>
      </c>
      <c r="AM56" s="337">
        <v>342733</v>
      </c>
      <c r="AN56" s="338">
        <v>29452</v>
      </c>
      <c r="AO56" s="339">
        <v>-48.7</v>
      </c>
      <c r="AP56" s="340">
        <v>49994</v>
      </c>
      <c r="AQ56" s="341">
        <v>-7.1</v>
      </c>
      <c r="AR56" s="342">
        <v>-41.6</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542</v>
      </c>
      <c r="AL57" s="321"/>
      <c r="AM57" s="329">
        <v>1452232</v>
      </c>
      <c r="AN57" s="330">
        <v>126567</v>
      </c>
      <c r="AO57" s="331">
        <v>3.5</v>
      </c>
      <c r="AP57" s="332">
        <v>120302</v>
      </c>
      <c r="AQ57" s="333">
        <v>1.7</v>
      </c>
      <c r="AR57" s="334">
        <v>1.8</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539</v>
      </c>
      <c r="AM58" s="337">
        <v>399910</v>
      </c>
      <c r="AN58" s="338">
        <v>34854</v>
      </c>
      <c r="AO58" s="339">
        <v>18.3</v>
      </c>
      <c r="AP58" s="340">
        <v>59328</v>
      </c>
      <c r="AQ58" s="341">
        <v>18.7</v>
      </c>
      <c r="AR58" s="342">
        <v>-0.4</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543</v>
      </c>
      <c r="AL59" s="321"/>
      <c r="AM59" s="329">
        <v>1526947</v>
      </c>
      <c r="AN59" s="330">
        <v>135032</v>
      </c>
      <c r="AO59" s="331">
        <v>6.7</v>
      </c>
      <c r="AP59" s="332">
        <v>114841</v>
      </c>
      <c r="AQ59" s="333">
        <v>-4.5</v>
      </c>
      <c r="AR59" s="334">
        <v>11.2</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539</v>
      </c>
      <c r="AM60" s="337">
        <v>297712</v>
      </c>
      <c r="AN60" s="338">
        <v>26328</v>
      </c>
      <c r="AO60" s="339">
        <v>-24.5</v>
      </c>
      <c r="AP60" s="340">
        <v>51589</v>
      </c>
      <c r="AQ60" s="341">
        <v>-13</v>
      </c>
      <c r="AR60" s="342">
        <v>-11.5</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544</v>
      </c>
      <c r="AL61" s="343"/>
      <c r="AM61" s="344">
        <v>1440257</v>
      </c>
      <c r="AN61" s="345">
        <v>123669</v>
      </c>
      <c r="AO61" s="346">
        <v>1.5</v>
      </c>
      <c r="AP61" s="347">
        <v>116472</v>
      </c>
      <c r="AQ61" s="348">
        <v>1.4</v>
      </c>
      <c r="AR61" s="334">
        <v>0.1</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539</v>
      </c>
      <c r="AM62" s="337">
        <v>417106</v>
      </c>
      <c r="AN62" s="338">
        <v>35689</v>
      </c>
      <c r="AO62" s="339">
        <v>9.4</v>
      </c>
      <c r="AP62" s="340">
        <v>53573</v>
      </c>
      <c r="AQ62" s="341">
        <v>-1.7</v>
      </c>
      <c r="AR62" s="342">
        <v>11.1</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3BdEXktePbs2TROQV7fHw8cTkml+HI3i/a7pOXC9AsG88zta8PgYR8A83knt3Fv2X0R0Zz1b0FRHo9uRfB8J7w==" saltValue="0y669ElL38j1pJEk7l79w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election activeCell="BI22" sqref="BI22"/>
    </sheetView>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546</v>
      </c>
    </row>
    <row r="120" spans="125:125" ht="13.5" hidden="1" customHeight="1" x14ac:dyDescent="0.15"/>
    <row r="121" spans="125:125" ht="13.5" hidden="1" customHeight="1" x14ac:dyDescent="0.15">
      <c r="DU121" s="255"/>
    </row>
  </sheetData>
  <sheetProtection algorithmName="SHA-512" hashValue="Erhl48ARSCeKz/F7AGLUc4DfyufyOBPgqo5MwMwqnp1/ZzJrmSXiV9eAgliI/NqwqAGj1o1UBIK6OzsiwNLHTw==" saltValue="2alL5lXZB8jWnQIBGbSEA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election activeCell="BJ51" sqref="BJ51"/>
    </sheetView>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547</v>
      </c>
    </row>
  </sheetData>
  <sheetProtection algorithmName="SHA-512" hashValue="1lnxHj2/JVZ76zhg2NB1FtSrPqnQUjaK9Q29Rli+T8qayNXUbAjkQ8d72huSXLQMR1vYo/Ohz6Gs4PMCjWfKOQ==" saltValue="zFDkecMvn1canF7Ce2R8H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election activeCell="I48" sqref="I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203" t="s">
        <v>3</v>
      </c>
      <c r="D47" s="1203"/>
      <c r="E47" s="1204"/>
      <c r="F47" s="11">
        <v>14.99</v>
      </c>
      <c r="G47" s="12">
        <v>13.1</v>
      </c>
      <c r="H47" s="12">
        <v>11.29</v>
      </c>
      <c r="I47" s="12">
        <v>11.19</v>
      </c>
      <c r="J47" s="13">
        <v>18.399999999999999</v>
      </c>
    </row>
    <row r="48" spans="2:10" ht="57.75" customHeight="1" x14ac:dyDescent="0.15">
      <c r="B48" s="14"/>
      <c r="C48" s="1205" t="s">
        <v>4</v>
      </c>
      <c r="D48" s="1205"/>
      <c r="E48" s="1206"/>
      <c r="F48" s="15">
        <v>2.62</v>
      </c>
      <c r="G48" s="16">
        <v>3.31</v>
      </c>
      <c r="H48" s="16">
        <v>2.82</v>
      </c>
      <c r="I48" s="16">
        <v>4.6900000000000004</v>
      </c>
      <c r="J48" s="17">
        <v>6.04</v>
      </c>
    </row>
    <row r="49" spans="2:10" ht="57.75" customHeight="1" thickBot="1" x14ac:dyDescent="0.2">
      <c r="B49" s="18"/>
      <c r="C49" s="1207" t="s">
        <v>5</v>
      </c>
      <c r="D49" s="1207"/>
      <c r="E49" s="1208"/>
      <c r="F49" s="19">
        <v>1.04</v>
      </c>
      <c r="G49" s="20" t="s">
        <v>553</v>
      </c>
      <c r="H49" s="20" t="s">
        <v>554</v>
      </c>
      <c r="I49" s="20">
        <v>1.95</v>
      </c>
      <c r="J49" s="21">
        <v>9.5</v>
      </c>
    </row>
    <row r="50" spans="2:10" x14ac:dyDescent="0.15"/>
  </sheetData>
  <sheetProtection algorithmName="SHA-512" hashValue="Vog1Guo6k/zKTiMAP/uCRhuRD0e4Ws1Vmar1KLCWdj7TpFdz//UfVReGlwO7Ln4wmdAiEtNEbZFtA84EcQdKXA==" saltValue="CiJYi/oSsdwXSXcrQ2XX4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215" t="s">
        <v>555</v>
      </c>
      <c r="D34" s="1215"/>
      <c r="E34" s="1216"/>
      <c r="F34" s="32">
        <v>10.06</v>
      </c>
      <c r="G34" s="33">
        <v>9.2200000000000006</v>
      </c>
      <c r="H34" s="33">
        <v>8.76</v>
      </c>
      <c r="I34" s="33">
        <v>8.43</v>
      </c>
      <c r="J34" s="34">
        <v>7.71</v>
      </c>
      <c r="K34" s="22"/>
      <c r="L34" s="22"/>
      <c r="M34" s="22"/>
      <c r="N34" s="22"/>
      <c r="O34" s="22"/>
      <c r="P34" s="22"/>
    </row>
    <row r="35" spans="1:16" ht="39" customHeight="1" x14ac:dyDescent="0.15">
      <c r="A35" s="22"/>
      <c r="B35" s="35"/>
      <c r="C35" s="1209" t="s">
        <v>556</v>
      </c>
      <c r="D35" s="1210"/>
      <c r="E35" s="1211"/>
      <c r="F35" s="36">
        <v>2.61</v>
      </c>
      <c r="G35" s="37">
        <v>3.3</v>
      </c>
      <c r="H35" s="37">
        <v>2.81</v>
      </c>
      <c r="I35" s="37">
        <v>4.68</v>
      </c>
      <c r="J35" s="38">
        <v>6.04</v>
      </c>
      <c r="K35" s="22"/>
      <c r="L35" s="22"/>
      <c r="M35" s="22"/>
      <c r="N35" s="22"/>
      <c r="O35" s="22"/>
      <c r="P35" s="22"/>
    </row>
    <row r="36" spans="1:16" ht="39" customHeight="1" x14ac:dyDescent="0.15">
      <c r="A36" s="22"/>
      <c r="B36" s="35"/>
      <c r="C36" s="1209" t="s">
        <v>557</v>
      </c>
      <c r="D36" s="1210"/>
      <c r="E36" s="1211"/>
      <c r="F36" s="36">
        <v>3.15</v>
      </c>
      <c r="G36" s="37">
        <v>2.46</v>
      </c>
      <c r="H36" s="37">
        <v>2.17</v>
      </c>
      <c r="I36" s="37">
        <v>2.98</v>
      </c>
      <c r="J36" s="38">
        <v>3.24</v>
      </c>
      <c r="K36" s="22"/>
      <c r="L36" s="22"/>
      <c r="M36" s="22"/>
      <c r="N36" s="22"/>
      <c r="O36" s="22"/>
      <c r="P36" s="22"/>
    </row>
    <row r="37" spans="1:16" ht="39" customHeight="1" x14ac:dyDescent="0.15">
      <c r="A37" s="22"/>
      <c r="B37" s="35"/>
      <c r="C37" s="1209" t="s">
        <v>558</v>
      </c>
      <c r="D37" s="1210"/>
      <c r="E37" s="1211"/>
      <c r="F37" s="36">
        <v>0.74</v>
      </c>
      <c r="G37" s="37">
        <v>1.19</v>
      </c>
      <c r="H37" s="37">
        <v>0.75</v>
      </c>
      <c r="I37" s="37">
        <v>0.97</v>
      </c>
      <c r="J37" s="38">
        <v>1.21</v>
      </c>
      <c r="K37" s="22"/>
      <c r="L37" s="22"/>
      <c r="M37" s="22"/>
      <c r="N37" s="22"/>
      <c r="O37" s="22"/>
      <c r="P37" s="22"/>
    </row>
    <row r="38" spans="1:16" ht="39" customHeight="1" x14ac:dyDescent="0.15">
      <c r="A38" s="22"/>
      <c r="B38" s="35"/>
      <c r="C38" s="1209" t="s">
        <v>559</v>
      </c>
      <c r="D38" s="1210"/>
      <c r="E38" s="1211"/>
      <c r="F38" s="36">
        <v>0</v>
      </c>
      <c r="G38" s="37">
        <v>0</v>
      </c>
      <c r="H38" s="37">
        <v>0</v>
      </c>
      <c r="I38" s="37">
        <v>0</v>
      </c>
      <c r="J38" s="38">
        <v>0.09</v>
      </c>
      <c r="K38" s="22"/>
      <c r="L38" s="22"/>
      <c r="M38" s="22"/>
      <c r="N38" s="22"/>
      <c r="O38" s="22"/>
      <c r="P38" s="22"/>
    </row>
    <row r="39" spans="1:16" ht="39" customHeight="1" x14ac:dyDescent="0.15">
      <c r="A39" s="22"/>
      <c r="B39" s="35"/>
      <c r="C39" s="1209" t="s">
        <v>560</v>
      </c>
      <c r="D39" s="1210"/>
      <c r="E39" s="1211"/>
      <c r="F39" s="36">
        <v>2.15</v>
      </c>
      <c r="G39" s="37">
        <v>0.53</v>
      </c>
      <c r="H39" s="37">
        <v>0.79</v>
      </c>
      <c r="I39" s="37">
        <v>0.6</v>
      </c>
      <c r="J39" s="38">
        <v>0.05</v>
      </c>
      <c r="K39" s="22"/>
      <c r="L39" s="22"/>
      <c r="M39" s="22"/>
      <c r="N39" s="22"/>
      <c r="O39" s="22"/>
      <c r="P39" s="22"/>
    </row>
    <row r="40" spans="1:16" ht="39" customHeight="1" x14ac:dyDescent="0.15">
      <c r="A40" s="22"/>
      <c r="B40" s="35"/>
      <c r="C40" s="1209" t="s">
        <v>561</v>
      </c>
      <c r="D40" s="1210"/>
      <c r="E40" s="1211"/>
      <c r="F40" s="36">
        <v>0</v>
      </c>
      <c r="G40" s="37">
        <v>0</v>
      </c>
      <c r="H40" s="37">
        <v>0</v>
      </c>
      <c r="I40" s="37">
        <v>0</v>
      </c>
      <c r="J40" s="38">
        <v>0</v>
      </c>
      <c r="K40" s="22"/>
      <c r="L40" s="22"/>
      <c r="M40" s="22"/>
      <c r="N40" s="22"/>
      <c r="O40" s="22"/>
      <c r="P40" s="22"/>
    </row>
    <row r="41" spans="1:16" ht="39" customHeight="1" x14ac:dyDescent="0.15">
      <c r="A41" s="22"/>
      <c r="B41" s="35"/>
      <c r="C41" s="1209" t="s">
        <v>562</v>
      </c>
      <c r="D41" s="1210"/>
      <c r="E41" s="1211"/>
      <c r="F41" s="36">
        <v>0</v>
      </c>
      <c r="G41" s="37">
        <v>0</v>
      </c>
      <c r="H41" s="37">
        <v>0</v>
      </c>
      <c r="I41" s="37">
        <v>0</v>
      </c>
      <c r="J41" s="38">
        <v>0</v>
      </c>
      <c r="K41" s="22"/>
      <c r="L41" s="22"/>
      <c r="M41" s="22"/>
      <c r="N41" s="22"/>
      <c r="O41" s="22"/>
      <c r="P41" s="22"/>
    </row>
    <row r="42" spans="1:16" ht="39" customHeight="1" x14ac:dyDescent="0.15">
      <c r="A42" s="22"/>
      <c r="B42" s="39"/>
      <c r="C42" s="1209" t="s">
        <v>563</v>
      </c>
      <c r="D42" s="1210"/>
      <c r="E42" s="1211"/>
      <c r="F42" s="36" t="s">
        <v>506</v>
      </c>
      <c r="G42" s="37" t="s">
        <v>506</v>
      </c>
      <c r="H42" s="37" t="s">
        <v>506</v>
      </c>
      <c r="I42" s="37" t="s">
        <v>506</v>
      </c>
      <c r="J42" s="38" t="s">
        <v>506</v>
      </c>
      <c r="K42" s="22"/>
      <c r="L42" s="22"/>
      <c r="M42" s="22"/>
      <c r="N42" s="22"/>
      <c r="O42" s="22"/>
      <c r="P42" s="22"/>
    </row>
    <row r="43" spans="1:16" ht="39" customHeight="1" thickBot="1" x14ac:dyDescent="0.2">
      <c r="A43" s="22"/>
      <c r="B43" s="40"/>
      <c r="C43" s="1212" t="s">
        <v>564</v>
      </c>
      <c r="D43" s="1213"/>
      <c r="E43" s="1214"/>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ZqE/k6+N/Pv/jHzWlWsA+JmXXxPlKj+s88WzGAXJGFbmhqeMo4cnpj9EEFrG6kp+vKdWWV3ZqDAeY5P8v5M4ZQ==" saltValue="+ZdLpKOqinY29gPMUEl1j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O48" sqref="O4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217" t="s">
        <v>10</v>
      </c>
      <c r="C45" s="1218"/>
      <c r="D45" s="58"/>
      <c r="E45" s="1223" t="s">
        <v>11</v>
      </c>
      <c r="F45" s="1223"/>
      <c r="G45" s="1223"/>
      <c r="H45" s="1223"/>
      <c r="I45" s="1223"/>
      <c r="J45" s="1224"/>
      <c r="K45" s="59">
        <v>1105</v>
      </c>
      <c r="L45" s="60">
        <v>1166</v>
      </c>
      <c r="M45" s="60">
        <v>1223</v>
      </c>
      <c r="N45" s="60">
        <v>1225</v>
      </c>
      <c r="O45" s="61">
        <v>1112</v>
      </c>
      <c r="P45" s="48"/>
      <c r="Q45" s="48"/>
      <c r="R45" s="48"/>
      <c r="S45" s="48"/>
      <c r="T45" s="48"/>
      <c r="U45" s="48"/>
    </row>
    <row r="46" spans="1:21" ht="30.75" customHeight="1" x14ac:dyDescent="0.15">
      <c r="A46" s="48"/>
      <c r="B46" s="1219"/>
      <c r="C46" s="1220"/>
      <c r="D46" s="62"/>
      <c r="E46" s="1225" t="s">
        <v>12</v>
      </c>
      <c r="F46" s="1225"/>
      <c r="G46" s="1225"/>
      <c r="H46" s="1225"/>
      <c r="I46" s="1225"/>
      <c r="J46" s="1226"/>
      <c r="K46" s="63" t="s">
        <v>506</v>
      </c>
      <c r="L46" s="64" t="s">
        <v>506</v>
      </c>
      <c r="M46" s="64" t="s">
        <v>506</v>
      </c>
      <c r="N46" s="64" t="s">
        <v>506</v>
      </c>
      <c r="O46" s="65" t="s">
        <v>506</v>
      </c>
      <c r="P46" s="48"/>
      <c r="Q46" s="48"/>
      <c r="R46" s="48"/>
      <c r="S46" s="48"/>
      <c r="T46" s="48"/>
      <c r="U46" s="48"/>
    </row>
    <row r="47" spans="1:21" ht="30.75" customHeight="1" x14ac:dyDescent="0.15">
      <c r="A47" s="48"/>
      <c r="B47" s="1219"/>
      <c r="C47" s="1220"/>
      <c r="D47" s="62"/>
      <c r="E47" s="1225" t="s">
        <v>13</v>
      </c>
      <c r="F47" s="1225"/>
      <c r="G47" s="1225"/>
      <c r="H47" s="1225"/>
      <c r="I47" s="1225"/>
      <c r="J47" s="1226"/>
      <c r="K47" s="63" t="s">
        <v>506</v>
      </c>
      <c r="L47" s="64" t="s">
        <v>506</v>
      </c>
      <c r="M47" s="64" t="s">
        <v>506</v>
      </c>
      <c r="N47" s="64" t="s">
        <v>506</v>
      </c>
      <c r="O47" s="65" t="s">
        <v>506</v>
      </c>
      <c r="P47" s="48"/>
      <c r="Q47" s="48"/>
      <c r="R47" s="48"/>
      <c r="S47" s="48"/>
      <c r="T47" s="48"/>
      <c r="U47" s="48"/>
    </row>
    <row r="48" spans="1:21" ht="30.75" customHeight="1" x14ac:dyDescent="0.15">
      <c r="A48" s="48"/>
      <c r="B48" s="1219"/>
      <c r="C48" s="1220"/>
      <c r="D48" s="62"/>
      <c r="E48" s="1225" t="s">
        <v>14</v>
      </c>
      <c r="F48" s="1225"/>
      <c r="G48" s="1225"/>
      <c r="H48" s="1225"/>
      <c r="I48" s="1225"/>
      <c r="J48" s="1226"/>
      <c r="K48" s="63">
        <v>255</v>
      </c>
      <c r="L48" s="64">
        <v>226</v>
      </c>
      <c r="M48" s="64">
        <v>298</v>
      </c>
      <c r="N48" s="64">
        <v>265</v>
      </c>
      <c r="O48" s="65">
        <v>256</v>
      </c>
      <c r="P48" s="48"/>
      <c r="Q48" s="48"/>
      <c r="R48" s="48"/>
      <c r="S48" s="48"/>
      <c r="T48" s="48"/>
      <c r="U48" s="48"/>
    </row>
    <row r="49" spans="1:21" ht="30.75" customHeight="1" x14ac:dyDescent="0.15">
      <c r="A49" s="48"/>
      <c r="B49" s="1219"/>
      <c r="C49" s="1220"/>
      <c r="D49" s="62"/>
      <c r="E49" s="1225" t="s">
        <v>15</v>
      </c>
      <c r="F49" s="1225"/>
      <c r="G49" s="1225"/>
      <c r="H49" s="1225"/>
      <c r="I49" s="1225"/>
      <c r="J49" s="1226"/>
      <c r="K49" s="63" t="s">
        <v>506</v>
      </c>
      <c r="L49" s="64" t="s">
        <v>506</v>
      </c>
      <c r="M49" s="64" t="s">
        <v>506</v>
      </c>
      <c r="N49" s="64" t="s">
        <v>506</v>
      </c>
      <c r="O49" s="65" t="s">
        <v>506</v>
      </c>
      <c r="P49" s="48"/>
      <c r="Q49" s="48"/>
      <c r="R49" s="48"/>
      <c r="S49" s="48"/>
      <c r="T49" s="48"/>
      <c r="U49" s="48"/>
    </row>
    <row r="50" spans="1:21" ht="30.75" customHeight="1" x14ac:dyDescent="0.15">
      <c r="A50" s="48"/>
      <c r="B50" s="1219"/>
      <c r="C50" s="1220"/>
      <c r="D50" s="62"/>
      <c r="E50" s="1225" t="s">
        <v>16</v>
      </c>
      <c r="F50" s="1225"/>
      <c r="G50" s="1225"/>
      <c r="H50" s="1225"/>
      <c r="I50" s="1225"/>
      <c r="J50" s="1226"/>
      <c r="K50" s="63">
        <v>16</v>
      </c>
      <c r="L50" s="64">
        <v>27</v>
      </c>
      <c r="M50" s="64">
        <v>46</v>
      </c>
      <c r="N50" s="64">
        <v>58</v>
      </c>
      <c r="O50" s="65">
        <v>8</v>
      </c>
      <c r="P50" s="48"/>
      <c r="Q50" s="48"/>
      <c r="R50" s="48"/>
      <c r="S50" s="48"/>
      <c r="T50" s="48"/>
      <c r="U50" s="48"/>
    </row>
    <row r="51" spans="1:21" ht="30.75" customHeight="1" x14ac:dyDescent="0.15">
      <c r="A51" s="48"/>
      <c r="B51" s="1221"/>
      <c r="C51" s="1222"/>
      <c r="D51" s="66"/>
      <c r="E51" s="1225" t="s">
        <v>17</v>
      </c>
      <c r="F51" s="1225"/>
      <c r="G51" s="1225"/>
      <c r="H51" s="1225"/>
      <c r="I51" s="1225"/>
      <c r="J51" s="1226"/>
      <c r="K51" s="63">
        <v>0</v>
      </c>
      <c r="L51" s="64">
        <v>0</v>
      </c>
      <c r="M51" s="64">
        <v>0</v>
      </c>
      <c r="N51" s="64">
        <v>0</v>
      </c>
      <c r="O51" s="65">
        <v>0</v>
      </c>
      <c r="P51" s="48"/>
      <c r="Q51" s="48"/>
      <c r="R51" s="48"/>
      <c r="S51" s="48"/>
      <c r="T51" s="48"/>
      <c r="U51" s="48"/>
    </row>
    <row r="52" spans="1:21" ht="30.75" customHeight="1" x14ac:dyDescent="0.15">
      <c r="A52" s="48"/>
      <c r="B52" s="1227" t="s">
        <v>18</v>
      </c>
      <c r="C52" s="1228"/>
      <c r="D52" s="66"/>
      <c r="E52" s="1225" t="s">
        <v>19</v>
      </c>
      <c r="F52" s="1225"/>
      <c r="G52" s="1225"/>
      <c r="H52" s="1225"/>
      <c r="I52" s="1225"/>
      <c r="J52" s="1226"/>
      <c r="K52" s="63">
        <v>972</v>
      </c>
      <c r="L52" s="64">
        <v>990</v>
      </c>
      <c r="M52" s="64">
        <v>1072</v>
      </c>
      <c r="N52" s="64">
        <v>1083</v>
      </c>
      <c r="O52" s="65">
        <v>1081</v>
      </c>
      <c r="P52" s="48"/>
      <c r="Q52" s="48"/>
      <c r="R52" s="48"/>
      <c r="S52" s="48"/>
      <c r="T52" s="48"/>
      <c r="U52" s="48"/>
    </row>
    <row r="53" spans="1:21" ht="30.75" customHeight="1" thickBot="1" x14ac:dyDescent="0.2">
      <c r="A53" s="48"/>
      <c r="B53" s="1229" t="s">
        <v>20</v>
      </c>
      <c r="C53" s="1230"/>
      <c r="D53" s="67"/>
      <c r="E53" s="1231" t="s">
        <v>21</v>
      </c>
      <c r="F53" s="1231"/>
      <c r="G53" s="1231"/>
      <c r="H53" s="1231"/>
      <c r="I53" s="1231"/>
      <c r="J53" s="1232"/>
      <c r="K53" s="68">
        <v>404</v>
      </c>
      <c r="L53" s="69">
        <v>429</v>
      </c>
      <c r="M53" s="69">
        <v>495</v>
      </c>
      <c r="N53" s="69">
        <v>465</v>
      </c>
      <c r="O53" s="70">
        <v>295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565</v>
      </c>
      <c r="P55" s="48"/>
      <c r="Q55" s="48"/>
      <c r="R55" s="48"/>
      <c r="S55" s="48"/>
      <c r="T55" s="48"/>
      <c r="U55" s="48"/>
    </row>
    <row r="56" spans="1:21" ht="31.5" customHeight="1" thickBot="1" x14ac:dyDescent="0.2">
      <c r="A56" s="48"/>
      <c r="B56" s="76"/>
      <c r="C56" s="77"/>
      <c r="D56" s="77"/>
      <c r="E56" s="78"/>
      <c r="F56" s="78"/>
      <c r="G56" s="78"/>
      <c r="H56" s="78"/>
      <c r="I56" s="78"/>
      <c r="J56" s="79" t="s">
        <v>2</v>
      </c>
      <c r="K56" s="80" t="s">
        <v>566</v>
      </c>
      <c r="L56" s="81" t="s">
        <v>567</v>
      </c>
      <c r="M56" s="81" t="s">
        <v>568</v>
      </c>
      <c r="N56" s="81" t="s">
        <v>569</v>
      </c>
      <c r="O56" s="82" t="s">
        <v>570</v>
      </c>
      <c r="P56" s="48"/>
      <c r="Q56" s="48"/>
      <c r="R56" s="48"/>
      <c r="S56" s="48"/>
      <c r="T56" s="48"/>
      <c r="U56" s="48"/>
    </row>
    <row r="57" spans="1:21" ht="31.5" customHeight="1" x14ac:dyDescent="0.15">
      <c r="B57" s="1233" t="s">
        <v>24</v>
      </c>
      <c r="C57" s="1234"/>
      <c r="D57" s="1237" t="s">
        <v>25</v>
      </c>
      <c r="E57" s="1238"/>
      <c r="F57" s="1238"/>
      <c r="G57" s="1238"/>
      <c r="H57" s="1238"/>
      <c r="I57" s="1238"/>
      <c r="J57" s="1239"/>
      <c r="K57" s="83"/>
      <c r="L57" s="84"/>
      <c r="M57" s="84"/>
      <c r="N57" s="84"/>
      <c r="O57" s="85"/>
    </row>
    <row r="58" spans="1:21" ht="31.5" customHeight="1" thickBot="1" x14ac:dyDescent="0.2">
      <c r="B58" s="1235"/>
      <c r="C58" s="1236"/>
      <c r="D58" s="1240" t="s">
        <v>26</v>
      </c>
      <c r="E58" s="1241"/>
      <c r="F58" s="1241"/>
      <c r="G58" s="1241"/>
      <c r="H58" s="1241"/>
      <c r="I58" s="1241"/>
      <c r="J58" s="1242"/>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f4waP2faorQuuIqAVyiC/tYyctczvPgfBloEbKzC/9nHCNPouLRdtUTuATU+tQM2kx8GpsAKApLm6znGD7HXg==" saltValue="mF87RUMnNmmwIulRICbVM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548</v>
      </c>
      <c r="J40" s="100" t="s">
        <v>549</v>
      </c>
      <c r="K40" s="100" t="s">
        <v>550</v>
      </c>
      <c r="L40" s="100" t="s">
        <v>551</v>
      </c>
      <c r="M40" s="101" t="s">
        <v>552</v>
      </c>
    </row>
    <row r="41" spans="2:13" ht="27.75" customHeight="1" x14ac:dyDescent="0.15">
      <c r="B41" s="1243" t="s">
        <v>29</v>
      </c>
      <c r="C41" s="1244"/>
      <c r="D41" s="102"/>
      <c r="E41" s="1249" t="s">
        <v>30</v>
      </c>
      <c r="F41" s="1249"/>
      <c r="G41" s="1249"/>
      <c r="H41" s="1250"/>
      <c r="I41" s="351">
        <v>10854</v>
      </c>
      <c r="J41" s="352">
        <v>10747</v>
      </c>
      <c r="K41" s="352">
        <v>10534</v>
      </c>
      <c r="L41" s="352">
        <v>10385</v>
      </c>
      <c r="M41" s="353">
        <v>10559</v>
      </c>
    </row>
    <row r="42" spans="2:13" ht="27.75" customHeight="1" x14ac:dyDescent="0.15">
      <c r="B42" s="1245"/>
      <c r="C42" s="1246"/>
      <c r="D42" s="103"/>
      <c r="E42" s="1251" t="s">
        <v>31</v>
      </c>
      <c r="F42" s="1251"/>
      <c r="G42" s="1251"/>
      <c r="H42" s="1252"/>
      <c r="I42" s="354">
        <v>48</v>
      </c>
      <c r="J42" s="355">
        <v>74</v>
      </c>
      <c r="K42" s="355">
        <v>152</v>
      </c>
      <c r="L42" s="355">
        <v>148</v>
      </c>
      <c r="M42" s="356" t="s">
        <v>506</v>
      </c>
    </row>
    <row r="43" spans="2:13" ht="27.75" customHeight="1" x14ac:dyDescent="0.15">
      <c r="B43" s="1245"/>
      <c r="C43" s="1246"/>
      <c r="D43" s="103"/>
      <c r="E43" s="1251" t="s">
        <v>32</v>
      </c>
      <c r="F43" s="1251"/>
      <c r="G43" s="1251"/>
      <c r="H43" s="1252"/>
      <c r="I43" s="354">
        <v>2604</v>
      </c>
      <c r="J43" s="355">
        <v>2352</v>
      </c>
      <c r="K43" s="355">
        <v>2131</v>
      </c>
      <c r="L43" s="355">
        <v>2020</v>
      </c>
      <c r="M43" s="356">
        <v>1815</v>
      </c>
    </row>
    <row r="44" spans="2:13" ht="27.75" customHeight="1" x14ac:dyDescent="0.15">
      <c r="B44" s="1245"/>
      <c r="C44" s="1246"/>
      <c r="D44" s="103"/>
      <c r="E44" s="1251" t="s">
        <v>33</v>
      </c>
      <c r="F44" s="1251"/>
      <c r="G44" s="1251"/>
      <c r="H44" s="1252"/>
      <c r="I44" s="354" t="s">
        <v>506</v>
      </c>
      <c r="J44" s="355" t="s">
        <v>506</v>
      </c>
      <c r="K44" s="355" t="s">
        <v>506</v>
      </c>
      <c r="L44" s="355" t="s">
        <v>506</v>
      </c>
      <c r="M44" s="356" t="s">
        <v>506</v>
      </c>
    </row>
    <row r="45" spans="2:13" ht="27.75" customHeight="1" x14ac:dyDescent="0.15">
      <c r="B45" s="1245"/>
      <c r="C45" s="1246"/>
      <c r="D45" s="103"/>
      <c r="E45" s="1251" t="s">
        <v>34</v>
      </c>
      <c r="F45" s="1251"/>
      <c r="G45" s="1251"/>
      <c r="H45" s="1252"/>
      <c r="I45" s="354">
        <v>1338</v>
      </c>
      <c r="J45" s="355">
        <v>1273</v>
      </c>
      <c r="K45" s="355">
        <v>1231</v>
      </c>
      <c r="L45" s="355">
        <v>1216</v>
      </c>
      <c r="M45" s="356">
        <v>1194</v>
      </c>
    </row>
    <row r="46" spans="2:13" ht="27.75" customHeight="1" x14ac:dyDescent="0.15">
      <c r="B46" s="1245"/>
      <c r="C46" s="1246"/>
      <c r="D46" s="104"/>
      <c r="E46" s="1251" t="s">
        <v>35</v>
      </c>
      <c r="F46" s="1251"/>
      <c r="G46" s="1251"/>
      <c r="H46" s="1252"/>
      <c r="I46" s="354" t="s">
        <v>506</v>
      </c>
      <c r="J46" s="355" t="s">
        <v>506</v>
      </c>
      <c r="K46" s="355" t="s">
        <v>506</v>
      </c>
      <c r="L46" s="355" t="s">
        <v>506</v>
      </c>
      <c r="M46" s="356" t="s">
        <v>506</v>
      </c>
    </row>
    <row r="47" spans="2:13" ht="27.75" customHeight="1" x14ac:dyDescent="0.15">
      <c r="B47" s="1245"/>
      <c r="C47" s="1246"/>
      <c r="D47" s="105"/>
      <c r="E47" s="1253" t="s">
        <v>36</v>
      </c>
      <c r="F47" s="1254"/>
      <c r="G47" s="1254"/>
      <c r="H47" s="1255"/>
      <c r="I47" s="354" t="s">
        <v>506</v>
      </c>
      <c r="J47" s="355" t="s">
        <v>506</v>
      </c>
      <c r="K47" s="355" t="s">
        <v>506</v>
      </c>
      <c r="L47" s="355" t="s">
        <v>506</v>
      </c>
      <c r="M47" s="356" t="s">
        <v>506</v>
      </c>
    </row>
    <row r="48" spans="2:13" ht="27.75" customHeight="1" x14ac:dyDescent="0.15">
      <c r="B48" s="1245"/>
      <c r="C48" s="1246"/>
      <c r="D48" s="103"/>
      <c r="E48" s="1251" t="s">
        <v>37</v>
      </c>
      <c r="F48" s="1251"/>
      <c r="G48" s="1251"/>
      <c r="H48" s="1252"/>
      <c r="I48" s="354" t="s">
        <v>506</v>
      </c>
      <c r="J48" s="355" t="s">
        <v>506</v>
      </c>
      <c r="K48" s="355" t="s">
        <v>506</v>
      </c>
      <c r="L48" s="355" t="s">
        <v>506</v>
      </c>
      <c r="M48" s="356" t="s">
        <v>506</v>
      </c>
    </row>
    <row r="49" spans="2:13" ht="27.75" customHeight="1" x14ac:dyDescent="0.15">
      <c r="B49" s="1247"/>
      <c r="C49" s="1248"/>
      <c r="D49" s="103"/>
      <c r="E49" s="1251" t="s">
        <v>38</v>
      </c>
      <c r="F49" s="1251"/>
      <c r="G49" s="1251"/>
      <c r="H49" s="1252"/>
      <c r="I49" s="354" t="s">
        <v>506</v>
      </c>
      <c r="J49" s="355" t="s">
        <v>506</v>
      </c>
      <c r="K49" s="355" t="s">
        <v>506</v>
      </c>
      <c r="L49" s="355" t="s">
        <v>506</v>
      </c>
      <c r="M49" s="356" t="s">
        <v>506</v>
      </c>
    </row>
    <row r="50" spans="2:13" ht="27.75" customHeight="1" x14ac:dyDescent="0.15">
      <c r="B50" s="1256" t="s">
        <v>39</v>
      </c>
      <c r="C50" s="1257"/>
      <c r="D50" s="106"/>
      <c r="E50" s="1251" t="s">
        <v>40</v>
      </c>
      <c r="F50" s="1251"/>
      <c r="G50" s="1251"/>
      <c r="H50" s="1252"/>
      <c r="I50" s="354">
        <v>1351</v>
      </c>
      <c r="J50" s="355">
        <v>1280</v>
      </c>
      <c r="K50" s="355">
        <v>1386</v>
      </c>
      <c r="L50" s="355">
        <v>1518</v>
      </c>
      <c r="M50" s="356">
        <v>2083</v>
      </c>
    </row>
    <row r="51" spans="2:13" ht="27.75" customHeight="1" x14ac:dyDescent="0.15">
      <c r="B51" s="1245"/>
      <c r="C51" s="1246"/>
      <c r="D51" s="103"/>
      <c r="E51" s="1251" t="s">
        <v>41</v>
      </c>
      <c r="F51" s="1251"/>
      <c r="G51" s="1251"/>
      <c r="H51" s="1252"/>
      <c r="I51" s="354">
        <v>1855</v>
      </c>
      <c r="J51" s="355">
        <v>1869</v>
      </c>
      <c r="K51" s="355">
        <v>1921</v>
      </c>
      <c r="L51" s="355">
        <v>2045</v>
      </c>
      <c r="M51" s="356">
        <v>2029</v>
      </c>
    </row>
    <row r="52" spans="2:13" ht="27.75" customHeight="1" x14ac:dyDescent="0.15">
      <c r="B52" s="1247"/>
      <c r="C52" s="1248"/>
      <c r="D52" s="103"/>
      <c r="E52" s="1251" t="s">
        <v>42</v>
      </c>
      <c r="F52" s="1251"/>
      <c r="G52" s="1251"/>
      <c r="H52" s="1252"/>
      <c r="I52" s="354">
        <v>8583</v>
      </c>
      <c r="J52" s="355">
        <v>8443</v>
      </c>
      <c r="K52" s="355">
        <v>8259</v>
      </c>
      <c r="L52" s="355">
        <v>8043</v>
      </c>
      <c r="M52" s="356">
        <v>8025</v>
      </c>
    </row>
    <row r="53" spans="2:13" ht="27.75" customHeight="1" thickBot="1" x14ac:dyDescent="0.2">
      <c r="B53" s="1258" t="s">
        <v>20</v>
      </c>
      <c r="C53" s="1259"/>
      <c r="D53" s="107"/>
      <c r="E53" s="1260" t="s">
        <v>43</v>
      </c>
      <c r="F53" s="1260"/>
      <c r="G53" s="1260"/>
      <c r="H53" s="1261"/>
      <c r="I53" s="357">
        <v>3055</v>
      </c>
      <c r="J53" s="358">
        <v>2854</v>
      </c>
      <c r="K53" s="358">
        <v>2480</v>
      </c>
      <c r="L53" s="358">
        <v>2163</v>
      </c>
      <c r="M53" s="359">
        <v>1431</v>
      </c>
    </row>
    <row r="54" spans="2:13" ht="27.75" customHeight="1" x14ac:dyDescent="0.15">
      <c r="B54" s="108" t="s">
        <v>44</v>
      </c>
      <c r="C54" s="109"/>
      <c r="D54" s="109"/>
      <c r="E54" s="110"/>
      <c r="F54" s="110"/>
      <c r="G54" s="110"/>
      <c r="H54" s="110"/>
      <c r="I54" s="111"/>
      <c r="J54" s="111"/>
      <c r="K54" s="111"/>
      <c r="L54" s="111"/>
      <c r="M54" s="111"/>
    </row>
    <row r="55" spans="2:13" x14ac:dyDescent="0.15"/>
  </sheetData>
  <sheetProtection algorithmName="SHA-512" hashValue="tAbYKiK8petR5iZP056NJGmm15pdVS9uveUW5LeYHJghjFWiC3Tx8/NeGXCV8jO/sqTTeqi8LiStiBsKXoB0/g==" saltValue="leEvTMQfiYAEHoC/14KHV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C62" sqref="C62:E62"/>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45</v>
      </c>
    </row>
    <row r="54" spans="2:8" ht="29.25" customHeight="1" thickBot="1" x14ac:dyDescent="0.25">
      <c r="B54" s="113" t="s">
        <v>1</v>
      </c>
      <c r="C54" s="114"/>
      <c r="D54" s="114"/>
      <c r="E54" s="115" t="s">
        <v>2</v>
      </c>
      <c r="F54" s="116" t="s">
        <v>550</v>
      </c>
      <c r="G54" s="116" t="s">
        <v>551</v>
      </c>
      <c r="H54" s="117" t="s">
        <v>552</v>
      </c>
    </row>
    <row r="55" spans="2:8" ht="52.5" customHeight="1" x14ac:dyDescent="0.15">
      <c r="B55" s="118"/>
      <c r="C55" s="1270" t="s">
        <v>46</v>
      </c>
      <c r="D55" s="1270"/>
      <c r="E55" s="1271"/>
      <c r="F55" s="119">
        <v>540</v>
      </c>
      <c r="G55" s="119">
        <v>543</v>
      </c>
      <c r="H55" s="120">
        <v>948</v>
      </c>
    </row>
    <row r="56" spans="2:8" ht="52.5" customHeight="1" x14ac:dyDescent="0.15">
      <c r="B56" s="121"/>
      <c r="C56" s="1272" t="s">
        <v>47</v>
      </c>
      <c r="D56" s="1272"/>
      <c r="E56" s="1273"/>
      <c r="F56" s="122">
        <v>30</v>
      </c>
      <c r="G56" s="122">
        <v>37</v>
      </c>
      <c r="H56" s="123">
        <v>182</v>
      </c>
    </row>
    <row r="57" spans="2:8" ht="53.25" customHeight="1" x14ac:dyDescent="0.15">
      <c r="B57" s="121"/>
      <c r="C57" s="1274" t="s">
        <v>48</v>
      </c>
      <c r="D57" s="1274"/>
      <c r="E57" s="1275"/>
      <c r="F57" s="124">
        <v>372</v>
      </c>
      <c r="G57" s="124">
        <v>546</v>
      </c>
      <c r="H57" s="125">
        <v>504</v>
      </c>
    </row>
    <row r="58" spans="2:8" ht="45.75" customHeight="1" x14ac:dyDescent="0.15">
      <c r="B58" s="126"/>
      <c r="C58" s="1262" t="s">
        <v>578</v>
      </c>
      <c r="D58" s="1263"/>
      <c r="E58" s="1264"/>
      <c r="F58" s="127">
        <v>185</v>
      </c>
      <c r="G58" s="127">
        <v>183</v>
      </c>
      <c r="H58" s="128">
        <v>194</v>
      </c>
    </row>
    <row r="59" spans="2:8" ht="45.75" customHeight="1" x14ac:dyDescent="0.15">
      <c r="B59" s="126"/>
      <c r="C59" s="1262" t="s">
        <v>579</v>
      </c>
      <c r="D59" s="1263"/>
      <c r="E59" s="1264"/>
      <c r="F59" s="127">
        <v>0</v>
      </c>
      <c r="G59" s="127">
        <v>121</v>
      </c>
      <c r="H59" s="128">
        <v>98</v>
      </c>
    </row>
    <row r="60" spans="2:8" ht="45.75" customHeight="1" x14ac:dyDescent="0.15">
      <c r="B60" s="126"/>
      <c r="C60" s="1262" t="s">
        <v>580</v>
      </c>
      <c r="D60" s="1263"/>
      <c r="E60" s="1264"/>
      <c r="F60" s="127">
        <v>93</v>
      </c>
      <c r="G60" s="127">
        <v>93</v>
      </c>
      <c r="H60" s="128">
        <v>92</v>
      </c>
    </row>
    <row r="61" spans="2:8" ht="45.75" customHeight="1" x14ac:dyDescent="0.15">
      <c r="B61" s="126"/>
      <c r="C61" s="1262" t="s">
        <v>582</v>
      </c>
      <c r="D61" s="1263"/>
      <c r="E61" s="1264"/>
      <c r="F61" s="127">
        <v>26</v>
      </c>
      <c r="G61" s="127">
        <v>26</v>
      </c>
      <c r="H61" s="128">
        <v>26</v>
      </c>
    </row>
    <row r="62" spans="2:8" ht="45.75" customHeight="1" thickBot="1" x14ac:dyDescent="0.2">
      <c r="B62" s="129"/>
      <c r="C62" s="1265" t="s">
        <v>581</v>
      </c>
      <c r="D62" s="1266"/>
      <c r="E62" s="1267"/>
      <c r="F62" s="130">
        <v>0</v>
      </c>
      <c r="G62" s="130">
        <v>52</v>
      </c>
      <c r="H62" s="131">
        <v>24</v>
      </c>
    </row>
    <row r="63" spans="2:8" ht="52.5" customHeight="1" thickBot="1" x14ac:dyDescent="0.2">
      <c r="B63" s="132"/>
      <c r="C63" s="1268" t="s">
        <v>49</v>
      </c>
      <c r="D63" s="1268"/>
      <c r="E63" s="1269"/>
      <c r="F63" s="133">
        <v>942</v>
      </c>
      <c r="G63" s="133">
        <v>1126</v>
      </c>
      <c r="H63" s="134">
        <v>1634</v>
      </c>
    </row>
    <row r="64" spans="2:8" x14ac:dyDescent="0.15"/>
  </sheetData>
  <sheetProtection algorithmName="SHA-512" hashValue="HY153cOqsafFaeUVaPAsy7VSeopET/eEaEbBcI4Y2iX7jW8bbUnKo7GRwI9sXQGA9aRSfUBhTpyRfhTGod5NeQ==" saltValue="4vvTTdP6dpmbWLpDvUYQf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80" zoomScaleNormal="80" zoomScaleSheetLayoutView="55" workbookViewId="0">
      <selection activeCell="BJ14" sqref="BJ14"/>
    </sheetView>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584</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585</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83" t="s">
        <v>594</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5"/>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5"/>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5"/>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5"/>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586</v>
      </c>
    </row>
    <row r="50" spans="1:109" x14ac:dyDescent="0.15">
      <c r="B50" s="375"/>
      <c r="G50" s="1276"/>
      <c r="H50" s="1276"/>
      <c r="I50" s="1276"/>
      <c r="J50" s="1276"/>
      <c r="K50" s="385"/>
      <c r="L50" s="385"/>
      <c r="M50" s="386"/>
      <c r="N50" s="386"/>
      <c r="AN50" s="1277"/>
      <c r="AO50" s="1278"/>
      <c r="AP50" s="1278"/>
      <c r="AQ50" s="1278"/>
      <c r="AR50" s="1278"/>
      <c r="AS50" s="1278"/>
      <c r="AT50" s="1278"/>
      <c r="AU50" s="1278"/>
      <c r="AV50" s="1278"/>
      <c r="AW50" s="1278"/>
      <c r="AX50" s="1278"/>
      <c r="AY50" s="1278"/>
      <c r="AZ50" s="1278"/>
      <c r="BA50" s="1278"/>
      <c r="BB50" s="1278"/>
      <c r="BC50" s="1278"/>
      <c r="BD50" s="1278"/>
      <c r="BE50" s="1278"/>
      <c r="BF50" s="1278"/>
      <c r="BG50" s="1278"/>
      <c r="BH50" s="1278"/>
      <c r="BI50" s="1278"/>
      <c r="BJ50" s="1278"/>
      <c r="BK50" s="1278"/>
      <c r="BL50" s="1278"/>
      <c r="BM50" s="1278"/>
      <c r="BN50" s="1278"/>
      <c r="BO50" s="1279"/>
      <c r="BP50" s="1280" t="s">
        <v>548</v>
      </c>
      <c r="BQ50" s="1280"/>
      <c r="BR50" s="1280"/>
      <c r="BS50" s="1280"/>
      <c r="BT50" s="1280"/>
      <c r="BU50" s="1280"/>
      <c r="BV50" s="1280"/>
      <c r="BW50" s="1280"/>
      <c r="BX50" s="1280" t="s">
        <v>549</v>
      </c>
      <c r="BY50" s="1280"/>
      <c r="BZ50" s="1280"/>
      <c r="CA50" s="1280"/>
      <c r="CB50" s="1280"/>
      <c r="CC50" s="1280"/>
      <c r="CD50" s="1280"/>
      <c r="CE50" s="1280"/>
      <c r="CF50" s="1280" t="s">
        <v>550</v>
      </c>
      <c r="CG50" s="1280"/>
      <c r="CH50" s="1280"/>
      <c r="CI50" s="1280"/>
      <c r="CJ50" s="1280"/>
      <c r="CK50" s="1280"/>
      <c r="CL50" s="1280"/>
      <c r="CM50" s="1280"/>
      <c r="CN50" s="1280" t="s">
        <v>551</v>
      </c>
      <c r="CO50" s="1280"/>
      <c r="CP50" s="1280"/>
      <c r="CQ50" s="1280"/>
      <c r="CR50" s="1280"/>
      <c r="CS50" s="1280"/>
      <c r="CT50" s="1280"/>
      <c r="CU50" s="1280"/>
      <c r="CV50" s="1280" t="s">
        <v>552</v>
      </c>
      <c r="CW50" s="1280"/>
      <c r="CX50" s="1280"/>
      <c r="CY50" s="1280"/>
      <c r="CZ50" s="1280"/>
      <c r="DA50" s="1280"/>
      <c r="DB50" s="1280"/>
      <c r="DC50" s="1280"/>
    </row>
    <row r="51" spans="1:109" ht="13.5" customHeight="1" x14ac:dyDescent="0.15">
      <c r="B51" s="375"/>
      <c r="G51" s="1293"/>
      <c r="H51" s="1293"/>
      <c r="I51" s="1294"/>
      <c r="J51" s="1294"/>
      <c r="K51" s="1292"/>
      <c r="L51" s="1292"/>
      <c r="M51" s="1292"/>
      <c r="N51" s="1292"/>
      <c r="AM51" s="384"/>
      <c r="AN51" s="1282" t="s">
        <v>587</v>
      </c>
      <c r="AO51" s="1282"/>
      <c r="AP51" s="1282"/>
      <c r="AQ51" s="1282"/>
      <c r="AR51" s="1282"/>
      <c r="AS51" s="1282"/>
      <c r="AT51" s="1282"/>
      <c r="AU51" s="1282"/>
      <c r="AV51" s="1282"/>
      <c r="AW51" s="1282"/>
      <c r="AX51" s="1282"/>
      <c r="AY51" s="1282"/>
      <c r="AZ51" s="1282"/>
      <c r="BA51" s="1282"/>
      <c r="BB51" s="1282" t="s">
        <v>588</v>
      </c>
      <c r="BC51" s="1282"/>
      <c r="BD51" s="1282"/>
      <c r="BE51" s="1282"/>
      <c r="BF51" s="1282"/>
      <c r="BG51" s="1282"/>
      <c r="BH51" s="1282"/>
      <c r="BI51" s="1282"/>
      <c r="BJ51" s="1282"/>
      <c r="BK51" s="1282"/>
      <c r="BL51" s="1282"/>
      <c r="BM51" s="1282"/>
      <c r="BN51" s="1282"/>
      <c r="BO51" s="1282"/>
      <c r="BP51" s="1281">
        <v>79.7</v>
      </c>
      <c r="BQ51" s="1281"/>
      <c r="BR51" s="1281"/>
      <c r="BS51" s="1281"/>
      <c r="BT51" s="1281"/>
      <c r="BU51" s="1281"/>
      <c r="BV51" s="1281"/>
      <c r="BW51" s="1281"/>
      <c r="BX51" s="1281">
        <v>74.400000000000006</v>
      </c>
      <c r="BY51" s="1281"/>
      <c r="BZ51" s="1281"/>
      <c r="CA51" s="1281"/>
      <c r="CB51" s="1281"/>
      <c r="CC51" s="1281"/>
      <c r="CD51" s="1281"/>
      <c r="CE51" s="1281"/>
      <c r="CF51" s="1281">
        <v>62.9</v>
      </c>
      <c r="CG51" s="1281"/>
      <c r="CH51" s="1281"/>
      <c r="CI51" s="1281"/>
      <c r="CJ51" s="1281"/>
      <c r="CK51" s="1281"/>
      <c r="CL51" s="1281"/>
      <c r="CM51" s="1281"/>
      <c r="CN51" s="1281">
        <v>54.1</v>
      </c>
      <c r="CO51" s="1281"/>
      <c r="CP51" s="1281"/>
      <c r="CQ51" s="1281"/>
      <c r="CR51" s="1281"/>
      <c r="CS51" s="1281"/>
      <c r="CT51" s="1281"/>
      <c r="CU51" s="1281"/>
      <c r="CV51" s="1281">
        <v>33.200000000000003</v>
      </c>
      <c r="CW51" s="1281"/>
      <c r="CX51" s="1281"/>
      <c r="CY51" s="1281"/>
      <c r="CZ51" s="1281"/>
      <c r="DA51" s="1281"/>
      <c r="DB51" s="1281"/>
      <c r="DC51" s="1281"/>
    </row>
    <row r="52" spans="1:109" x14ac:dyDescent="0.15">
      <c r="B52" s="375"/>
      <c r="G52" s="1293"/>
      <c r="H52" s="1293"/>
      <c r="I52" s="1294"/>
      <c r="J52" s="1294"/>
      <c r="K52" s="1292"/>
      <c r="L52" s="1292"/>
      <c r="M52" s="1292"/>
      <c r="N52" s="1292"/>
      <c r="AM52" s="384"/>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x14ac:dyDescent="0.15">
      <c r="A53" s="383"/>
      <c r="B53" s="375"/>
      <c r="G53" s="1293"/>
      <c r="H53" s="1293"/>
      <c r="I53" s="1276"/>
      <c r="J53" s="1276"/>
      <c r="K53" s="1292"/>
      <c r="L53" s="1292"/>
      <c r="M53" s="1292"/>
      <c r="N53" s="1292"/>
      <c r="AM53" s="384"/>
      <c r="AN53" s="1282"/>
      <c r="AO53" s="1282"/>
      <c r="AP53" s="1282"/>
      <c r="AQ53" s="1282"/>
      <c r="AR53" s="1282"/>
      <c r="AS53" s="1282"/>
      <c r="AT53" s="1282"/>
      <c r="AU53" s="1282"/>
      <c r="AV53" s="1282"/>
      <c r="AW53" s="1282"/>
      <c r="AX53" s="1282"/>
      <c r="AY53" s="1282"/>
      <c r="AZ53" s="1282"/>
      <c r="BA53" s="1282"/>
      <c r="BB53" s="1282" t="s">
        <v>589</v>
      </c>
      <c r="BC53" s="1282"/>
      <c r="BD53" s="1282"/>
      <c r="BE53" s="1282"/>
      <c r="BF53" s="1282"/>
      <c r="BG53" s="1282"/>
      <c r="BH53" s="1282"/>
      <c r="BI53" s="1282"/>
      <c r="BJ53" s="1282"/>
      <c r="BK53" s="1282"/>
      <c r="BL53" s="1282"/>
      <c r="BM53" s="1282"/>
      <c r="BN53" s="1282"/>
      <c r="BO53" s="1282"/>
      <c r="BP53" s="1281">
        <v>57.2</v>
      </c>
      <c r="BQ53" s="1281"/>
      <c r="BR53" s="1281"/>
      <c r="BS53" s="1281"/>
      <c r="BT53" s="1281"/>
      <c r="BU53" s="1281"/>
      <c r="BV53" s="1281"/>
      <c r="BW53" s="1281"/>
      <c r="BX53" s="1281">
        <v>58.3</v>
      </c>
      <c r="BY53" s="1281"/>
      <c r="BZ53" s="1281"/>
      <c r="CA53" s="1281"/>
      <c r="CB53" s="1281"/>
      <c r="CC53" s="1281"/>
      <c r="CD53" s="1281"/>
      <c r="CE53" s="1281"/>
      <c r="CF53" s="1281">
        <v>59.8</v>
      </c>
      <c r="CG53" s="1281"/>
      <c r="CH53" s="1281"/>
      <c r="CI53" s="1281"/>
      <c r="CJ53" s="1281"/>
      <c r="CK53" s="1281"/>
      <c r="CL53" s="1281"/>
      <c r="CM53" s="1281"/>
      <c r="CN53" s="1281">
        <v>65.2</v>
      </c>
      <c r="CO53" s="1281"/>
      <c r="CP53" s="1281"/>
      <c r="CQ53" s="1281"/>
      <c r="CR53" s="1281"/>
      <c r="CS53" s="1281"/>
      <c r="CT53" s="1281"/>
      <c r="CU53" s="1281"/>
      <c r="CV53" s="1281">
        <v>66.599999999999994</v>
      </c>
      <c r="CW53" s="1281"/>
      <c r="CX53" s="1281"/>
      <c r="CY53" s="1281"/>
      <c r="CZ53" s="1281"/>
      <c r="DA53" s="1281"/>
      <c r="DB53" s="1281"/>
      <c r="DC53" s="1281"/>
    </row>
    <row r="54" spans="1:109" x14ac:dyDescent="0.15">
      <c r="A54" s="383"/>
      <c r="B54" s="375"/>
      <c r="G54" s="1293"/>
      <c r="H54" s="1293"/>
      <c r="I54" s="1276"/>
      <c r="J54" s="1276"/>
      <c r="K54" s="1292"/>
      <c r="L54" s="1292"/>
      <c r="M54" s="1292"/>
      <c r="N54" s="1292"/>
      <c r="AM54" s="384"/>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x14ac:dyDescent="0.15">
      <c r="A55" s="383"/>
      <c r="B55" s="375"/>
      <c r="G55" s="1276"/>
      <c r="H55" s="1276"/>
      <c r="I55" s="1276"/>
      <c r="J55" s="1276"/>
      <c r="K55" s="1292"/>
      <c r="L55" s="1292"/>
      <c r="M55" s="1292"/>
      <c r="N55" s="1292"/>
      <c r="AN55" s="1280" t="s">
        <v>590</v>
      </c>
      <c r="AO55" s="1280"/>
      <c r="AP55" s="1280"/>
      <c r="AQ55" s="1280"/>
      <c r="AR55" s="1280"/>
      <c r="AS55" s="1280"/>
      <c r="AT55" s="1280"/>
      <c r="AU55" s="1280"/>
      <c r="AV55" s="1280"/>
      <c r="AW55" s="1280"/>
      <c r="AX55" s="1280"/>
      <c r="AY55" s="1280"/>
      <c r="AZ55" s="1280"/>
      <c r="BA55" s="1280"/>
      <c r="BB55" s="1282" t="s">
        <v>588</v>
      </c>
      <c r="BC55" s="1282"/>
      <c r="BD55" s="1282"/>
      <c r="BE55" s="1282"/>
      <c r="BF55" s="1282"/>
      <c r="BG55" s="1282"/>
      <c r="BH55" s="1282"/>
      <c r="BI55" s="1282"/>
      <c r="BJ55" s="1282"/>
      <c r="BK55" s="1282"/>
      <c r="BL55" s="1282"/>
      <c r="BM55" s="1282"/>
      <c r="BN55" s="1282"/>
      <c r="BO55" s="1282"/>
      <c r="BP55" s="1281">
        <v>46.8</v>
      </c>
      <c r="BQ55" s="1281"/>
      <c r="BR55" s="1281"/>
      <c r="BS55" s="1281"/>
      <c r="BT55" s="1281"/>
      <c r="BU55" s="1281"/>
      <c r="BV55" s="1281"/>
      <c r="BW55" s="1281"/>
      <c r="BX55" s="1281">
        <v>48.4</v>
      </c>
      <c r="BY55" s="1281"/>
      <c r="BZ55" s="1281"/>
      <c r="CA55" s="1281"/>
      <c r="CB55" s="1281"/>
      <c r="CC55" s="1281"/>
      <c r="CD55" s="1281"/>
      <c r="CE55" s="1281"/>
      <c r="CF55" s="1281">
        <v>43</v>
      </c>
      <c r="CG55" s="1281"/>
      <c r="CH55" s="1281"/>
      <c r="CI55" s="1281"/>
      <c r="CJ55" s="1281"/>
      <c r="CK55" s="1281"/>
      <c r="CL55" s="1281"/>
      <c r="CM55" s="1281"/>
      <c r="CN55" s="1281">
        <v>32.4</v>
      </c>
      <c r="CO55" s="1281"/>
      <c r="CP55" s="1281"/>
      <c r="CQ55" s="1281"/>
      <c r="CR55" s="1281"/>
      <c r="CS55" s="1281"/>
      <c r="CT55" s="1281"/>
      <c r="CU55" s="1281"/>
      <c r="CV55" s="1281">
        <v>20</v>
      </c>
      <c r="CW55" s="1281"/>
      <c r="CX55" s="1281"/>
      <c r="CY55" s="1281"/>
      <c r="CZ55" s="1281"/>
      <c r="DA55" s="1281"/>
      <c r="DB55" s="1281"/>
      <c r="DC55" s="1281"/>
    </row>
    <row r="56" spans="1:109" x14ac:dyDescent="0.15">
      <c r="A56" s="383"/>
      <c r="B56" s="375"/>
      <c r="G56" s="1276"/>
      <c r="H56" s="1276"/>
      <c r="I56" s="1276"/>
      <c r="J56" s="1276"/>
      <c r="K56" s="1292"/>
      <c r="L56" s="1292"/>
      <c r="M56" s="1292"/>
      <c r="N56" s="1292"/>
      <c r="AN56" s="1280"/>
      <c r="AO56" s="1280"/>
      <c r="AP56" s="1280"/>
      <c r="AQ56" s="1280"/>
      <c r="AR56" s="1280"/>
      <c r="AS56" s="1280"/>
      <c r="AT56" s="1280"/>
      <c r="AU56" s="1280"/>
      <c r="AV56" s="1280"/>
      <c r="AW56" s="1280"/>
      <c r="AX56" s="1280"/>
      <c r="AY56" s="1280"/>
      <c r="AZ56" s="1280"/>
      <c r="BA56" s="1280"/>
      <c r="BB56" s="1282"/>
      <c r="BC56" s="1282"/>
      <c r="BD56" s="1282"/>
      <c r="BE56" s="1282"/>
      <c r="BF56" s="1282"/>
      <c r="BG56" s="1282"/>
      <c r="BH56" s="1282"/>
      <c r="BI56" s="1282"/>
      <c r="BJ56" s="1282"/>
      <c r="BK56" s="1282"/>
      <c r="BL56" s="1282"/>
      <c r="BM56" s="1282"/>
      <c r="BN56" s="1282"/>
      <c r="BO56" s="1282"/>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383" customFormat="1" x14ac:dyDescent="0.15">
      <c r="B57" s="387"/>
      <c r="G57" s="1276"/>
      <c r="H57" s="1276"/>
      <c r="I57" s="1295"/>
      <c r="J57" s="1295"/>
      <c r="K57" s="1292"/>
      <c r="L57" s="1292"/>
      <c r="M57" s="1292"/>
      <c r="N57" s="1292"/>
      <c r="AM57" s="369"/>
      <c r="AN57" s="1280"/>
      <c r="AO57" s="1280"/>
      <c r="AP57" s="1280"/>
      <c r="AQ57" s="1280"/>
      <c r="AR57" s="1280"/>
      <c r="AS57" s="1280"/>
      <c r="AT57" s="1280"/>
      <c r="AU57" s="1280"/>
      <c r="AV57" s="1280"/>
      <c r="AW57" s="1280"/>
      <c r="AX57" s="1280"/>
      <c r="AY57" s="1280"/>
      <c r="AZ57" s="1280"/>
      <c r="BA57" s="1280"/>
      <c r="BB57" s="1282" t="s">
        <v>589</v>
      </c>
      <c r="BC57" s="1282"/>
      <c r="BD57" s="1282"/>
      <c r="BE57" s="1282"/>
      <c r="BF57" s="1282"/>
      <c r="BG57" s="1282"/>
      <c r="BH57" s="1282"/>
      <c r="BI57" s="1282"/>
      <c r="BJ57" s="1282"/>
      <c r="BK57" s="1282"/>
      <c r="BL57" s="1282"/>
      <c r="BM57" s="1282"/>
      <c r="BN57" s="1282"/>
      <c r="BO57" s="1282"/>
      <c r="BP57" s="1281">
        <v>61.7</v>
      </c>
      <c r="BQ57" s="1281"/>
      <c r="BR57" s="1281"/>
      <c r="BS57" s="1281"/>
      <c r="BT57" s="1281"/>
      <c r="BU57" s="1281"/>
      <c r="BV57" s="1281"/>
      <c r="BW57" s="1281"/>
      <c r="BX57" s="1281">
        <v>61.8</v>
      </c>
      <c r="BY57" s="1281"/>
      <c r="BZ57" s="1281"/>
      <c r="CA57" s="1281"/>
      <c r="CB57" s="1281"/>
      <c r="CC57" s="1281"/>
      <c r="CD57" s="1281"/>
      <c r="CE57" s="1281"/>
      <c r="CF57" s="1281">
        <v>62.8</v>
      </c>
      <c r="CG57" s="1281"/>
      <c r="CH57" s="1281"/>
      <c r="CI57" s="1281"/>
      <c r="CJ57" s="1281"/>
      <c r="CK57" s="1281"/>
      <c r="CL57" s="1281"/>
      <c r="CM57" s="1281"/>
      <c r="CN57" s="1281">
        <v>64.2</v>
      </c>
      <c r="CO57" s="1281"/>
      <c r="CP57" s="1281"/>
      <c r="CQ57" s="1281"/>
      <c r="CR57" s="1281"/>
      <c r="CS57" s="1281"/>
      <c r="CT57" s="1281"/>
      <c r="CU57" s="1281"/>
      <c r="CV57" s="1281">
        <v>67</v>
      </c>
      <c r="CW57" s="1281"/>
      <c r="CX57" s="1281"/>
      <c r="CY57" s="1281"/>
      <c r="CZ57" s="1281"/>
      <c r="DA57" s="1281"/>
      <c r="DB57" s="1281"/>
      <c r="DC57" s="1281"/>
      <c r="DD57" s="388"/>
      <c r="DE57" s="387"/>
    </row>
    <row r="58" spans="1:109" s="383" customFormat="1" x14ac:dyDescent="0.15">
      <c r="A58" s="369"/>
      <c r="B58" s="387"/>
      <c r="G58" s="1276"/>
      <c r="H58" s="1276"/>
      <c r="I58" s="1295"/>
      <c r="J58" s="1295"/>
      <c r="K58" s="1292"/>
      <c r="L58" s="1292"/>
      <c r="M58" s="1292"/>
      <c r="N58" s="1292"/>
      <c r="AM58" s="369"/>
      <c r="AN58" s="1280"/>
      <c r="AO58" s="1280"/>
      <c r="AP58" s="1280"/>
      <c r="AQ58" s="1280"/>
      <c r="AR58" s="1280"/>
      <c r="AS58" s="1280"/>
      <c r="AT58" s="1280"/>
      <c r="AU58" s="1280"/>
      <c r="AV58" s="1280"/>
      <c r="AW58" s="1280"/>
      <c r="AX58" s="1280"/>
      <c r="AY58" s="1280"/>
      <c r="AZ58" s="1280"/>
      <c r="BA58" s="1280"/>
      <c r="BB58" s="1282"/>
      <c r="BC58" s="1282"/>
      <c r="BD58" s="1282"/>
      <c r="BE58" s="1282"/>
      <c r="BF58" s="1282"/>
      <c r="BG58" s="1282"/>
      <c r="BH58" s="1282"/>
      <c r="BI58" s="1282"/>
      <c r="BJ58" s="1282"/>
      <c r="BK58" s="1282"/>
      <c r="BL58" s="1282"/>
      <c r="BM58" s="1282"/>
      <c r="BN58" s="1282"/>
      <c r="BO58" s="1282"/>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591</v>
      </c>
    </row>
    <row r="64" spans="1:109" x14ac:dyDescent="0.15">
      <c r="B64" s="375"/>
      <c r="G64" s="382"/>
      <c r="I64" s="395"/>
      <c r="J64" s="395"/>
      <c r="K64" s="395"/>
      <c r="L64" s="395"/>
      <c r="M64" s="395"/>
      <c r="N64" s="396"/>
      <c r="AM64" s="382"/>
      <c r="AN64" s="382" t="s">
        <v>585</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83" t="s">
        <v>593</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5"/>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5"/>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5"/>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5"/>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586</v>
      </c>
    </row>
    <row r="72" spans="2:107" x14ac:dyDescent="0.15">
      <c r="B72" s="375"/>
      <c r="G72" s="1276"/>
      <c r="H72" s="1276"/>
      <c r="I72" s="1276"/>
      <c r="J72" s="1276"/>
      <c r="K72" s="385"/>
      <c r="L72" s="385"/>
      <c r="M72" s="386"/>
      <c r="N72" s="386"/>
      <c r="AN72" s="1277"/>
      <c r="AO72" s="1278"/>
      <c r="AP72" s="1278"/>
      <c r="AQ72" s="1278"/>
      <c r="AR72" s="1278"/>
      <c r="AS72" s="1278"/>
      <c r="AT72" s="1278"/>
      <c r="AU72" s="1278"/>
      <c r="AV72" s="1278"/>
      <c r="AW72" s="1278"/>
      <c r="AX72" s="1278"/>
      <c r="AY72" s="1278"/>
      <c r="AZ72" s="1278"/>
      <c r="BA72" s="1278"/>
      <c r="BB72" s="1278"/>
      <c r="BC72" s="1278"/>
      <c r="BD72" s="1278"/>
      <c r="BE72" s="1278"/>
      <c r="BF72" s="1278"/>
      <c r="BG72" s="1278"/>
      <c r="BH72" s="1278"/>
      <c r="BI72" s="1278"/>
      <c r="BJ72" s="1278"/>
      <c r="BK72" s="1278"/>
      <c r="BL72" s="1278"/>
      <c r="BM72" s="1278"/>
      <c r="BN72" s="1278"/>
      <c r="BO72" s="1279"/>
      <c r="BP72" s="1280" t="s">
        <v>548</v>
      </c>
      <c r="BQ72" s="1280"/>
      <c r="BR72" s="1280"/>
      <c r="BS72" s="1280"/>
      <c r="BT72" s="1280"/>
      <c r="BU72" s="1280"/>
      <c r="BV72" s="1280"/>
      <c r="BW72" s="1280"/>
      <c r="BX72" s="1280" t="s">
        <v>549</v>
      </c>
      <c r="BY72" s="1280"/>
      <c r="BZ72" s="1280"/>
      <c r="CA72" s="1280"/>
      <c r="CB72" s="1280"/>
      <c r="CC72" s="1280"/>
      <c r="CD72" s="1280"/>
      <c r="CE72" s="1280"/>
      <c r="CF72" s="1280" t="s">
        <v>550</v>
      </c>
      <c r="CG72" s="1280"/>
      <c r="CH72" s="1280"/>
      <c r="CI72" s="1280"/>
      <c r="CJ72" s="1280"/>
      <c r="CK72" s="1280"/>
      <c r="CL72" s="1280"/>
      <c r="CM72" s="1280"/>
      <c r="CN72" s="1280" t="s">
        <v>551</v>
      </c>
      <c r="CO72" s="1280"/>
      <c r="CP72" s="1280"/>
      <c r="CQ72" s="1280"/>
      <c r="CR72" s="1280"/>
      <c r="CS72" s="1280"/>
      <c r="CT72" s="1280"/>
      <c r="CU72" s="1280"/>
      <c r="CV72" s="1280" t="s">
        <v>552</v>
      </c>
      <c r="CW72" s="1280"/>
      <c r="CX72" s="1280"/>
      <c r="CY72" s="1280"/>
      <c r="CZ72" s="1280"/>
      <c r="DA72" s="1280"/>
      <c r="DB72" s="1280"/>
      <c r="DC72" s="1280"/>
    </row>
    <row r="73" spans="2:107" x14ac:dyDescent="0.15">
      <c r="B73" s="375"/>
      <c r="G73" s="1293"/>
      <c r="H73" s="1293"/>
      <c r="I73" s="1293"/>
      <c r="J73" s="1293"/>
      <c r="K73" s="1296"/>
      <c r="L73" s="1296"/>
      <c r="M73" s="1296"/>
      <c r="N73" s="1296"/>
      <c r="AM73" s="384"/>
      <c r="AN73" s="1282" t="s">
        <v>587</v>
      </c>
      <c r="AO73" s="1282"/>
      <c r="AP73" s="1282"/>
      <c r="AQ73" s="1282"/>
      <c r="AR73" s="1282"/>
      <c r="AS73" s="1282"/>
      <c r="AT73" s="1282"/>
      <c r="AU73" s="1282"/>
      <c r="AV73" s="1282"/>
      <c r="AW73" s="1282"/>
      <c r="AX73" s="1282"/>
      <c r="AY73" s="1282"/>
      <c r="AZ73" s="1282"/>
      <c r="BA73" s="1282"/>
      <c r="BB73" s="1282" t="s">
        <v>588</v>
      </c>
      <c r="BC73" s="1282"/>
      <c r="BD73" s="1282"/>
      <c r="BE73" s="1282"/>
      <c r="BF73" s="1282"/>
      <c r="BG73" s="1282"/>
      <c r="BH73" s="1282"/>
      <c r="BI73" s="1282"/>
      <c r="BJ73" s="1282"/>
      <c r="BK73" s="1282"/>
      <c r="BL73" s="1282"/>
      <c r="BM73" s="1282"/>
      <c r="BN73" s="1282"/>
      <c r="BO73" s="1282"/>
      <c r="BP73" s="1281">
        <v>79.7</v>
      </c>
      <c r="BQ73" s="1281"/>
      <c r="BR73" s="1281"/>
      <c r="BS73" s="1281"/>
      <c r="BT73" s="1281"/>
      <c r="BU73" s="1281"/>
      <c r="BV73" s="1281"/>
      <c r="BW73" s="1281"/>
      <c r="BX73" s="1281">
        <v>74.400000000000006</v>
      </c>
      <c r="BY73" s="1281"/>
      <c r="BZ73" s="1281"/>
      <c r="CA73" s="1281"/>
      <c r="CB73" s="1281"/>
      <c r="CC73" s="1281"/>
      <c r="CD73" s="1281"/>
      <c r="CE73" s="1281"/>
      <c r="CF73" s="1281">
        <v>62.9</v>
      </c>
      <c r="CG73" s="1281"/>
      <c r="CH73" s="1281"/>
      <c r="CI73" s="1281"/>
      <c r="CJ73" s="1281"/>
      <c r="CK73" s="1281"/>
      <c r="CL73" s="1281"/>
      <c r="CM73" s="1281"/>
      <c r="CN73" s="1281">
        <v>54.1</v>
      </c>
      <c r="CO73" s="1281"/>
      <c r="CP73" s="1281"/>
      <c r="CQ73" s="1281"/>
      <c r="CR73" s="1281"/>
      <c r="CS73" s="1281"/>
      <c r="CT73" s="1281"/>
      <c r="CU73" s="1281"/>
      <c r="CV73" s="1281">
        <v>33.200000000000003</v>
      </c>
      <c r="CW73" s="1281"/>
      <c r="CX73" s="1281"/>
      <c r="CY73" s="1281"/>
      <c r="CZ73" s="1281"/>
      <c r="DA73" s="1281"/>
      <c r="DB73" s="1281"/>
      <c r="DC73" s="1281"/>
    </row>
    <row r="74" spans="2:107" x14ac:dyDescent="0.15">
      <c r="B74" s="375"/>
      <c r="G74" s="1293"/>
      <c r="H74" s="1293"/>
      <c r="I74" s="1293"/>
      <c r="J74" s="1293"/>
      <c r="K74" s="1296"/>
      <c r="L74" s="1296"/>
      <c r="M74" s="1296"/>
      <c r="N74" s="1296"/>
      <c r="AM74" s="384"/>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x14ac:dyDescent="0.15">
      <c r="B75" s="375"/>
      <c r="G75" s="1293"/>
      <c r="H75" s="1293"/>
      <c r="I75" s="1276"/>
      <c r="J75" s="1276"/>
      <c r="K75" s="1292"/>
      <c r="L75" s="1292"/>
      <c r="M75" s="1292"/>
      <c r="N75" s="1292"/>
      <c r="AM75" s="384"/>
      <c r="AN75" s="1282"/>
      <c r="AO75" s="1282"/>
      <c r="AP75" s="1282"/>
      <c r="AQ75" s="1282"/>
      <c r="AR75" s="1282"/>
      <c r="AS75" s="1282"/>
      <c r="AT75" s="1282"/>
      <c r="AU75" s="1282"/>
      <c r="AV75" s="1282"/>
      <c r="AW75" s="1282"/>
      <c r="AX75" s="1282"/>
      <c r="AY75" s="1282"/>
      <c r="AZ75" s="1282"/>
      <c r="BA75" s="1282"/>
      <c r="BB75" s="1282" t="s">
        <v>592</v>
      </c>
      <c r="BC75" s="1282"/>
      <c r="BD75" s="1282"/>
      <c r="BE75" s="1282"/>
      <c r="BF75" s="1282"/>
      <c r="BG75" s="1282"/>
      <c r="BH75" s="1282"/>
      <c r="BI75" s="1282"/>
      <c r="BJ75" s="1282"/>
      <c r="BK75" s="1282"/>
      <c r="BL75" s="1282"/>
      <c r="BM75" s="1282"/>
      <c r="BN75" s="1282"/>
      <c r="BO75" s="1282"/>
      <c r="BP75" s="1281">
        <v>11.4</v>
      </c>
      <c r="BQ75" s="1281"/>
      <c r="BR75" s="1281"/>
      <c r="BS75" s="1281"/>
      <c r="BT75" s="1281"/>
      <c r="BU75" s="1281"/>
      <c r="BV75" s="1281"/>
      <c r="BW75" s="1281"/>
      <c r="BX75" s="1281">
        <v>10.6</v>
      </c>
      <c r="BY75" s="1281"/>
      <c r="BZ75" s="1281"/>
      <c r="CA75" s="1281"/>
      <c r="CB75" s="1281"/>
      <c r="CC75" s="1281"/>
      <c r="CD75" s="1281"/>
      <c r="CE75" s="1281"/>
      <c r="CF75" s="1281">
        <v>11.4</v>
      </c>
      <c r="CG75" s="1281"/>
      <c r="CH75" s="1281"/>
      <c r="CI75" s="1281"/>
      <c r="CJ75" s="1281"/>
      <c r="CK75" s="1281"/>
      <c r="CL75" s="1281"/>
      <c r="CM75" s="1281"/>
      <c r="CN75" s="1281">
        <v>11.7</v>
      </c>
      <c r="CO75" s="1281"/>
      <c r="CP75" s="1281"/>
      <c r="CQ75" s="1281"/>
      <c r="CR75" s="1281"/>
      <c r="CS75" s="1281"/>
      <c r="CT75" s="1281"/>
      <c r="CU75" s="1281"/>
      <c r="CV75" s="1281">
        <v>10.3</v>
      </c>
      <c r="CW75" s="1281"/>
      <c r="CX75" s="1281"/>
      <c r="CY75" s="1281"/>
      <c r="CZ75" s="1281"/>
      <c r="DA75" s="1281"/>
      <c r="DB75" s="1281"/>
      <c r="DC75" s="1281"/>
    </row>
    <row r="76" spans="2:107" x14ac:dyDescent="0.15">
      <c r="B76" s="375"/>
      <c r="G76" s="1293"/>
      <c r="H76" s="1293"/>
      <c r="I76" s="1276"/>
      <c r="J76" s="1276"/>
      <c r="K76" s="1292"/>
      <c r="L76" s="1292"/>
      <c r="M76" s="1292"/>
      <c r="N76" s="1292"/>
      <c r="AM76" s="384"/>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x14ac:dyDescent="0.15">
      <c r="B77" s="375"/>
      <c r="G77" s="1276"/>
      <c r="H77" s="1276"/>
      <c r="I77" s="1276"/>
      <c r="J77" s="1276"/>
      <c r="K77" s="1296"/>
      <c r="L77" s="1296"/>
      <c r="M77" s="1296"/>
      <c r="N77" s="1296"/>
      <c r="AN77" s="1280" t="s">
        <v>590</v>
      </c>
      <c r="AO77" s="1280"/>
      <c r="AP77" s="1280"/>
      <c r="AQ77" s="1280"/>
      <c r="AR77" s="1280"/>
      <c r="AS77" s="1280"/>
      <c r="AT77" s="1280"/>
      <c r="AU77" s="1280"/>
      <c r="AV77" s="1280"/>
      <c r="AW77" s="1280"/>
      <c r="AX77" s="1280"/>
      <c r="AY77" s="1280"/>
      <c r="AZ77" s="1280"/>
      <c r="BA77" s="1280"/>
      <c r="BB77" s="1282" t="s">
        <v>588</v>
      </c>
      <c r="BC77" s="1282"/>
      <c r="BD77" s="1282"/>
      <c r="BE77" s="1282"/>
      <c r="BF77" s="1282"/>
      <c r="BG77" s="1282"/>
      <c r="BH77" s="1282"/>
      <c r="BI77" s="1282"/>
      <c r="BJ77" s="1282"/>
      <c r="BK77" s="1282"/>
      <c r="BL77" s="1282"/>
      <c r="BM77" s="1282"/>
      <c r="BN77" s="1282"/>
      <c r="BO77" s="1282"/>
      <c r="BP77" s="1281">
        <v>46.8</v>
      </c>
      <c r="BQ77" s="1281"/>
      <c r="BR77" s="1281"/>
      <c r="BS77" s="1281"/>
      <c r="BT77" s="1281"/>
      <c r="BU77" s="1281"/>
      <c r="BV77" s="1281"/>
      <c r="BW77" s="1281"/>
      <c r="BX77" s="1281">
        <v>48.4</v>
      </c>
      <c r="BY77" s="1281"/>
      <c r="BZ77" s="1281"/>
      <c r="CA77" s="1281"/>
      <c r="CB77" s="1281"/>
      <c r="CC77" s="1281"/>
      <c r="CD77" s="1281"/>
      <c r="CE77" s="1281"/>
      <c r="CF77" s="1281">
        <v>43</v>
      </c>
      <c r="CG77" s="1281"/>
      <c r="CH77" s="1281"/>
      <c r="CI77" s="1281"/>
      <c r="CJ77" s="1281"/>
      <c r="CK77" s="1281"/>
      <c r="CL77" s="1281"/>
      <c r="CM77" s="1281"/>
      <c r="CN77" s="1281">
        <v>32.4</v>
      </c>
      <c r="CO77" s="1281"/>
      <c r="CP77" s="1281"/>
      <c r="CQ77" s="1281"/>
      <c r="CR77" s="1281"/>
      <c r="CS77" s="1281"/>
      <c r="CT77" s="1281"/>
      <c r="CU77" s="1281"/>
      <c r="CV77" s="1281">
        <v>20</v>
      </c>
      <c r="CW77" s="1281"/>
      <c r="CX77" s="1281"/>
      <c r="CY77" s="1281"/>
      <c r="CZ77" s="1281"/>
      <c r="DA77" s="1281"/>
      <c r="DB77" s="1281"/>
      <c r="DC77" s="1281"/>
    </row>
    <row r="78" spans="2:107" x14ac:dyDescent="0.15">
      <c r="B78" s="375"/>
      <c r="G78" s="1276"/>
      <c r="H78" s="1276"/>
      <c r="I78" s="1276"/>
      <c r="J78" s="1276"/>
      <c r="K78" s="1296"/>
      <c r="L78" s="1296"/>
      <c r="M78" s="1296"/>
      <c r="N78" s="1296"/>
      <c r="AN78" s="1280"/>
      <c r="AO78" s="1280"/>
      <c r="AP78" s="1280"/>
      <c r="AQ78" s="1280"/>
      <c r="AR78" s="1280"/>
      <c r="AS78" s="1280"/>
      <c r="AT78" s="1280"/>
      <c r="AU78" s="1280"/>
      <c r="AV78" s="1280"/>
      <c r="AW78" s="1280"/>
      <c r="AX78" s="1280"/>
      <c r="AY78" s="1280"/>
      <c r="AZ78" s="1280"/>
      <c r="BA78" s="1280"/>
      <c r="BB78" s="1282"/>
      <c r="BC78" s="1282"/>
      <c r="BD78" s="1282"/>
      <c r="BE78" s="1282"/>
      <c r="BF78" s="1282"/>
      <c r="BG78" s="1282"/>
      <c r="BH78" s="1282"/>
      <c r="BI78" s="1282"/>
      <c r="BJ78" s="1282"/>
      <c r="BK78" s="1282"/>
      <c r="BL78" s="1282"/>
      <c r="BM78" s="1282"/>
      <c r="BN78" s="1282"/>
      <c r="BO78" s="1282"/>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x14ac:dyDescent="0.15">
      <c r="B79" s="375"/>
      <c r="G79" s="1276"/>
      <c r="H79" s="1276"/>
      <c r="I79" s="1295"/>
      <c r="J79" s="1295"/>
      <c r="K79" s="1297"/>
      <c r="L79" s="1297"/>
      <c r="M79" s="1297"/>
      <c r="N79" s="1297"/>
      <c r="AN79" s="1280"/>
      <c r="AO79" s="1280"/>
      <c r="AP79" s="1280"/>
      <c r="AQ79" s="1280"/>
      <c r="AR79" s="1280"/>
      <c r="AS79" s="1280"/>
      <c r="AT79" s="1280"/>
      <c r="AU79" s="1280"/>
      <c r="AV79" s="1280"/>
      <c r="AW79" s="1280"/>
      <c r="AX79" s="1280"/>
      <c r="AY79" s="1280"/>
      <c r="AZ79" s="1280"/>
      <c r="BA79" s="1280"/>
      <c r="BB79" s="1282" t="s">
        <v>592</v>
      </c>
      <c r="BC79" s="1282"/>
      <c r="BD79" s="1282"/>
      <c r="BE79" s="1282"/>
      <c r="BF79" s="1282"/>
      <c r="BG79" s="1282"/>
      <c r="BH79" s="1282"/>
      <c r="BI79" s="1282"/>
      <c r="BJ79" s="1282"/>
      <c r="BK79" s="1282"/>
      <c r="BL79" s="1282"/>
      <c r="BM79" s="1282"/>
      <c r="BN79" s="1282"/>
      <c r="BO79" s="1282"/>
      <c r="BP79" s="1281">
        <v>9.9</v>
      </c>
      <c r="BQ79" s="1281"/>
      <c r="BR79" s="1281"/>
      <c r="BS79" s="1281"/>
      <c r="BT79" s="1281"/>
      <c r="BU79" s="1281"/>
      <c r="BV79" s="1281"/>
      <c r="BW79" s="1281"/>
      <c r="BX79" s="1281">
        <v>9.9</v>
      </c>
      <c r="BY79" s="1281"/>
      <c r="BZ79" s="1281"/>
      <c r="CA79" s="1281"/>
      <c r="CB79" s="1281"/>
      <c r="CC79" s="1281"/>
      <c r="CD79" s="1281"/>
      <c r="CE79" s="1281"/>
      <c r="CF79" s="1281">
        <v>9.9</v>
      </c>
      <c r="CG79" s="1281"/>
      <c r="CH79" s="1281"/>
      <c r="CI79" s="1281"/>
      <c r="CJ79" s="1281"/>
      <c r="CK79" s="1281"/>
      <c r="CL79" s="1281"/>
      <c r="CM79" s="1281"/>
      <c r="CN79" s="1281">
        <v>9.5</v>
      </c>
      <c r="CO79" s="1281"/>
      <c r="CP79" s="1281"/>
      <c r="CQ79" s="1281"/>
      <c r="CR79" s="1281"/>
      <c r="CS79" s="1281"/>
      <c r="CT79" s="1281"/>
      <c r="CU79" s="1281"/>
      <c r="CV79" s="1281">
        <v>9.5</v>
      </c>
      <c r="CW79" s="1281"/>
      <c r="CX79" s="1281"/>
      <c r="CY79" s="1281"/>
      <c r="CZ79" s="1281"/>
      <c r="DA79" s="1281"/>
      <c r="DB79" s="1281"/>
      <c r="DC79" s="1281"/>
    </row>
    <row r="80" spans="2:107" x14ac:dyDescent="0.15">
      <c r="B80" s="375"/>
      <c r="G80" s="1276"/>
      <c r="H80" s="1276"/>
      <c r="I80" s="1295"/>
      <c r="J80" s="1295"/>
      <c r="K80" s="1297"/>
      <c r="L80" s="1297"/>
      <c r="M80" s="1297"/>
      <c r="N80" s="1297"/>
      <c r="AN80" s="1280"/>
      <c r="AO80" s="1280"/>
      <c r="AP80" s="1280"/>
      <c r="AQ80" s="1280"/>
      <c r="AR80" s="1280"/>
      <c r="AS80" s="1280"/>
      <c r="AT80" s="1280"/>
      <c r="AU80" s="1280"/>
      <c r="AV80" s="1280"/>
      <c r="AW80" s="1280"/>
      <c r="AX80" s="1280"/>
      <c r="AY80" s="1280"/>
      <c r="AZ80" s="1280"/>
      <c r="BA80" s="1280"/>
      <c r="BB80" s="1282"/>
      <c r="BC80" s="1282"/>
      <c r="BD80" s="1282"/>
      <c r="BE80" s="1282"/>
      <c r="BF80" s="1282"/>
      <c r="BG80" s="1282"/>
      <c r="BH80" s="1282"/>
      <c r="BI80" s="1282"/>
      <c r="BJ80" s="1282"/>
      <c r="BK80" s="1282"/>
      <c r="BL80" s="1282"/>
      <c r="BM80" s="1282"/>
      <c r="BN80" s="1282"/>
      <c r="BO80" s="1282"/>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pmvypW190bajlcKyginNR3qhjmv3x2qSCtNv2KRfeNqQyrsfDQx41QtBSKxO2m/w3rZMfHsLw6SJ6Qfc5bWcLg==" saltValue="dWNa2wALECC1/E/jeJTlw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election activeCell="AN65" sqref="AN65:DC69"/>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495</v>
      </c>
    </row>
  </sheetData>
  <sheetProtection algorithmName="SHA-512" hashValue="LJF9jkQ26XNgTgSI8dKAYnVjTrJ7ZpMENXsPwmgPCAN05ciNNFow9dNhMdfUYwYBOAXz5RzB1w7BjodZS3Gc7w==" saltValue="YCZp47vI4jn9EsEYlOFvx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election activeCell="AN65" sqref="AN65:DC69"/>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495</v>
      </c>
    </row>
  </sheetData>
  <sheetProtection algorithmName="SHA-512" hashValue="3KiQB28Vb03vGLRqJDUWVj0uZUkY70dvxmZvN2w6xyLI7pvWPNJkfth9RQfi5jSZYppG7XC2PDme9JkmzC8rsg==" saltValue="guaqpZT94XU5+fYdu8iac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50</v>
      </c>
      <c r="E2" s="146"/>
      <c r="F2" s="147" t="s">
        <v>545</v>
      </c>
      <c r="G2" s="148"/>
      <c r="H2" s="149"/>
    </row>
    <row r="3" spans="1:8" x14ac:dyDescent="0.15">
      <c r="A3" s="145" t="s">
        <v>538</v>
      </c>
      <c r="B3" s="150"/>
      <c r="C3" s="151"/>
      <c r="D3" s="152">
        <v>118024</v>
      </c>
      <c r="E3" s="153"/>
      <c r="F3" s="154">
        <v>113913</v>
      </c>
      <c r="G3" s="155"/>
      <c r="H3" s="156"/>
    </row>
    <row r="4" spans="1:8" x14ac:dyDescent="0.15">
      <c r="A4" s="157"/>
      <c r="B4" s="158"/>
      <c r="C4" s="159"/>
      <c r="D4" s="160">
        <v>30392</v>
      </c>
      <c r="E4" s="161"/>
      <c r="F4" s="162">
        <v>53160</v>
      </c>
      <c r="G4" s="163"/>
      <c r="H4" s="164"/>
    </row>
    <row r="5" spans="1:8" x14ac:dyDescent="0.15">
      <c r="A5" s="145" t="s">
        <v>540</v>
      </c>
      <c r="B5" s="150"/>
      <c r="C5" s="151"/>
      <c r="D5" s="152">
        <v>116384</v>
      </c>
      <c r="E5" s="153"/>
      <c r="F5" s="154">
        <v>115050</v>
      </c>
      <c r="G5" s="155"/>
      <c r="H5" s="156"/>
    </row>
    <row r="6" spans="1:8" x14ac:dyDescent="0.15">
      <c r="A6" s="157"/>
      <c r="B6" s="158"/>
      <c r="C6" s="159"/>
      <c r="D6" s="160">
        <v>57421</v>
      </c>
      <c r="E6" s="161"/>
      <c r="F6" s="162">
        <v>53792</v>
      </c>
      <c r="G6" s="163"/>
      <c r="H6" s="164"/>
    </row>
    <row r="7" spans="1:8" x14ac:dyDescent="0.15">
      <c r="A7" s="145" t="s">
        <v>541</v>
      </c>
      <c r="B7" s="150"/>
      <c r="C7" s="151"/>
      <c r="D7" s="152">
        <v>122340</v>
      </c>
      <c r="E7" s="153"/>
      <c r="F7" s="154">
        <v>118252</v>
      </c>
      <c r="G7" s="155"/>
      <c r="H7" s="156"/>
    </row>
    <row r="8" spans="1:8" x14ac:dyDescent="0.15">
      <c r="A8" s="157"/>
      <c r="B8" s="158"/>
      <c r="C8" s="159"/>
      <c r="D8" s="160">
        <v>29452</v>
      </c>
      <c r="E8" s="161"/>
      <c r="F8" s="162">
        <v>49994</v>
      </c>
      <c r="G8" s="163"/>
      <c r="H8" s="164"/>
    </row>
    <row r="9" spans="1:8" x14ac:dyDescent="0.15">
      <c r="A9" s="145" t="s">
        <v>542</v>
      </c>
      <c r="B9" s="150"/>
      <c r="C9" s="151"/>
      <c r="D9" s="152">
        <v>126567</v>
      </c>
      <c r="E9" s="153"/>
      <c r="F9" s="154">
        <v>120302</v>
      </c>
      <c r="G9" s="155"/>
      <c r="H9" s="156"/>
    </row>
    <row r="10" spans="1:8" x14ac:dyDescent="0.15">
      <c r="A10" s="157"/>
      <c r="B10" s="158"/>
      <c r="C10" s="159"/>
      <c r="D10" s="160">
        <v>34854</v>
      </c>
      <c r="E10" s="161"/>
      <c r="F10" s="162">
        <v>59328</v>
      </c>
      <c r="G10" s="163"/>
      <c r="H10" s="164"/>
    </row>
    <row r="11" spans="1:8" x14ac:dyDescent="0.15">
      <c r="A11" s="145" t="s">
        <v>543</v>
      </c>
      <c r="B11" s="150"/>
      <c r="C11" s="151"/>
      <c r="D11" s="152">
        <v>135032</v>
      </c>
      <c r="E11" s="153"/>
      <c r="F11" s="154">
        <v>114841</v>
      </c>
      <c r="G11" s="155"/>
      <c r="H11" s="156"/>
    </row>
    <row r="12" spans="1:8" x14ac:dyDescent="0.15">
      <c r="A12" s="157"/>
      <c r="B12" s="158"/>
      <c r="C12" s="165"/>
      <c r="D12" s="160">
        <v>26328</v>
      </c>
      <c r="E12" s="161"/>
      <c r="F12" s="162">
        <v>51589</v>
      </c>
      <c r="G12" s="163"/>
      <c r="H12" s="164"/>
    </row>
    <row r="13" spans="1:8" x14ac:dyDescent="0.15">
      <c r="A13" s="145"/>
      <c r="B13" s="150"/>
      <c r="C13" s="166"/>
      <c r="D13" s="167">
        <v>123669</v>
      </c>
      <c r="E13" s="168"/>
      <c r="F13" s="169">
        <v>116472</v>
      </c>
      <c r="G13" s="170"/>
      <c r="H13" s="156"/>
    </row>
    <row r="14" spans="1:8" x14ac:dyDescent="0.15">
      <c r="A14" s="157"/>
      <c r="B14" s="158"/>
      <c r="C14" s="159"/>
      <c r="D14" s="160">
        <v>35689</v>
      </c>
      <c r="E14" s="161"/>
      <c r="F14" s="162">
        <v>53573</v>
      </c>
      <c r="G14" s="163"/>
      <c r="H14" s="164"/>
    </row>
    <row r="17" spans="1:11" x14ac:dyDescent="0.15">
      <c r="A17" s="141" t="s">
        <v>51</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52</v>
      </c>
      <c r="B19" s="171">
        <f>ROUND(VALUE(SUBSTITUTE(実質収支比率等に係る経年分析!F$48,"▲","-")),2)</f>
        <v>2.62</v>
      </c>
      <c r="C19" s="171">
        <f>ROUND(VALUE(SUBSTITUTE(実質収支比率等に係る経年分析!G$48,"▲","-")),2)</f>
        <v>3.31</v>
      </c>
      <c r="D19" s="171">
        <f>ROUND(VALUE(SUBSTITUTE(実質収支比率等に係る経年分析!H$48,"▲","-")),2)</f>
        <v>2.82</v>
      </c>
      <c r="E19" s="171">
        <f>ROUND(VALUE(SUBSTITUTE(実質収支比率等に係る経年分析!I$48,"▲","-")),2)</f>
        <v>4.6900000000000004</v>
      </c>
      <c r="F19" s="171">
        <f>ROUND(VALUE(SUBSTITUTE(実質収支比率等に係る経年分析!J$48,"▲","-")),2)</f>
        <v>6.04</v>
      </c>
    </row>
    <row r="20" spans="1:11" x14ac:dyDescent="0.15">
      <c r="A20" s="171" t="s">
        <v>53</v>
      </c>
      <c r="B20" s="171">
        <f>ROUND(VALUE(SUBSTITUTE(実質収支比率等に係る経年分析!F$47,"▲","-")),2)</f>
        <v>14.99</v>
      </c>
      <c r="C20" s="171">
        <f>ROUND(VALUE(SUBSTITUTE(実質収支比率等に係る経年分析!G$47,"▲","-")),2)</f>
        <v>13.1</v>
      </c>
      <c r="D20" s="171">
        <f>ROUND(VALUE(SUBSTITUTE(実質収支比率等に係る経年分析!H$47,"▲","-")),2)</f>
        <v>11.29</v>
      </c>
      <c r="E20" s="171">
        <f>ROUND(VALUE(SUBSTITUTE(実質収支比率等に係る経年分析!I$47,"▲","-")),2)</f>
        <v>11.19</v>
      </c>
      <c r="F20" s="171">
        <f>ROUND(VALUE(SUBSTITUTE(実質収支比率等に係る経年分析!J$47,"▲","-")),2)</f>
        <v>18.399999999999999</v>
      </c>
    </row>
    <row r="21" spans="1:11" x14ac:dyDescent="0.15">
      <c r="A21" s="171" t="s">
        <v>54</v>
      </c>
      <c r="B21" s="171">
        <f>IF(ISNUMBER(VALUE(SUBSTITUTE(実質収支比率等に係る経年分析!F$49,"▲","-"))),ROUND(VALUE(SUBSTITUTE(実質収支比率等に係る経年分析!F$49,"▲","-")),2),NA())</f>
        <v>1.04</v>
      </c>
      <c r="C21" s="171">
        <f>IF(ISNUMBER(VALUE(SUBSTITUTE(実質収支比率等に係る経年分析!G$49,"▲","-"))),ROUND(VALUE(SUBSTITUTE(実質収支比率等に係る経年分析!G$49,"▲","-")),2),NA())</f>
        <v>-1.1200000000000001</v>
      </c>
      <c r="D21" s="171">
        <f>IF(ISNUMBER(VALUE(SUBSTITUTE(実質収支比率等に係る経年分析!H$49,"▲","-"))),ROUND(VALUE(SUBSTITUTE(実質収支比率等に係る経年分析!H$49,"▲","-")),2),NA())</f>
        <v>-1.83</v>
      </c>
      <c r="E21" s="171">
        <f>IF(ISNUMBER(VALUE(SUBSTITUTE(実質収支比率等に係る経年分析!I$49,"▲","-"))),ROUND(VALUE(SUBSTITUTE(実質収支比率等に係る経年分析!I$49,"▲","-")),2),NA())</f>
        <v>1.95</v>
      </c>
      <c r="F21" s="171">
        <f>IF(ISNUMBER(VALUE(SUBSTITUTE(実質収支比率等に係る経年分析!J$49,"▲","-"))),ROUND(VALUE(SUBSTITUTE(実質収支比率等に係る経年分析!J$49,"▲","-")),2),NA())</f>
        <v>9.5</v>
      </c>
    </row>
    <row r="24" spans="1:11" x14ac:dyDescent="0.15">
      <c r="A24" s="141" t="s">
        <v>55</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56</v>
      </c>
      <c r="C26" s="172" t="s">
        <v>57</v>
      </c>
      <c r="D26" s="172" t="s">
        <v>56</v>
      </c>
      <c r="E26" s="172" t="s">
        <v>57</v>
      </c>
      <c r="F26" s="172" t="s">
        <v>56</v>
      </c>
      <c r="G26" s="172" t="s">
        <v>57</v>
      </c>
      <c r="H26" s="172" t="s">
        <v>56</v>
      </c>
      <c r="I26" s="172" t="s">
        <v>57</v>
      </c>
      <c r="J26" s="172" t="s">
        <v>56</v>
      </c>
      <c r="K26" s="172" t="s">
        <v>57</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北海道介護福祉学校特別会計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国民健康保険特別会計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2.15</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0.53</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0.79</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0.6</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0.05</v>
      </c>
    </row>
    <row r="32" spans="1:11" x14ac:dyDescent="0.15">
      <c r="A32" s="172" t="str">
        <f>IF(連結実質赤字比率に係る赤字・黒字の構成分析!C$38="",NA(),連結実質赤字比率に係る赤字・黒字の構成分析!C$38)</f>
        <v>住宅団地造成事業特別会計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0.09</v>
      </c>
    </row>
    <row r="33" spans="1:16" x14ac:dyDescent="0.15">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0.74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1.19</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0.75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0.97</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1.21</v>
      </c>
    </row>
    <row r="34" spans="1:16" x14ac:dyDescent="0.15">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3.15</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2.46</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2.17</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2.98</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3.24</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2.61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3.3</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2.81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4.68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6.04</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10.06</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9.2200000000000006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8.76</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8.43</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7.71</v>
      </c>
    </row>
    <row r="39" spans="1:16" x14ac:dyDescent="0.15">
      <c r="A39" s="141" t="s">
        <v>58</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59</v>
      </c>
      <c r="C41" s="173"/>
      <c r="D41" s="173" t="s">
        <v>60</v>
      </c>
      <c r="E41" s="173" t="s">
        <v>59</v>
      </c>
      <c r="F41" s="173"/>
      <c r="G41" s="173" t="s">
        <v>60</v>
      </c>
      <c r="H41" s="173" t="s">
        <v>59</v>
      </c>
      <c r="I41" s="173"/>
      <c r="J41" s="173" t="s">
        <v>60</v>
      </c>
      <c r="K41" s="173" t="s">
        <v>59</v>
      </c>
      <c r="L41" s="173"/>
      <c r="M41" s="173" t="s">
        <v>60</v>
      </c>
      <c r="N41" s="173" t="s">
        <v>59</v>
      </c>
      <c r="O41" s="173"/>
      <c r="P41" s="173" t="s">
        <v>60</v>
      </c>
    </row>
    <row r="42" spans="1:16" x14ac:dyDescent="0.15">
      <c r="A42" s="173" t="s">
        <v>61</v>
      </c>
      <c r="B42" s="173"/>
      <c r="C42" s="173"/>
      <c r="D42" s="173">
        <f>'実質公債費比率（分子）の構造'!K$52</f>
        <v>972</v>
      </c>
      <c r="E42" s="173"/>
      <c r="F42" s="173"/>
      <c r="G42" s="173">
        <f>'実質公債費比率（分子）の構造'!L$52</f>
        <v>990</v>
      </c>
      <c r="H42" s="173"/>
      <c r="I42" s="173"/>
      <c r="J42" s="173">
        <f>'実質公債費比率（分子）の構造'!M$52</f>
        <v>1072</v>
      </c>
      <c r="K42" s="173"/>
      <c r="L42" s="173"/>
      <c r="M42" s="173">
        <f>'実質公債費比率（分子）の構造'!N$52</f>
        <v>1083</v>
      </c>
      <c r="N42" s="173"/>
      <c r="O42" s="173"/>
      <c r="P42" s="173">
        <f>'実質公債費比率（分子）の構造'!O$52</f>
        <v>1081</v>
      </c>
    </row>
    <row r="43" spans="1:16" x14ac:dyDescent="0.15">
      <c r="A43" s="173" t="s">
        <v>62</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15">
      <c r="A44" s="173" t="s">
        <v>63</v>
      </c>
      <c r="B44" s="173">
        <f>'実質公債費比率（分子）の構造'!K$50</f>
        <v>16</v>
      </c>
      <c r="C44" s="173"/>
      <c r="D44" s="173"/>
      <c r="E44" s="173">
        <f>'実質公債費比率（分子）の構造'!L$50</f>
        <v>27</v>
      </c>
      <c r="F44" s="173"/>
      <c r="G44" s="173"/>
      <c r="H44" s="173">
        <f>'実質公債費比率（分子）の構造'!M$50</f>
        <v>46</v>
      </c>
      <c r="I44" s="173"/>
      <c r="J44" s="173"/>
      <c r="K44" s="173">
        <f>'実質公債費比率（分子）の構造'!N$50</f>
        <v>58</v>
      </c>
      <c r="L44" s="173"/>
      <c r="M44" s="173"/>
      <c r="N44" s="173">
        <f>'実質公債費比率（分子）の構造'!O$50</f>
        <v>8</v>
      </c>
      <c r="O44" s="173"/>
      <c r="P44" s="173"/>
    </row>
    <row r="45" spans="1:16" x14ac:dyDescent="0.15">
      <c r="A45" s="173" t="s">
        <v>64</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15">
      <c r="A46" s="173" t="s">
        <v>65</v>
      </c>
      <c r="B46" s="173">
        <f>'実質公債費比率（分子）の構造'!K$48</f>
        <v>255</v>
      </c>
      <c r="C46" s="173"/>
      <c r="D46" s="173"/>
      <c r="E46" s="173">
        <f>'実質公債費比率（分子）の構造'!L$48</f>
        <v>226</v>
      </c>
      <c r="F46" s="173"/>
      <c r="G46" s="173"/>
      <c r="H46" s="173">
        <f>'実質公債費比率（分子）の構造'!M$48</f>
        <v>298</v>
      </c>
      <c r="I46" s="173"/>
      <c r="J46" s="173"/>
      <c r="K46" s="173">
        <f>'実質公債費比率（分子）の構造'!N$48</f>
        <v>265</v>
      </c>
      <c r="L46" s="173"/>
      <c r="M46" s="173"/>
      <c r="N46" s="173">
        <f>'実質公債費比率（分子）の構造'!O$48</f>
        <v>256</v>
      </c>
      <c r="O46" s="173"/>
      <c r="P46" s="173"/>
    </row>
    <row r="47" spans="1:16" x14ac:dyDescent="0.15">
      <c r="A47" s="173" t="s">
        <v>66</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67</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68</v>
      </c>
      <c r="B49" s="173">
        <f>'実質公債費比率（分子）の構造'!K$45</f>
        <v>1105</v>
      </c>
      <c r="C49" s="173"/>
      <c r="D49" s="173"/>
      <c r="E49" s="173">
        <f>'実質公債費比率（分子）の構造'!L$45</f>
        <v>1166</v>
      </c>
      <c r="F49" s="173"/>
      <c r="G49" s="173"/>
      <c r="H49" s="173">
        <f>'実質公債費比率（分子）の構造'!M$45</f>
        <v>1223</v>
      </c>
      <c r="I49" s="173"/>
      <c r="J49" s="173"/>
      <c r="K49" s="173">
        <f>'実質公債費比率（分子）の構造'!N$45</f>
        <v>1225</v>
      </c>
      <c r="L49" s="173"/>
      <c r="M49" s="173"/>
      <c r="N49" s="173">
        <f>'実質公債費比率（分子）の構造'!O$45</f>
        <v>1112</v>
      </c>
      <c r="O49" s="173"/>
      <c r="P49" s="173"/>
    </row>
    <row r="50" spans="1:16" x14ac:dyDescent="0.15">
      <c r="A50" s="173" t="s">
        <v>69</v>
      </c>
      <c r="B50" s="173" t="e">
        <f>NA()</f>
        <v>#N/A</v>
      </c>
      <c r="C50" s="173">
        <f>IF(ISNUMBER('実質公債費比率（分子）の構造'!K$53),'実質公債費比率（分子）の構造'!K$53,NA())</f>
        <v>404</v>
      </c>
      <c r="D50" s="173" t="e">
        <f>NA()</f>
        <v>#N/A</v>
      </c>
      <c r="E50" s="173" t="e">
        <f>NA()</f>
        <v>#N/A</v>
      </c>
      <c r="F50" s="173">
        <f>IF(ISNUMBER('実質公債費比率（分子）の構造'!L$53),'実質公債費比率（分子）の構造'!L$53,NA())</f>
        <v>429</v>
      </c>
      <c r="G50" s="173" t="e">
        <f>NA()</f>
        <v>#N/A</v>
      </c>
      <c r="H50" s="173" t="e">
        <f>NA()</f>
        <v>#N/A</v>
      </c>
      <c r="I50" s="173">
        <f>IF(ISNUMBER('実質公債費比率（分子）の構造'!M$53),'実質公債費比率（分子）の構造'!M$53,NA())</f>
        <v>495</v>
      </c>
      <c r="J50" s="173" t="e">
        <f>NA()</f>
        <v>#N/A</v>
      </c>
      <c r="K50" s="173" t="e">
        <f>NA()</f>
        <v>#N/A</v>
      </c>
      <c r="L50" s="173">
        <f>IF(ISNUMBER('実質公債費比率（分子）の構造'!N$53),'実質公債費比率（分子）の構造'!N$53,NA())</f>
        <v>465</v>
      </c>
      <c r="M50" s="173" t="e">
        <f>NA()</f>
        <v>#N/A</v>
      </c>
      <c r="N50" s="173" t="e">
        <f>NA()</f>
        <v>#N/A</v>
      </c>
      <c r="O50" s="173">
        <f>IF(ISNUMBER('実質公債費比率（分子）の構造'!O$53),'実質公債費比率（分子）の構造'!O$53,NA())</f>
        <v>295</v>
      </c>
      <c r="P50" s="173" t="e">
        <f>NA()</f>
        <v>#N/A</v>
      </c>
    </row>
    <row r="53" spans="1:16" x14ac:dyDescent="0.15">
      <c r="A53" s="141" t="s">
        <v>70</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71</v>
      </c>
      <c r="C55" s="172"/>
      <c r="D55" s="172" t="s">
        <v>72</v>
      </c>
      <c r="E55" s="172" t="s">
        <v>71</v>
      </c>
      <c r="F55" s="172"/>
      <c r="G55" s="172" t="s">
        <v>72</v>
      </c>
      <c r="H55" s="172" t="s">
        <v>71</v>
      </c>
      <c r="I55" s="172"/>
      <c r="J55" s="172" t="s">
        <v>72</v>
      </c>
      <c r="K55" s="172" t="s">
        <v>71</v>
      </c>
      <c r="L55" s="172"/>
      <c r="M55" s="172" t="s">
        <v>72</v>
      </c>
      <c r="N55" s="172" t="s">
        <v>71</v>
      </c>
      <c r="O55" s="172"/>
      <c r="P55" s="172" t="s">
        <v>72</v>
      </c>
    </row>
    <row r="56" spans="1:16" x14ac:dyDescent="0.15">
      <c r="A56" s="172" t="s">
        <v>42</v>
      </c>
      <c r="B56" s="172"/>
      <c r="C56" s="172"/>
      <c r="D56" s="172">
        <f>'将来負担比率（分子）の構造'!I$52</f>
        <v>8583</v>
      </c>
      <c r="E56" s="172"/>
      <c r="F56" s="172"/>
      <c r="G56" s="172">
        <f>'将来負担比率（分子）の構造'!J$52</f>
        <v>8443</v>
      </c>
      <c r="H56" s="172"/>
      <c r="I56" s="172"/>
      <c r="J56" s="172">
        <f>'将来負担比率（分子）の構造'!K$52</f>
        <v>8259</v>
      </c>
      <c r="K56" s="172"/>
      <c r="L56" s="172"/>
      <c r="M56" s="172">
        <f>'将来負担比率（分子）の構造'!L$52</f>
        <v>8043</v>
      </c>
      <c r="N56" s="172"/>
      <c r="O56" s="172"/>
      <c r="P56" s="172">
        <f>'将来負担比率（分子）の構造'!M$52</f>
        <v>8025</v>
      </c>
    </row>
    <row r="57" spans="1:16" x14ac:dyDescent="0.15">
      <c r="A57" s="172" t="s">
        <v>41</v>
      </c>
      <c r="B57" s="172"/>
      <c r="C57" s="172"/>
      <c r="D57" s="172">
        <f>'将来負担比率（分子）の構造'!I$51</f>
        <v>1855</v>
      </c>
      <c r="E57" s="172"/>
      <c r="F57" s="172"/>
      <c r="G57" s="172">
        <f>'将来負担比率（分子）の構造'!J$51</f>
        <v>1869</v>
      </c>
      <c r="H57" s="172"/>
      <c r="I57" s="172"/>
      <c r="J57" s="172">
        <f>'将来負担比率（分子）の構造'!K$51</f>
        <v>1921</v>
      </c>
      <c r="K57" s="172"/>
      <c r="L57" s="172"/>
      <c r="M57" s="172">
        <f>'将来負担比率（分子）の構造'!L$51</f>
        <v>2045</v>
      </c>
      <c r="N57" s="172"/>
      <c r="O57" s="172"/>
      <c r="P57" s="172">
        <f>'将来負担比率（分子）の構造'!M$51</f>
        <v>2029</v>
      </c>
    </row>
    <row r="58" spans="1:16" x14ac:dyDescent="0.15">
      <c r="A58" s="172" t="s">
        <v>40</v>
      </c>
      <c r="B58" s="172"/>
      <c r="C58" s="172"/>
      <c r="D58" s="172">
        <f>'将来負担比率（分子）の構造'!I$50</f>
        <v>1351</v>
      </c>
      <c r="E58" s="172"/>
      <c r="F58" s="172"/>
      <c r="G58" s="172">
        <f>'将来負担比率（分子）の構造'!J$50</f>
        <v>1280</v>
      </c>
      <c r="H58" s="172"/>
      <c r="I58" s="172"/>
      <c r="J58" s="172">
        <f>'将来負担比率（分子）の構造'!K$50</f>
        <v>1386</v>
      </c>
      <c r="K58" s="172"/>
      <c r="L58" s="172"/>
      <c r="M58" s="172">
        <f>'将来負担比率（分子）の構造'!L$50</f>
        <v>1518</v>
      </c>
      <c r="N58" s="172"/>
      <c r="O58" s="172"/>
      <c r="P58" s="172">
        <f>'将来負担比率（分子）の構造'!M$50</f>
        <v>2083</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34</v>
      </c>
      <c r="B62" s="172">
        <f>'将来負担比率（分子）の構造'!I$45</f>
        <v>1338</v>
      </c>
      <c r="C62" s="172"/>
      <c r="D62" s="172"/>
      <c r="E62" s="172">
        <f>'将来負担比率（分子）の構造'!J$45</f>
        <v>1273</v>
      </c>
      <c r="F62" s="172"/>
      <c r="G62" s="172"/>
      <c r="H62" s="172">
        <f>'将来負担比率（分子）の構造'!K$45</f>
        <v>1231</v>
      </c>
      <c r="I62" s="172"/>
      <c r="J62" s="172"/>
      <c r="K62" s="172">
        <f>'将来負担比率（分子）の構造'!L$45</f>
        <v>1216</v>
      </c>
      <c r="L62" s="172"/>
      <c r="M62" s="172"/>
      <c r="N62" s="172">
        <f>'将来負担比率（分子）の構造'!M$45</f>
        <v>1194</v>
      </c>
      <c r="O62" s="172"/>
      <c r="P62" s="172"/>
    </row>
    <row r="63" spans="1:16" x14ac:dyDescent="0.15">
      <c r="A63" s="172" t="s">
        <v>33</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15">
      <c r="A64" s="172" t="s">
        <v>32</v>
      </c>
      <c r="B64" s="172">
        <f>'将来負担比率（分子）の構造'!I$43</f>
        <v>2604</v>
      </c>
      <c r="C64" s="172"/>
      <c r="D64" s="172"/>
      <c r="E64" s="172">
        <f>'将来負担比率（分子）の構造'!J$43</f>
        <v>2352</v>
      </c>
      <c r="F64" s="172"/>
      <c r="G64" s="172"/>
      <c r="H64" s="172">
        <f>'将来負担比率（分子）の構造'!K$43</f>
        <v>2131</v>
      </c>
      <c r="I64" s="172"/>
      <c r="J64" s="172"/>
      <c r="K64" s="172">
        <f>'将来負担比率（分子）の構造'!L$43</f>
        <v>2020</v>
      </c>
      <c r="L64" s="172"/>
      <c r="M64" s="172"/>
      <c r="N64" s="172">
        <f>'将来負担比率（分子）の構造'!M$43</f>
        <v>1815</v>
      </c>
      <c r="O64" s="172"/>
      <c r="P64" s="172"/>
    </row>
    <row r="65" spans="1:16" x14ac:dyDescent="0.15">
      <c r="A65" s="172" t="s">
        <v>31</v>
      </c>
      <c r="B65" s="172">
        <f>'将来負担比率（分子）の構造'!I$42</f>
        <v>48</v>
      </c>
      <c r="C65" s="172"/>
      <c r="D65" s="172"/>
      <c r="E65" s="172">
        <f>'将来負担比率（分子）の構造'!J$42</f>
        <v>74</v>
      </c>
      <c r="F65" s="172"/>
      <c r="G65" s="172"/>
      <c r="H65" s="172">
        <f>'将来負担比率（分子）の構造'!K$42</f>
        <v>152</v>
      </c>
      <c r="I65" s="172"/>
      <c r="J65" s="172"/>
      <c r="K65" s="172">
        <f>'将来負担比率（分子）の構造'!L$42</f>
        <v>148</v>
      </c>
      <c r="L65" s="172"/>
      <c r="M65" s="172"/>
      <c r="N65" s="172" t="str">
        <f>'将来負担比率（分子）の構造'!M$42</f>
        <v>-</v>
      </c>
      <c r="O65" s="172"/>
      <c r="P65" s="172"/>
    </row>
    <row r="66" spans="1:16" x14ac:dyDescent="0.15">
      <c r="A66" s="172" t="s">
        <v>30</v>
      </c>
      <c r="B66" s="172">
        <f>'将来負担比率（分子）の構造'!I$41</f>
        <v>10854</v>
      </c>
      <c r="C66" s="172"/>
      <c r="D66" s="172"/>
      <c r="E66" s="172">
        <f>'将来負担比率（分子）の構造'!J$41</f>
        <v>10747</v>
      </c>
      <c r="F66" s="172"/>
      <c r="G66" s="172"/>
      <c r="H66" s="172">
        <f>'将来負担比率（分子）の構造'!K$41</f>
        <v>10534</v>
      </c>
      <c r="I66" s="172"/>
      <c r="J66" s="172"/>
      <c r="K66" s="172">
        <f>'将来負担比率（分子）の構造'!L$41</f>
        <v>10385</v>
      </c>
      <c r="L66" s="172"/>
      <c r="M66" s="172"/>
      <c r="N66" s="172">
        <f>'将来負担比率（分子）の構造'!M$41</f>
        <v>10559</v>
      </c>
      <c r="O66" s="172"/>
      <c r="P66" s="172"/>
    </row>
    <row r="67" spans="1:16" x14ac:dyDescent="0.15">
      <c r="A67" s="172" t="s">
        <v>73</v>
      </c>
      <c r="B67" s="172" t="e">
        <f>NA()</f>
        <v>#N/A</v>
      </c>
      <c r="C67" s="172">
        <f>IF(ISNUMBER('将来負担比率（分子）の構造'!I$53), IF('将来負担比率（分子）の構造'!I$53 &lt; 0, 0, '将来負担比率（分子）の構造'!I$53), NA())</f>
        <v>3055</v>
      </c>
      <c r="D67" s="172" t="e">
        <f>NA()</f>
        <v>#N/A</v>
      </c>
      <c r="E67" s="172" t="e">
        <f>NA()</f>
        <v>#N/A</v>
      </c>
      <c r="F67" s="172">
        <f>IF(ISNUMBER('将来負担比率（分子）の構造'!J$53), IF('将来負担比率（分子）の構造'!J$53 &lt; 0, 0, '将来負担比率（分子）の構造'!J$53), NA())</f>
        <v>2854</v>
      </c>
      <c r="G67" s="172" t="e">
        <f>NA()</f>
        <v>#N/A</v>
      </c>
      <c r="H67" s="172" t="e">
        <f>NA()</f>
        <v>#N/A</v>
      </c>
      <c r="I67" s="172">
        <f>IF(ISNUMBER('将来負担比率（分子）の構造'!K$53), IF('将来負担比率（分子）の構造'!K$53 &lt; 0, 0, '将来負担比率（分子）の構造'!K$53), NA())</f>
        <v>2480</v>
      </c>
      <c r="J67" s="172" t="e">
        <f>NA()</f>
        <v>#N/A</v>
      </c>
      <c r="K67" s="172" t="e">
        <f>NA()</f>
        <v>#N/A</v>
      </c>
      <c r="L67" s="172">
        <f>IF(ISNUMBER('将来負担比率（分子）の構造'!L$53), IF('将来負担比率（分子）の構造'!L$53 &lt; 0, 0, '将来負担比率（分子）の構造'!L$53), NA())</f>
        <v>2163</v>
      </c>
      <c r="M67" s="172" t="e">
        <f>NA()</f>
        <v>#N/A</v>
      </c>
      <c r="N67" s="172" t="e">
        <f>NA()</f>
        <v>#N/A</v>
      </c>
      <c r="O67" s="172">
        <f>IF(ISNUMBER('将来負担比率（分子）の構造'!M$53), IF('将来負担比率（分子）の構造'!M$53 &lt; 0, 0, '将来負担比率（分子）の構造'!M$53), NA())</f>
        <v>1431</v>
      </c>
      <c r="P67" s="172" t="e">
        <f>NA()</f>
        <v>#N/A</v>
      </c>
    </row>
    <row r="70" spans="1:16" x14ac:dyDescent="0.15">
      <c r="A70" s="174" t="s">
        <v>74</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75</v>
      </c>
      <c r="B72" s="176">
        <f>基金残高に係る経年分析!F55</f>
        <v>540</v>
      </c>
      <c r="C72" s="176">
        <f>基金残高に係る経年分析!G55</f>
        <v>543</v>
      </c>
      <c r="D72" s="176">
        <f>基金残高に係る経年分析!H55</f>
        <v>948</v>
      </c>
    </row>
    <row r="73" spans="1:16" x14ac:dyDescent="0.15">
      <c r="A73" s="175" t="s">
        <v>76</v>
      </c>
      <c r="B73" s="176">
        <f>基金残高に係る経年分析!F56</f>
        <v>30</v>
      </c>
      <c r="C73" s="176">
        <f>基金残高に係る経年分析!G56</f>
        <v>37</v>
      </c>
      <c r="D73" s="176">
        <f>基金残高に係る経年分析!H56</f>
        <v>182</v>
      </c>
    </row>
    <row r="74" spans="1:16" x14ac:dyDescent="0.15">
      <c r="A74" s="175" t="s">
        <v>77</v>
      </c>
      <c r="B74" s="176">
        <f>基金残高に係る経年分析!F57</f>
        <v>372</v>
      </c>
      <c r="C74" s="176">
        <f>基金残高に係る経年分析!G57</f>
        <v>546</v>
      </c>
      <c r="D74" s="176">
        <f>基金残高に係る経年分析!H57</f>
        <v>504</v>
      </c>
    </row>
  </sheetData>
  <sheetProtection algorithmName="SHA-512" hashValue="Yp5GWJbpXbu6LrA/GtgnKMFi55f25HtltcE8fk6bS6jR0EP8lzVXXGvpIp9OFj6bO3Rmg1MBdgEYFll3kJ/flQ==" saltValue="sIcfzgWVXJ0WQ5oIWLBsj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2023-03-15T08:45:33Z</cp:lastPrinted>
  <dcterms:created xsi:type="dcterms:W3CDTF">2023-02-20T03:26:54Z</dcterms:created>
  <dcterms:modified xsi:type="dcterms:W3CDTF">2023-10-12T00:07:59Z</dcterms:modified>
  <cp:category/>
</cp:coreProperties>
</file>