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40119_【依頼_126（金）〆】公営企業に係る経営比較分析表（令和４年度決算）の分析等について\提出\"/>
    </mc:Choice>
  </mc:AlternateContent>
  <xr:revisionPtr revIDLastSave="0" documentId="13_ncr:1_{98126D05-DBB5-407D-9463-B7926FB2910F}" xr6:coauthVersionLast="47" xr6:coauthVersionMax="47" xr10:uidLastSave="{00000000-0000-0000-0000-000000000000}"/>
  <workbookProtection workbookAlgorithmName="SHA-512" workbookHashValue="T5YrfJJ9r2hW2TSv7CPZyUVU/a2fkoAyk1GQWN+r1L7zZA1xnF5qOXLg7ahWD59+SE0XkcrM+DFY2ItvKAQAEw==" workbookSaltValue="T8+xpk4OiE69cXwS/Uial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P10" i="4" s="1"/>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H85" i="4"/>
  <c r="G85" i="4"/>
  <c r="F85" i="4"/>
  <c r="E85" i="4"/>
  <c r="BB10" i="4"/>
  <c r="AT10" i="4"/>
  <c r="AT8" i="4"/>
  <c r="AL8" i="4"/>
  <c r="W8" i="4"/>
  <c r="P8" i="4"/>
  <c r="I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<sst xmlns="http://schemas.openxmlformats.org/spreadsheetml/2006/main" count="253" uniqueCount="117">
  <si>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</si>
  <si>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</si>
  <si>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</si>
  <si>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</si>
  <si>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</si>
  <si>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</si>
  <si>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</si>
  <si>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</si>
  <si>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</si>
  <si>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</si>
  <si>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</si>
  <si>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</si>
  <si>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</si>
  <si>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</si>
  <si>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</si>
  <si>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</si>
  <si>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</si>
  <si>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</si>
  <si>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</si>
  <si>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</si>
  <si>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</si>
  <si>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</si>
  <si>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</si>
  <si>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</si>
  <si>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</si>
  <si>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</si>
  <si>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</si>
  <si>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</si>
  <si>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</si>
  <si>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</si>
  <si>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</si>
  <si>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</si>
  <si>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</si>
  <si>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</si>
  <si>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</si>
  <si>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</si>
  <si>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</si>
  <si>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</si>
  <si>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</si>
  <si>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</si>
  <si>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</si>
  <si>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</si>
  <si>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</si>
  <si>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</si>
  <si>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</si>
  <si>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</si>
  <si>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</si>
  <si>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</si>
  <si>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</si>
  <si>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</si>
  <si>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</si>
  <si>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</si>
  <si>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</si>
  <si>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</si>
  <si>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</si>
  <si>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</si>
  <si>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</si>
  <si>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</si>
  <si>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</si>
  <si>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</si>
  <si>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</si>
  <si>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</si>
  <si>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</si>
  <si>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</si>
  <si>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</si>
  <si>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</si>
  <si>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</si>
  <si>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</si>
  <si>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</si>
  <si>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</si>
  <si>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</si>
  <si>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</si>
  <si>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</si>
  <si>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</si>
  <si>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</si>
  <si>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</si>
  <si>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</si>
  <si>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</si>
  <si>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</si>
  <si>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</si>
  <si>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</si>
  <si>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</si>
  <si>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</si>
  <si>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</si>
  <si>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</si>
  <si>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</si>
  <si>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</si>
  <si>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</si>
  <si>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</si>
  <si>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</si>
  <si>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</si>
  <si>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</si>
  <si>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</si>
  <si>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</si>
  <si>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</si>
  <si>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</si>
  <si>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</si>
  <si>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</si>
  <si>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</si>
  <si>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</si>
  <si>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</si>
  <si>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</si>
  <si>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</si>
  <si>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</si>
  <si>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</si>
  <si>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</si>
  <si>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</si>
  <si>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</si>
  <si>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</si>
  <si>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</si>
  <si>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</si>
  <si>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</si>
  <si>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</si>
  <si>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</si>
  <si>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個別排水処理施設事業は汚水を集合的に処理できない地域にて、生活雑排水の処理を行い、生活環境の改善を図るものである。公共下水道と同額としている使用料を個別排水処理施設事業だけ引き上げることは、水洗化の推進を妨げ、利用者間の不公平感を生むものである。今後も、公共下水道と個別排水処理施設は一体として事業経営を行っていく。</t>
    <rPh sb="6" eb="8">
      <t>シセツ</t>
    </rPh>
    <rPh sb="80" eb="82">
      <t>シセツ</t>
    </rPh>
    <rPh sb="139" eb="141">
      <t>シセツ</t>
    </rPh>
    <phoneticPr fontId="4"/>
  </si>
  <si>
    <t>①経常収支比率は100％未満であり、単年度収支が赤字となった。維持管理費等の一部を一般会計繰入金により賄っているが、一般会計繰入金が減となことによるものである。将来的な処理区域内の人口減による使用料収入の減少が見込まれるため、更なる経営効率化を図る必要がある。
②累積欠損金は生じていないが、将来的な処理区域内の人口減による使用料収入の減少が見込まれるため、更なる経営効率化を図る必要がある。
③流動比率は事業開始間もないことから、流動負債である企業債償還金が少額なため、平均値を上回っている。今後、企業債償還金の増加に伴う流動負債の増加が見込まれ、比率が減少することが見込まれる。
④企業債残高対事業規模比率は事業開始間もないため、企業債残高が少ない状況にあり、平均値を下回っている。
⑤経費回収率は平均値を下回っており、更なる経営効率化を図る必要がある。
⑥汚水処理原価は平均値を上回っており、維持管理費等の効率化を図る必要がある。
⑦施設利用率は施設・設備が一日に対応可能な処理能力に対する、一日平均処理水量の割合であり、各世帯の実態に即した人槽での処理が行われていることから100％となっている。
⑧水洗化率は平均値を下回っており、本事業の推進により単独浄化槽から合併処理浄化槽への移行を促進し、水洗化率向上に努める。（※R1より算定方法を修正したため比率が減となっている）</t>
    <rPh sb="1" eb="3">
      <t>ケイジョウ</t>
    </rPh>
    <rPh sb="3" eb="5">
      <t>シュウシ</t>
    </rPh>
    <rPh sb="5" eb="7">
      <t>ヒリツ</t>
    </rPh>
    <rPh sb="12" eb="14">
      <t>ミマン</t>
    </rPh>
    <rPh sb="18" eb="21">
      <t>タンネンド</t>
    </rPh>
    <rPh sb="21" eb="23">
      <t>シュウシ</t>
    </rPh>
    <rPh sb="24" eb="26">
      <t>アカジ</t>
    </rPh>
    <rPh sb="31" eb="33">
      <t>イジ</t>
    </rPh>
    <rPh sb="33" eb="36">
      <t>カンリヒ</t>
    </rPh>
    <rPh sb="36" eb="37">
      <t>トウ</t>
    </rPh>
    <rPh sb="38" eb="40">
      <t>イチブ</t>
    </rPh>
    <rPh sb="41" eb="43">
      <t>イッパン</t>
    </rPh>
    <rPh sb="43" eb="45">
      <t>カイケイ</t>
    </rPh>
    <rPh sb="45" eb="47">
      <t>クリイレ</t>
    </rPh>
    <rPh sb="47" eb="48">
      <t>キン</t>
    </rPh>
    <rPh sb="51" eb="52">
      <t>マカナ</t>
    </rPh>
    <rPh sb="58" eb="62">
      <t>イッパンカイケイ</t>
    </rPh>
    <rPh sb="62" eb="65">
      <t>クリイレキン</t>
    </rPh>
    <rPh sb="66" eb="67">
      <t>ゲン</t>
    </rPh>
    <rPh sb="179" eb="180">
      <t>サラ</t>
    </rPh>
    <rPh sb="198" eb="200">
      <t>リュウドウ</t>
    </rPh>
    <rPh sb="200" eb="202">
      <t>ヒリツ</t>
    </rPh>
    <rPh sb="203" eb="205">
      <t>ジギョウ</t>
    </rPh>
    <rPh sb="205" eb="207">
      <t>カイシ</t>
    </rPh>
    <rPh sb="207" eb="208">
      <t>マ</t>
    </rPh>
    <rPh sb="216" eb="218">
      <t>リュウドウ</t>
    </rPh>
    <rPh sb="218" eb="220">
      <t>フサイ</t>
    </rPh>
    <rPh sb="223" eb="225">
      <t>キギョウ</t>
    </rPh>
    <rPh sb="225" eb="226">
      <t>サイ</t>
    </rPh>
    <rPh sb="226" eb="229">
      <t>ショウカンキン</t>
    </rPh>
    <rPh sb="230" eb="232">
      <t>ショウガク</t>
    </rPh>
    <rPh sb="236" eb="239">
      <t>ヘイキンチ</t>
    </rPh>
    <rPh sb="240" eb="242">
      <t>ウワマワ</t>
    </rPh>
    <rPh sb="247" eb="249">
      <t>コンゴ</t>
    </rPh>
    <rPh sb="257" eb="259">
      <t>ゾウカ</t>
    </rPh>
    <rPh sb="260" eb="261">
      <t>トモナ</t>
    </rPh>
    <rPh sb="275" eb="277">
      <t>ヒリツ</t>
    </rPh>
    <rPh sb="278" eb="280">
      <t>ゲンショウ</t>
    </rPh>
    <rPh sb="285" eb="287">
      <t>ミコ</t>
    </rPh>
    <rPh sb="293" eb="295">
      <t>キギョウ</t>
    </rPh>
    <rPh sb="295" eb="296">
      <t>サイ</t>
    </rPh>
    <rPh sb="296" eb="298">
      <t>ザンダカ</t>
    </rPh>
    <rPh sb="298" eb="299">
      <t>タイ</t>
    </rPh>
    <rPh sb="299" eb="301">
      <t>ジギョウ</t>
    </rPh>
    <rPh sb="301" eb="303">
      <t>キボ</t>
    </rPh>
    <rPh sb="303" eb="305">
      <t>ヒリツ</t>
    </rPh>
    <rPh sb="306" eb="308">
      <t>ジギョウ</t>
    </rPh>
    <rPh sb="308" eb="310">
      <t>カイシ</t>
    </rPh>
    <rPh sb="310" eb="311">
      <t>マ</t>
    </rPh>
    <rPh sb="317" eb="319">
      <t>キギョウ</t>
    </rPh>
    <rPh sb="319" eb="320">
      <t>サイ</t>
    </rPh>
    <rPh sb="320" eb="322">
      <t>ザンダカ</t>
    </rPh>
    <rPh sb="323" eb="324">
      <t>スク</t>
    </rPh>
    <rPh sb="326" eb="328">
      <t>ジョウキョウ</t>
    </rPh>
    <rPh sb="332" eb="335">
      <t>ヘイキンチ</t>
    </rPh>
    <rPh sb="336" eb="338">
      <t>シタマワ</t>
    </rPh>
    <rPh sb="355" eb="356">
      <t>シタ</t>
    </rPh>
    <rPh sb="362" eb="363">
      <t>サラ</t>
    </rPh>
    <rPh sb="390" eb="391">
      <t>アタイ</t>
    </rPh>
    <rPh sb="420" eb="422">
      <t>シセツ</t>
    </rPh>
    <rPh sb="422" eb="424">
      <t>リヨウ</t>
    </rPh>
    <rPh sb="424" eb="425">
      <t>リツ</t>
    </rPh>
    <rPh sb="504" eb="507">
      <t>スイセンカ</t>
    </rPh>
    <rPh sb="507" eb="508">
      <t>リツ</t>
    </rPh>
    <rPh sb="509" eb="512">
      <t>ヘイキンチ</t>
    </rPh>
    <rPh sb="513" eb="515">
      <t>シタマワ</t>
    </rPh>
    <rPh sb="524" eb="526">
      <t>スイシン</t>
    </rPh>
    <rPh sb="548" eb="550">
      <t>ソクシン</t>
    </rPh>
    <rPh sb="569" eb="571">
      <t>サンテイ</t>
    </rPh>
    <rPh sb="571" eb="573">
      <t>ホウホウ</t>
    </rPh>
    <rPh sb="574" eb="576">
      <t>シュウセイ</t>
    </rPh>
    <rPh sb="580" eb="582">
      <t>ヒリツ</t>
    </rPh>
    <rPh sb="583" eb="584">
      <t>ゲン</t>
    </rPh>
    <phoneticPr fontId="4"/>
  </si>
  <si>
    <t>①有形固定資産減価償却率は平均を上回っており、今後も個別排水処理施設の償却による増加傾向が続くことが見込まれる。
②管渠老朽化率及び③管渠改善率は個別排水処理施設事業のため管渠は無く、合併処理浄化槽が主な有形固定資産であるため、この指標の数値は無い。</t>
    <rPh sb="1" eb="3">
      <t>ユウケイ</t>
    </rPh>
    <rPh sb="3" eb="5">
      <t>コテイ</t>
    </rPh>
    <rPh sb="5" eb="7">
      <t>シサン</t>
    </rPh>
    <rPh sb="7" eb="9">
      <t>ゲンカ</t>
    </rPh>
    <rPh sb="9" eb="11">
      <t>ショウキャク</t>
    </rPh>
    <rPh sb="11" eb="12">
      <t>リツ</t>
    </rPh>
    <rPh sb="13" eb="15">
      <t>ヘイキン</t>
    </rPh>
    <rPh sb="16" eb="18">
      <t>ウワマワ</t>
    </rPh>
    <rPh sb="23" eb="25">
      <t>コンゴ</t>
    </rPh>
    <rPh sb="26" eb="28">
      <t>コベツ</t>
    </rPh>
    <rPh sb="28" eb="30">
      <t>ハイスイ</t>
    </rPh>
    <rPh sb="30" eb="32">
      <t>ショリ</t>
    </rPh>
    <rPh sb="32" eb="34">
      <t>シセツ</t>
    </rPh>
    <rPh sb="35" eb="37">
      <t>ショウキャク</t>
    </rPh>
    <rPh sb="40" eb="42">
      <t>ゾウカ</t>
    </rPh>
    <rPh sb="42" eb="44">
      <t>ケイコウ</t>
    </rPh>
    <rPh sb="45" eb="46">
      <t>ツヅ</t>
    </rPh>
    <rPh sb="50" eb="52">
      <t>ミコ</t>
    </rPh>
    <rPh sb="58" eb="60">
      <t>カンキョ</t>
    </rPh>
    <rPh sb="60" eb="63">
      <t>ロウキュウカ</t>
    </rPh>
    <rPh sb="63" eb="64">
      <t>リツ</t>
    </rPh>
    <rPh sb="64" eb="65">
      <t>オヨ</t>
    </rPh>
    <rPh sb="67" eb="69">
      <t>カンキョ</t>
    </rPh>
    <rPh sb="69" eb="71">
      <t>カイゼン</t>
    </rPh>
    <rPh sb="71" eb="72">
      <t>リツ</t>
    </rPh>
    <rPh sb="73" eb="75">
      <t>コベツ</t>
    </rPh>
    <rPh sb="75" eb="77">
      <t>ハイスイ</t>
    </rPh>
    <rPh sb="77" eb="79">
      <t>ショリ</t>
    </rPh>
    <rPh sb="79" eb="81">
      <t>シセツ</t>
    </rPh>
    <rPh sb="81" eb="83">
      <t>ジギョウ</t>
    </rPh>
    <rPh sb="86" eb="88">
      <t>カンキョ</t>
    </rPh>
    <rPh sb="89" eb="90">
      <t>ナ</t>
    </rPh>
    <rPh sb="92" eb="94">
      <t>ガッペイ</t>
    </rPh>
    <rPh sb="94" eb="96">
      <t>ショリ</t>
    </rPh>
    <rPh sb="96" eb="99">
      <t>ジョウカソウ</t>
    </rPh>
    <rPh sb="100" eb="101">
      <t>オモ</t>
    </rPh>
    <rPh sb="102" eb="104">
      <t>ユウケイ</t>
    </rPh>
    <rPh sb="104" eb="106">
      <t>コテイ</t>
    </rPh>
    <rPh sb="106" eb="108">
      <t>シサン</t>
    </rPh>
    <rPh sb="116" eb="118">
      <t>シヒョウ</t>
    </rPh>
    <rPh sb="119" eb="121">
      <t>スウチ</t>
    </rPh>
    <rPh sb="122" eb="123">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</si>
</sst>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C1-4303-B21A-B0234B2DE4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EC1-4303-B21A-B0234B2DE4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188-4ACE-8C96-FFB60F7C69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47.29</c:v>
                </c:pt>
                <c:pt idx="1">
                  <c:v>54.73</c:v>
                </c:pt>
                <c:pt idx="2">
                  <c:v>56.29</c:v>
                </c:pt>
                <c:pt idx="3">
                  <c:v>59.69</c:v>
                </c:pt>
                <c:pt idx="4">
                  <c:v>60.64</c:v>
                </c:pt>
              </c:numCache>
            </c:numRef>
          </c:val>
          <c:smooth val="0"/>
          <c:extLst>
            <c:ext xmlns:c16="http://schemas.microsoft.com/office/drawing/2014/chart" uri="{C3380CC4-5D6E-409C-BE32-E72D297353CC}">
              <c16:uniqueId val="{00000001-C188-4ACE-8C96-FFB60F7C69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48.35</c:v>
                </c:pt>
                <c:pt idx="2">
                  <c:v>47.84</c:v>
                </c:pt>
                <c:pt idx="3">
                  <c:v>53.9</c:v>
                </c:pt>
                <c:pt idx="4">
                  <c:v>55.86</c:v>
                </c:pt>
              </c:numCache>
            </c:numRef>
          </c:val>
          <c:extLst>
            <c:ext xmlns:c16="http://schemas.microsoft.com/office/drawing/2014/chart" uri="{C3380CC4-5D6E-409C-BE32-E72D297353CC}">
              <c16:uniqueId val="{00000000-0840-4544-826C-7DF5DCA593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57.74</c:v>
                </c:pt>
                <c:pt idx="1">
                  <c:v>54.72</c:v>
                </c:pt>
                <c:pt idx="2">
                  <c:v>54.06</c:v>
                </c:pt>
                <c:pt idx="3">
                  <c:v>67.73</c:v>
                </c:pt>
                <c:pt idx="4">
                  <c:v>72.97</c:v>
                </c:pt>
              </c:numCache>
            </c:numRef>
          </c:val>
          <c:smooth val="0"/>
          <c:extLst>
            <c:ext xmlns:c16="http://schemas.microsoft.com/office/drawing/2014/chart" uri="{C3380CC4-5D6E-409C-BE32-E72D297353CC}">
              <c16:uniqueId val="{00000001-0840-4544-826C-7DF5DCA593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119.76</c:v>
                </c:pt>
                <c:pt idx="1">
                  <c:v>118.97</c:v>
                </c:pt>
                <c:pt idx="2">
                  <c:v>110.53</c:v>
                </c:pt>
                <c:pt idx="3">
                  <c:v>106.55</c:v>
                </c:pt>
                <c:pt idx="4">
                  <c:v>87.43</c:v>
                </c:pt>
              </c:numCache>
            </c:numRef>
          </c:val>
          <c:extLst>
            <c:ext xmlns:c16="http://schemas.microsoft.com/office/drawing/2014/chart" uri="{C3380CC4-5D6E-409C-BE32-E72D297353CC}">
              <c16:uniqueId val="{00000000-DE5C-442D-AF51-E62ABF3E10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c:v>
                </c:pt>
                <c:pt idx="1">
                  <c:v>109.09</c:v>
                </c:pt>
                <c:pt idx="2">
                  <c:v>109.67</c:v>
                </c:pt>
                <c:pt idx="3">
                  <c:v>104.53</c:v>
                </c:pt>
                <c:pt idx="4">
                  <c:v>92.01</c:v>
                </c:pt>
              </c:numCache>
            </c:numRef>
          </c:val>
          <c:smooth val="0"/>
          <c:extLst>
            <c:ext xmlns:c16="http://schemas.microsoft.com/office/drawing/2014/chart" uri="{C3380CC4-5D6E-409C-BE32-E72D297353CC}">
              <c16:uniqueId val="{00000001-DE5C-442D-AF51-E62ABF3E10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15.23</c:v>
                </c:pt>
                <c:pt idx="1">
                  <c:v>22.37</c:v>
                </c:pt>
                <c:pt idx="2">
                  <c:v>27.85</c:v>
                </c:pt>
                <c:pt idx="3">
                  <c:v>33.57</c:v>
                </c:pt>
                <c:pt idx="4">
                  <c:v>38.340000000000003</c:v>
                </c:pt>
              </c:numCache>
            </c:numRef>
          </c:val>
          <c:extLst>
            <c:ext xmlns:c16="http://schemas.microsoft.com/office/drawing/2014/chart" uri="{C3380CC4-5D6E-409C-BE32-E72D297353CC}">
              <c16:uniqueId val="{00000000-4B42-40D7-B192-CA6276F99C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14.11</c:v>
                </c:pt>
                <c:pt idx="1">
                  <c:v>20.059999999999999</c:v>
                </c:pt>
                <c:pt idx="2">
                  <c:v>23.54</c:v>
                </c:pt>
                <c:pt idx="3">
                  <c:v>28.45</c:v>
                </c:pt>
                <c:pt idx="4">
                  <c:v>33.56</c:v>
                </c:pt>
              </c:numCache>
            </c:numRef>
          </c:val>
          <c:smooth val="0"/>
          <c:extLst>
            <c:ext xmlns:c16="http://schemas.microsoft.com/office/drawing/2014/chart" uri="{C3380CC4-5D6E-409C-BE32-E72D297353CC}">
              <c16:uniqueId val="{00000001-4B42-40D7-B192-CA6276F99C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13-4201-B6A8-8943095DD1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13-4201-B6A8-8943095DD1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BC-4CC8-A882-1504B2724C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40.119999999999997</c:v>
                </c:pt>
                <c:pt idx="1">
                  <c:v>37.090000000000003</c:v>
                </c:pt>
                <c:pt idx="2">
                  <c:v>25.28</c:v>
                </c:pt>
                <c:pt idx="3">
                  <c:v>24.21</c:v>
                </c:pt>
                <c:pt idx="4" formatCode="#,##0.00;&quot;△&quot;#,##0.00">
                  <c:v>0</c:v>
                </c:pt>
              </c:numCache>
            </c:numRef>
          </c:val>
          <c:smooth val="0"/>
          <c:extLst>
            <c:ext xmlns:c16="http://schemas.microsoft.com/office/drawing/2014/chart" uri="{C3380CC4-5D6E-409C-BE32-E72D297353CC}">
              <c16:uniqueId val="{00000001-90BC-4CC8-A882-1504B2724C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-2168.0300000000002</c:v>
                </c:pt>
                <c:pt idx="1">
                  <c:v>2643.9</c:v>
                </c:pt>
                <c:pt idx="2">
                  <c:v>581.48</c:v>
                </c:pt>
                <c:pt idx="3">
                  <c:v>761.18</c:v>
                </c:pt>
                <c:pt idx="4">
                  <c:v>792.13</c:v>
                </c:pt>
              </c:numCache>
            </c:numRef>
          </c:val>
          <c:extLst>
            <c:ext xmlns:c16="http://schemas.microsoft.com/office/drawing/2014/chart" uri="{C3380CC4-5D6E-409C-BE32-E72D297353CC}">
              <c16:uniqueId val="{00000000-B783-44EC-940F-CAD325A3BF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255.28</c:v>
                </c:pt>
                <c:pt idx="1">
                  <c:v>241.94</c:v>
                </c:pt>
                <c:pt idx="2">
                  <c:v>261.99</c:v>
                </c:pt>
                <c:pt idx="3">
                  <c:v>267.27</c:v>
                </c:pt>
                <c:pt idx="4">
                  <c:v>276.67</c:v>
                </c:pt>
              </c:numCache>
            </c:numRef>
          </c:val>
          <c:smooth val="0"/>
          <c:extLst>
            <c:ext xmlns:c16="http://schemas.microsoft.com/office/drawing/2014/chart" uri="{C3380CC4-5D6E-409C-BE32-E72D297353CC}">
              <c16:uniqueId val="{00000001-B783-44EC-940F-CAD325A3BF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98.74</c:v>
                </c:pt>
                <c:pt idx="1">
                  <c:v>49.68</c:v>
                </c:pt>
                <c:pt idx="2">
                  <c:v>200.98</c:v>
                </c:pt>
                <c:pt idx="3">
                  <c:v>240.53</c:v>
                </c:pt>
                <c:pt idx="4">
                  <c:v>293.75</c:v>
                </c:pt>
              </c:numCache>
            </c:numRef>
          </c:val>
          <c:extLst>
            <c:ext xmlns:c16="http://schemas.microsoft.com/office/drawing/2014/chart" uri="{C3380CC4-5D6E-409C-BE32-E72D297353CC}">
              <c16:uniqueId val="{00000000-2C4B-4A10-9437-D027170134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918.36</c:v>
                </c:pt>
                <c:pt idx="1">
                  <c:v>860.05</c:v>
                </c:pt>
                <c:pt idx="2">
                  <c:v>745.86</c:v>
                </c:pt>
                <c:pt idx="3">
                  <c:v>407.37</c:v>
                </c:pt>
                <c:pt idx="4">
                  <c:v>461.71</c:v>
                </c:pt>
              </c:numCache>
            </c:numRef>
          </c:val>
          <c:smooth val="0"/>
          <c:extLst>
            <c:ext xmlns:c16="http://schemas.microsoft.com/office/drawing/2014/chart" uri="{C3380CC4-5D6E-409C-BE32-E72D297353CC}">
              <c16:uniqueId val="{00000001-2C4B-4A10-9437-D027170134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50.7</c:v>
                </c:pt>
                <c:pt idx="1">
                  <c:v>29</c:v>
                </c:pt>
                <c:pt idx="2">
                  <c:v>21.97</c:v>
                </c:pt>
                <c:pt idx="3">
                  <c:v>48.2</c:v>
                </c:pt>
                <c:pt idx="4">
                  <c:v>45.11</c:v>
                </c:pt>
              </c:numCache>
            </c:numRef>
          </c:val>
          <c:extLst>
            <c:ext xmlns:c16="http://schemas.microsoft.com/office/drawing/2014/chart" uri="{C3380CC4-5D6E-409C-BE32-E72D297353CC}">
              <c16:uniqueId val="{00000000-4F5A-47C4-A340-D8B2D44282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50.94</c:v>
                </c:pt>
                <c:pt idx="1">
                  <c:v>44.86</c:v>
                </c:pt>
                <c:pt idx="2">
                  <c:v>38.090000000000003</c:v>
                </c:pt>
                <c:pt idx="3">
                  <c:v>59.67</c:v>
                </c:pt>
                <c:pt idx="4">
                  <c:v>54.97</c:v>
                </c:pt>
              </c:numCache>
            </c:numRef>
          </c:val>
          <c:smooth val="0"/>
          <c:extLst>
            <c:ext xmlns:c16="http://schemas.microsoft.com/office/drawing/2014/chart" uri="{C3380CC4-5D6E-409C-BE32-E72D297353CC}">
              <c16:uniqueId val="{00000001-4F5A-47C4-A340-D8B2D44282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445.37</c:v>
                </c:pt>
                <c:pt idx="1">
                  <c:v>779.15</c:v>
                </c:pt>
                <c:pt idx="2">
                  <c:v>1028.05</c:v>
                </c:pt>
                <c:pt idx="3">
                  <c:v>469.17</c:v>
                </c:pt>
                <c:pt idx="4">
                  <c:v>501.78</c:v>
                </c:pt>
              </c:numCache>
            </c:numRef>
          </c:val>
          <c:extLst>
            <c:ext xmlns:c16="http://schemas.microsoft.com/office/drawing/2014/chart" uri="{C3380CC4-5D6E-409C-BE32-E72D297353CC}">
              <c16:uniqueId val="{00000000-3981-451F-A0CD-0A36812A5C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371.2</c:v>
                </c:pt>
                <c:pt idx="1">
                  <c:v>496.36</c:v>
                </c:pt>
                <c:pt idx="2">
                  <c:v>609.26</c:v>
                </c:pt>
                <c:pt idx="3">
                  <c:v>406.8</c:v>
                </c:pt>
                <c:pt idx="4">
                  <c:v>430.17</c:v>
                </c:pt>
              </c:numCache>
            </c:numRef>
          </c:val>
          <c:smooth val="0"/>
          <c:extLst>
            <c:ext xmlns:c16="http://schemas.microsoft.com/office/drawing/2014/chart" uri="{C3380CC4-5D6E-409C-BE32-E72D297353CC}">
              <c16:uniqueId val="{00000001-3981-451F-A0CD-0A36812A5C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9" zoomScale="85" zoomScaleNormal="85" workbookViewId="0">
      <selection activeCell="BL90" sqref="BL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栗山町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L3</v>
      </c>
      <c r="X8" s="66"/>
      <c r="Y8" s="66"/>
      <c r="Z8" s="66"/>
      <c r="AA8" s="66"/>
      <c r="AB8" s="66"/>
      <c r="AC8" s="66"/>
      <c r="AD8" s="67" t="str">
        <f>データ!$M$6</f>
        <v>非設置</v>
      </c>
      <c r="AE8" s="67"/>
      <c r="AF8" s="67"/>
      <c r="AG8" s="67"/>
      <c r="AH8" s="67"/>
      <c r="AI8" s="67"/>
      <c r="AJ8" s="67"/>
      <c r="AK8" s="3"/>
      <c r="AL8" s="55">
        <f>データ!S6</f>
        <v>11107</v>
      </c>
      <c r="AM8" s="55"/>
      <c r="AN8" s="55"/>
      <c r="AO8" s="55"/>
      <c r="AP8" s="55"/>
      <c r="AQ8" s="55"/>
      <c r="AR8" s="55"/>
      <c r="AS8" s="55"/>
      <c r="AT8" s="54">
        <f>データ!T6</f>
        <v>203.93</v>
      </c>
      <c r="AU8" s="54"/>
      <c r="AV8" s="54"/>
      <c r="AW8" s="54"/>
      <c r="AX8" s="54"/>
      <c r="AY8" s="54"/>
      <c r="AZ8" s="54"/>
      <c r="BA8" s="54"/>
      <c r="BB8" s="54">
        <f>データ!U6</f>
        <v>54.46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68.02</v>
      </c>
      <c r="J10" s="54"/>
      <c r="K10" s="54"/>
      <c r="L10" s="54"/>
      <c r="M10" s="54"/>
      <c r="N10" s="54"/>
      <c r="O10" s="54"/>
      <c r="P10" s="54">
        <f>データ!P6</f>
        <v>16.5</v>
      </c>
      <c r="Q10" s="54"/>
      <c r="R10" s="54"/>
      <c r="S10" s="54"/>
      <c r="T10" s="54"/>
      <c r="U10" s="54"/>
      <c r="V10" s="54"/>
      <c r="W10" s="54">
        <f>データ!Q6</f>
        <v>100</v>
      </c>
      <c r="X10" s="54"/>
      <c r="Y10" s="54"/>
      <c r="Z10" s="54"/>
      <c r="AA10" s="54"/>
      <c r="AB10" s="54"/>
      <c r="AC10" s="54"/>
      <c r="AD10" s="55">
        <f>データ!R6</f>
        <v>4884</v>
      </c>
      <c r="AE10" s="55"/>
      <c r="AF10" s="55"/>
      <c r="AG10" s="55"/>
      <c r="AH10" s="55"/>
      <c r="AI10" s="55"/>
      <c r="AJ10" s="55"/>
      <c r="AK10" s="2"/>
      <c r="AL10" s="55">
        <f>データ!V6</f>
        <v>1810</v>
      </c>
      <c r="AM10" s="55"/>
      <c r="AN10" s="55"/>
      <c r="AO10" s="55"/>
      <c r="AP10" s="55"/>
      <c r="AQ10" s="55"/>
      <c r="AR10" s="55"/>
      <c r="AS10" s="55"/>
      <c r="AT10" s="54">
        <f>データ!W6</f>
        <v>197.05</v>
      </c>
      <c r="AU10" s="54"/>
      <c r="AV10" s="54"/>
      <c r="AW10" s="54"/>
      <c r="AX10" s="54"/>
      <c r="AY10" s="54"/>
      <c r="AZ10" s="54"/>
      <c r="BA10" s="54"/>
      <c r="BB10" s="54">
        <f>データ!X6</f>
        <v>9.19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M/b80kzN44Qo6qRgnSOZSU4+jGdCN4ZoQb+6nj8mV+DYZMqXphZNtIFGo7eo2KZTgf6IwAowMholPhWiLGyvow==" saltValue="r8Vx0/+h8A1B9DSgKrZh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14290</v>
      </c>
      <c r="D6" s="19">
        <f t="shared" si="3"/>
        <v>46</v>
      </c>
      <c r="E6" s="19">
        <f t="shared" si="3"/>
        <v>18</v>
      </c>
      <c r="F6" s="19">
        <f t="shared" si="3"/>
        <v>1</v>
      </c>
      <c r="G6" s="19">
        <f t="shared" si="3"/>
        <v>0</v>
      </c>
      <c r="H6" s="19" t="str">
        <f t="shared" si="3"/>
        <v>北海道　栗山町</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68.02</v>
      </c>
      <c r="P6" s="20">
        <f t="shared" si="3"/>
        <v>16.5</v>
      </c>
      <c r="Q6" s="20">
        <f t="shared" si="3"/>
        <v>100</v>
      </c>
      <c r="R6" s="20">
        <f t="shared" si="3"/>
        <v>4884</v>
      </c>
      <c r="S6" s="20">
        <f t="shared" si="3"/>
        <v>11107</v>
      </c>
      <c r="T6" s="20">
        <f t="shared" si="3"/>
        <v>203.93</v>
      </c>
      <c r="U6" s="20">
        <f t="shared" si="3"/>
        <v>54.46</v>
      </c>
      <c r="V6" s="20">
        <f t="shared" si="3"/>
        <v>1810</v>
      </c>
      <c r="W6" s="20">
        <f t="shared" si="3"/>
        <v>197.05</v>
      </c>
      <c r="X6" s="20">
        <f t="shared" si="3"/>
        <v>9.19</v>
      </c>
      <c r="Y6" s="21">
        <f>IF(Y7="",NA(),Y7)</f>
        <v>119.76</v>
      </c>
      <c r="Z6" s="21">
        <f t="shared" ref="Z6:AH6" si="4">IF(Z7="",NA(),Z7)</f>
        <v>118.97</v>
      </c>
      <c r="AA6" s="21">
        <f t="shared" si="4"/>
        <v>110.53</v>
      </c>
      <c r="AB6" s="21">
        <f t="shared" si="4"/>
        <v>106.55</v>
      </c>
      <c r="AC6" s="21">
        <f t="shared" si="4"/>
        <v>87.43</v>
      </c>
      <c r="AD6" s="21">
        <f t="shared" si="4"/>
        <v>105.3</v>
      </c>
      <c r="AE6" s="21">
        <f t="shared" si="4"/>
        <v>109.09</v>
      </c>
      <c r="AF6" s="21">
        <f t="shared" si="4"/>
        <v>109.67</v>
      </c>
      <c r="AG6" s="21">
        <f t="shared" si="4"/>
        <v>104.53</v>
      </c>
      <c r="AH6" s="21">
        <f t="shared" si="4"/>
        <v>92.01</v>
      </c>
      <c r="AI6" s="20" t="str">
        <f>IF(AI7="","",IF(AI7="-","【-】","【"&amp;SUBSTITUTE(TEXT(AI7,"#,##0.00"),"-","△")&amp;"】"))</f>
        <v>【93.47】</v>
      </c>
      <c r="AJ6" s="20">
        <f>IF(AJ7="",NA(),AJ7)</f>
        <v>0</v>
      </c>
      <c r="AK6" s="20">
        <f t="shared" ref="AK6:AS6" si="5">IF(AK7="",NA(),AK7)</f>
        <v>0</v>
      </c>
      <c r="AL6" s="20">
        <f t="shared" si="5"/>
        <v>0</v>
      </c>
      <c r="AM6" s="20">
        <f t="shared" si="5"/>
        <v>0</v>
      </c>
      <c r="AN6" s="20">
        <f t="shared" si="5"/>
        <v>0</v>
      </c>
      <c r="AO6" s="21">
        <f t="shared" si="5"/>
        <v>40.119999999999997</v>
      </c>
      <c r="AP6" s="21">
        <f t="shared" si="5"/>
        <v>37.090000000000003</v>
      </c>
      <c r="AQ6" s="21">
        <f t="shared" si="5"/>
        <v>25.28</v>
      </c>
      <c r="AR6" s="21">
        <f t="shared" si="5"/>
        <v>24.21</v>
      </c>
      <c r="AS6" s="20">
        <f t="shared" si="5"/>
        <v>0</v>
      </c>
      <c r="AT6" s="20" t="str">
        <f>IF(AT7="","",IF(AT7="-","【-】","【"&amp;SUBSTITUTE(TEXT(AT7,"#,##0.00"),"-","△")&amp;"】"))</f>
        <v>【264.35】</v>
      </c>
      <c r="AU6" s="21">
        <f>IF(AU7="",NA(),AU7)</f>
        <v>-2168.0300000000002</v>
      </c>
      <c r="AV6" s="21">
        <f t="shared" ref="AV6:BD6" si="6">IF(AV7="",NA(),AV7)</f>
        <v>2643.9</v>
      </c>
      <c r="AW6" s="21">
        <f t="shared" si="6"/>
        <v>581.48</v>
      </c>
      <c r="AX6" s="21">
        <f t="shared" si="6"/>
        <v>761.18</v>
      </c>
      <c r="AY6" s="21">
        <f t="shared" si="6"/>
        <v>792.13</v>
      </c>
      <c r="AZ6" s="21">
        <f t="shared" si="6"/>
        <v>255.28</v>
      </c>
      <c r="BA6" s="21">
        <f t="shared" si="6"/>
        <v>241.94</v>
      </c>
      <c r="BB6" s="21">
        <f t="shared" si="6"/>
        <v>261.99</v>
      </c>
      <c r="BC6" s="21">
        <f t="shared" si="6"/>
        <v>267.27</v>
      </c>
      <c r="BD6" s="21">
        <f t="shared" si="6"/>
        <v>276.67</v>
      </c>
      <c r="BE6" s="20" t="str">
        <f>IF(BE7="","",IF(BE7="-","【-】","【"&amp;SUBSTITUTE(TEXT(BE7,"#,##0.00"),"-","△")&amp;"】"))</f>
        <v>【155.91】</v>
      </c>
      <c r="BF6" s="21">
        <f>IF(BF7="",NA(),BF7)</f>
        <v>98.74</v>
      </c>
      <c r="BG6" s="21">
        <f t="shared" ref="BG6:BO6" si="7">IF(BG7="",NA(),BG7)</f>
        <v>49.68</v>
      </c>
      <c r="BH6" s="21">
        <f t="shared" si="7"/>
        <v>200.98</v>
      </c>
      <c r="BI6" s="21">
        <f t="shared" si="7"/>
        <v>240.53</v>
      </c>
      <c r="BJ6" s="21">
        <f t="shared" si="7"/>
        <v>293.75</v>
      </c>
      <c r="BK6" s="21">
        <f t="shared" si="7"/>
        <v>918.36</v>
      </c>
      <c r="BL6" s="21">
        <f t="shared" si="7"/>
        <v>860.05</v>
      </c>
      <c r="BM6" s="21">
        <f t="shared" si="7"/>
        <v>745.86</v>
      </c>
      <c r="BN6" s="21">
        <f t="shared" si="7"/>
        <v>407.37</v>
      </c>
      <c r="BO6" s="21">
        <f t="shared" si="7"/>
        <v>461.71</v>
      </c>
      <c r="BP6" s="20" t="str">
        <f>IF(BP7="","",IF(BP7="-","【-】","【"&amp;SUBSTITUTE(TEXT(BP7,"#,##0.00"),"-","△")&amp;"】"))</f>
        <v>【881.57】</v>
      </c>
      <c r="BQ6" s="21">
        <f>IF(BQ7="",NA(),BQ7)</f>
        <v>50.7</v>
      </c>
      <c r="BR6" s="21">
        <f t="shared" ref="BR6:BZ6" si="8">IF(BR7="",NA(),BR7)</f>
        <v>29</v>
      </c>
      <c r="BS6" s="21">
        <f t="shared" si="8"/>
        <v>21.97</v>
      </c>
      <c r="BT6" s="21">
        <f t="shared" si="8"/>
        <v>48.2</v>
      </c>
      <c r="BU6" s="21">
        <f t="shared" si="8"/>
        <v>45.11</v>
      </c>
      <c r="BV6" s="21">
        <f t="shared" si="8"/>
        <v>50.94</v>
      </c>
      <c r="BW6" s="21">
        <f t="shared" si="8"/>
        <v>44.86</v>
      </c>
      <c r="BX6" s="21">
        <f t="shared" si="8"/>
        <v>38.090000000000003</v>
      </c>
      <c r="BY6" s="21">
        <f t="shared" si="8"/>
        <v>59.67</v>
      </c>
      <c r="BZ6" s="21">
        <f t="shared" si="8"/>
        <v>54.97</v>
      </c>
      <c r="CA6" s="20" t="str">
        <f>IF(CA7="","",IF(CA7="-","【-】","【"&amp;SUBSTITUTE(TEXT(CA7,"#,##0.00"),"-","△")&amp;"】"))</f>
        <v>【46.46】</v>
      </c>
      <c r="CB6" s="21">
        <f>IF(CB7="",NA(),CB7)</f>
        <v>445.37</v>
      </c>
      <c r="CC6" s="21">
        <f t="shared" ref="CC6:CK6" si="9">IF(CC7="",NA(),CC7)</f>
        <v>779.15</v>
      </c>
      <c r="CD6" s="21">
        <f t="shared" si="9"/>
        <v>1028.05</v>
      </c>
      <c r="CE6" s="21">
        <f t="shared" si="9"/>
        <v>469.17</v>
      </c>
      <c r="CF6" s="21">
        <f t="shared" si="9"/>
        <v>501.78</v>
      </c>
      <c r="CG6" s="21">
        <f t="shared" si="9"/>
        <v>371.2</v>
      </c>
      <c r="CH6" s="21">
        <f t="shared" si="9"/>
        <v>496.36</v>
      </c>
      <c r="CI6" s="21">
        <f t="shared" si="9"/>
        <v>609.26</v>
      </c>
      <c r="CJ6" s="21">
        <f t="shared" si="9"/>
        <v>406.8</v>
      </c>
      <c r="CK6" s="21">
        <f t="shared" si="9"/>
        <v>430.17</v>
      </c>
      <c r="CL6" s="20" t="str">
        <f>IF(CL7="","",IF(CL7="-","【-】","【"&amp;SUBSTITUTE(TEXT(CL7,"#,##0.00"),"-","△")&amp;"】"))</f>
        <v>【339.86】</v>
      </c>
      <c r="CM6" s="21">
        <f>IF(CM7="",NA(),CM7)</f>
        <v>100</v>
      </c>
      <c r="CN6" s="21">
        <f t="shared" ref="CN6:CV6" si="10">IF(CN7="",NA(),CN7)</f>
        <v>100</v>
      </c>
      <c r="CO6" s="21">
        <f t="shared" si="10"/>
        <v>100</v>
      </c>
      <c r="CP6" s="21">
        <f t="shared" si="10"/>
        <v>100</v>
      </c>
      <c r="CQ6" s="21">
        <f t="shared" si="10"/>
        <v>100</v>
      </c>
      <c r="CR6" s="21">
        <f t="shared" si="10"/>
        <v>47.29</v>
      </c>
      <c r="CS6" s="21">
        <f t="shared" si="10"/>
        <v>54.73</v>
      </c>
      <c r="CT6" s="21">
        <f t="shared" si="10"/>
        <v>56.29</v>
      </c>
      <c r="CU6" s="21">
        <f t="shared" si="10"/>
        <v>59.69</v>
      </c>
      <c r="CV6" s="21">
        <f t="shared" si="10"/>
        <v>60.64</v>
      </c>
      <c r="CW6" s="20" t="str">
        <f>IF(CW7="","",IF(CW7="-","【-】","【"&amp;SUBSTITUTE(TEXT(CW7,"#,##0.00"),"-","△")&amp;"】"))</f>
        <v>【45.78】</v>
      </c>
      <c r="CX6" s="21">
        <f>IF(CX7="",NA(),CX7)</f>
        <v>100</v>
      </c>
      <c r="CY6" s="21">
        <f t="shared" ref="CY6:DG6" si="11">IF(CY7="",NA(),CY7)</f>
        <v>48.35</v>
      </c>
      <c r="CZ6" s="21">
        <f t="shared" si="11"/>
        <v>47.84</v>
      </c>
      <c r="DA6" s="21">
        <f t="shared" si="11"/>
        <v>53.9</v>
      </c>
      <c r="DB6" s="21">
        <f t="shared" si="11"/>
        <v>55.86</v>
      </c>
      <c r="DC6" s="21">
        <f t="shared" si="11"/>
        <v>57.74</v>
      </c>
      <c r="DD6" s="21">
        <f t="shared" si="11"/>
        <v>54.72</v>
      </c>
      <c r="DE6" s="21">
        <f t="shared" si="11"/>
        <v>54.06</v>
      </c>
      <c r="DF6" s="21">
        <f t="shared" si="11"/>
        <v>67.73</v>
      </c>
      <c r="DG6" s="21">
        <f t="shared" si="11"/>
        <v>72.97</v>
      </c>
      <c r="DH6" s="20" t="str">
        <f>IF(DH7="","",IF(DH7="-","【-】","【"&amp;SUBSTITUTE(TEXT(DH7,"#,##0.00"),"-","△")&amp;"】"))</f>
        <v>【81.82】</v>
      </c>
      <c r="DI6" s="21">
        <f>IF(DI7="",NA(),DI7)</f>
        <v>15.23</v>
      </c>
      <c r="DJ6" s="21">
        <f t="shared" ref="DJ6:DR6" si="12">IF(DJ7="",NA(),DJ7)</f>
        <v>22.37</v>
      </c>
      <c r="DK6" s="21">
        <f t="shared" si="12"/>
        <v>27.85</v>
      </c>
      <c r="DL6" s="21">
        <f t="shared" si="12"/>
        <v>33.57</v>
      </c>
      <c r="DM6" s="21">
        <f t="shared" si="12"/>
        <v>38.340000000000003</v>
      </c>
      <c r="DN6" s="21">
        <f t="shared" si="12"/>
        <v>14.11</v>
      </c>
      <c r="DO6" s="21">
        <f t="shared" si="12"/>
        <v>20.059999999999999</v>
      </c>
      <c r="DP6" s="21">
        <f t="shared" si="12"/>
        <v>23.54</v>
      </c>
      <c r="DQ6" s="21">
        <f t="shared" si="12"/>
        <v>28.45</v>
      </c>
      <c r="DR6" s="21">
        <f t="shared" si="12"/>
        <v>33.56</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14290</v>
      </c>
      <c r="D7" s="23">
        <v>46</v>
      </c>
      <c r="E7" s="23">
        <v>18</v>
      </c>
      <c r="F7" s="23">
        <v>1</v>
      </c>
      <c r="G7" s="23">
        <v>0</v>
      </c>
      <c r="H7" s="23" t="s">
        <v>96</v>
      </c>
      <c r="I7" s="23" t="s">
        <v>97</v>
      </c>
      <c r="J7" s="23" t="s">
        <v>98</v>
      </c>
      <c r="K7" s="23" t="s">
        <v>99</v>
      </c>
      <c r="L7" s="23" t="s">
        <v>100</v>
      </c>
      <c r="M7" s="23" t="s">
        <v>101</v>
      </c>
      <c r="N7" s="24" t="s">
        <v>102</v>
      </c>
      <c r="O7" s="24">
        <v>68.02</v>
      </c>
      <c r="P7" s="24">
        <v>16.5</v>
      </c>
      <c r="Q7" s="24">
        <v>100</v>
      </c>
      <c r="R7" s="24">
        <v>4884</v>
      </c>
      <c r="S7" s="24">
        <v>11107</v>
      </c>
      <c r="T7" s="24">
        <v>203.93</v>
      </c>
      <c r="U7" s="24">
        <v>54.46</v>
      </c>
      <c r="V7" s="24">
        <v>1810</v>
      </c>
      <c r="W7" s="24">
        <v>197.05</v>
      </c>
      <c r="X7" s="24">
        <v>9.19</v>
      </c>
      <c r="Y7" s="24">
        <v>119.76</v>
      </c>
      <c r="Z7" s="24">
        <v>118.97</v>
      </c>
      <c r="AA7" s="24">
        <v>110.53</v>
      </c>
      <c r="AB7" s="24">
        <v>106.55</v>
      </c>
      <c r="AC7" s="24">
        <v>87.43</v>
      </c>
      <c r="AD7" s="24">
        <v>105.3</v>
      </c>
      <c r="AE7" s="24">
        <v>109.09</v>
      </c>
      <c r="AF7" s="24">
        <v>109.67</v>
      </c>
      <c r="AG7" s="24">
        <v>104.53</v>
      </c>
      <c r="AH7" s="24">
        <v>92.01</v>
      </c>
      <c r="AI7" s="24">
        <v>93.47</v>
      </c>
      <c r="AJ7" s="24">
        <v>0</v>
      </c>
      <c r="AK7" s="24">
        <v>0</v>
      </c>
      <c r="AL7" s="24">
        <v>0</v>
      </c>
      <c r="AM7" s="24">
        <v>0</v>
      </c>
      <c r="AN7" s="24">
        <v>0</v>
      </c>
      <c r="AO7" s="24">
        <v>40.119999999999997</v>
      </c>
      <c r="AP7" s="24">
        <v>37.090000000000003</v>
      </c>
      <c r="AQ7" s="24">
        <v>25.28</v>
      </c>
      <c r="AR7" s="24">
        <v>24.21</v>
      </c>
      <c r="AS7" s="24">
        <v>0</v>
      </c>
      <c r="AT7" s="24">
        <v>264.35000000000002</v>
      </c>
      <c r="AU7" s="24">
        <v>-2168.0300000000002</v>
      </c>
      <c r="AV7" s="24">
        <v>2643.9</v>
      </c>
      <c r="AW7" s="24">
        <v>581.48</v>
      </c>
      <c r="AX7" s="24">
        <v>761.18</v>
      </c>
      <c r="AY7" s="24">
        <v>792.13</v>
      </c>
      <c r="AZ7" s="24">
        <v>255.28</v>
      </c>
      <c r="BA7" s="24">
        <v>241.94</v>
      </c>
      <c r="BB7" s="24">
        <v>261.99</v>
      </c>
      <c r="BC7" s="24">
        <v>267.27</v>
      </c>
      <c r="BD7" s="24">
        <v>276.67</v>
      </c>
      <c r="BE7" s="24">
        <v>155.91</v>
      </c>
      <c r="BF7" s="24">
        <v>98.74</v>
      </c>
      <c r="BG7" s="24">
        <v>49.68</v>
      </c>
      <c r="BH7" s="24">
        <v>200.98</v>
      </c>
      <c r="BI7" s="24">
        <v>240.53</v>
      </c>
      <c r="BJ7" s="24">
        <v>293.75</v>
      </c>
      <c r="BK7" s="24">
        <v>918.36</v>
      </c>
      <c r="BL7" s="24">
        <v>860.05</v>
      </c>
      <c r="BM7" s="24">
        <v>745.86</v>
      </c>
      <c r="BN7" s="24">
        <v>407.37</v>
      </c>
      <c r="BO7" s="24">
        <v>461.71</v>
      </c>
      <c r="BP7" s="24">
        <v>881.57</v>
      </c>
      <c r="BQ7" s="24">
        <v>50.7</v>
      </c>
      <c r="BR7" s="24">
        <v>29</v>
      </c>
      <c r="BS7" s="24">
        <v>21.97</v>
      </c>
      <c r="BT7" s="24">
        <v>48.2</v>
      </c>
      <c r="BU7" s="24">
        <v>45.11</v>
      </c>
      <c r="BV7" s="24">
        <v>50.94</v>
      </c>
      <c r="BW7" s="24">
        <v>44.86</v>
      </c>
      <c r="BX7" s="24">
        <v>38.090000000000003</v>
      </c>
      <c r="BY7" s="24">
        <v>59.67</v>
      </c>
      <c r="BZ7" s="24">
        <v>54.97</v>
      </c>
      <c r="CA7" s="24">
        <v>46.46</v>
      </c>
      <c r="CB7" s="24">
        <v>445.37</v>
      </c>
      <c r="CC7" s="24">
        <v>779.15</v>
      </c>
      <c r="CD7" s="24">
        <v>1028.05</v>
      </c>
      <c r="CE7" s="24">
        <v>469.17</v>
      </c>
      <c r="CF7" s="24">
        <v>501.78</v>
      </c>
      <c r="CG7" s="24">
        <v>371.2</v>
      </c>
      <c r="CH7" s="24">
        <v>496.36</v>
      </c>
      <c r="CI7" s="24">
        <v>609.26</v>
      </c>
      <c r="CJ7" s="24">
        <v>406.8</v>
      </c>
      <c r="CK7" s="24">
        <v>430.17</v>
      </c>
      <c r="CL7" s="24">
        <v>339.86</v>
      </c>
      <c r="CM7" s="24">
        <v>100</v>
      </c>
      <c r="CN7" s="24">
        <v>100</v>
      </c>
      <c r="CO7" s="24">
        <v>100</v>
      </c>
      <c r="CP7" s="24">
        <v>100</v>
      </c>
      <c r="CQ7" s="24">
        <v>100</v>
      </c>
      <c r="CR7" s="24">
        <v>47.29</v>
      </c>
      <c r="CS7" s="24">
        <v>54.73</v>
      </c>
      <c r="CT7" s="24">
        <v>56.29</v>
      </c>
      <c r="CU7" s="24">
        <v>59.69</v>
      </c>
      <c r="CV7" s="24">
        <v>60.64</v>
      </c>
      <c r="CW7" s="24">
        <v>45.78</v>
      </c>
      <c r="CX7" s="24">
        <v>100</v>
      </c>
      <c r="CY7" s="24">
        <v>48.35</v>
      </c>
      <c r="CZ7" s="24">
        <v>47.84</v>
      </c>
      <c r="DA7" s="24">
        <v>53.9</v>
      </c>
      <c r="DB7" s="24">
        <v>55.86</v>
      </c>
      <c r="DC7" s="24">
        <v>57.74</v>
      </c>
      <c r="DD7" s="24">
        <v>54.72</v>
      </c>
      <c r="DE7" s="24">
        <v>54.06</v>
      </c>
      <c r="DF7" s="24">
        <v>67.73</v>
      </c>
      <c r="DG7" s="24">
        <v>72.97</v>
      </c>
      <c r="DH7" s="24">
        <v>81.819999999999993</v>
      </c>
      <c r="DI7" s="24">
        <v>15.23</v>
      </c>
      <c r="DJ7" s="24">
        <v>22.37</v>
      </c>
      <c r="DK7" s="24">
        <v>27.85</v>
      </c>
      <c r="DL7" s="24">
        <v>33.57</v>
      </c>
      <c r="DM7" s="24">
        <v>38.340000000000003</v>
      </c>
      <c r="DN7" s="24">
        <v>14.11</v>
      </c>
      <c r="DO7" s="24">
        <v>20.059999999999999</v>
      </c>
      <c r="DP7" s="24">
        <v>23.54</v>
      </c>
      <c r="DQ7" s="24">
        <v>28.45</v>
      </c>
      <c r="DR7" s="24">
        <v>33.56</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2024-01-24T00:30:41Z</cp:lastPrinted>
  <dcterms:created xsi:type="dcterms:W3CDTF">2023-12-12T01:08:30Z</dcterms:created>
  <dcterms:modified xsi:type="dcterms:W3CDTF">2024-01-24T00:30:42Z</dcterms:modified>
  <cp:category/>
</cp:coreProperties>
</file>