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50124_【依頼_131（金）〆】公営企業に係る経営比較分析表（令和5年度決算）の分析等について\提出\"/>
    </mc:Choice>
  </mc:AlternateContent>
  <xr:revisionPtr revIDLastSave="0" documentId="13_ncr:1_{79C34E7D-F533-4F3E-9E64-209001C0E9EC}" xr6:coauthVersionLast="47" xr6:coauthVersionMax="47" xr10:uidLastSave="{00000000-0000-0000-0000-000000000000}"/>
  <workbookProtection workbookAlgorithmName="SHA-512" workbookHashValue="kkbvxy2BbMrt/9CRZ9h/vHkrsFX8Pde2Y3Y1COXKvGwItzONleYkAtM1iCBaTnrNhHLDco9tt6UNB3NMxfF4gw==" workbookSaltValue="Kf2beuU82P4hJUgCBa9KG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AT10" i="4"/>
  <c r="I10"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<sst xmlns="http://schemas.openxmlformats.org/spreadsheetml/2006/main" count="253" uniqueCount="115">
  <si>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</si>
  <si>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</si>
  <si>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</si>
  <si>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</si>
  <si>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</si>
  <si>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</si>
  <si>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</si>
  <si>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</si>
  <si>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</si>
  <si>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</si>
  <si>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</si>
  <si>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</si>
  <si>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</si>
  <si>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</si>
  <si>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</si>
  <si>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</si>
  <si>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</si>
  <si>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</si>
  <si>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</si>
  <si>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</si>
  <si>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</si>
  <si>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</si>
  <si>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</si>
  <si>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</si>
  <si>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</si>
  <si>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</si>
  <si>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</si>
  <si>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</si>
  <si>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</si>
  <si>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</si>
  <si>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</si>
  <si>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</si>
  <si>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</si>
  <si>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</si>
  <si>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</si>
  <si>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</si>
  <si>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</si>
  <si>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</si>
  <si>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</si>
  <si>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</si>
  <si>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</si>
  <si>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</si>
  <si>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</si>
  <si>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</si>
  <si>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</si>
  <si>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</si>
  <si>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</si>
  <si>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</si>
  <si>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</si>
  <si>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</si>
  <si>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</si>
  <si>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</si>
  <si>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</si>
  <si>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</si>
  <si>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</si>
  <si>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</si>
  <si>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</si>
  <si>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</si>
  <si>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</si>
  <si>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</si>
  <si>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</si>
  <si>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</si>
  <si>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</si>
  <si>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</si>
  <si>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</si>
  <si>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</si>
  <si>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</si>
  <si>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</si>
  <si>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</si>
  <si>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</si>
  <si>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</si>
  <si>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</si>
  <si>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</si>
  <si>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</si>
  <si>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</si>
  <si>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</si>
  <si>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</si>
  <si>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</si>
  <si>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</si>
  <si>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</si>
  <si>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</si>
  <si>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</si>
  <si>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</si>
  <si>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</si>
  <si>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</si>
  <si>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</si>
  <si>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</si>
  <si>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</si>
  <si>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</si>
  <si>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</si>
  <si>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</si>
  <si>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</si>
  <si>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</si>
  <si>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</si>
  <si>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</si>
  <si>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</si>
  <si>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</si>
  <si>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</si>
  <si>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</si>
  <si>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</si>
  <si>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</si>
  <si>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</si>
  <si>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</si>
  <si>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</si>
  <si>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</si>
  <si>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</si>
  <si>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</si>
  <si>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</si>
  <si>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</si>
  <si>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</si>
  <si>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</si>
  <si>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</si>
  <si>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①有形固定資産減価償却率は平均を上回っており、今後も個別排水処理施設の償却による増加傾向が続くことが見込まれる。
②管渠老朽化率及び③管渠改善率は個別排水処理施設事業のため管渠は無く、合併処理浄化槽が主な有形固定資産であるため、この指標の数値は無い。</t>
    <rPh sb="1" eb="3">
      <t>ユウケイ</t>
    </rPh>
    <rPh sb="3" eb="5">
      <t>コテイ</t>
    </rPh>
    <rPh sb="5" eb="7">
      <t>シサン</t>
    </rPh>
    <rPh sb="7" eb="9">
      <t>ゲンカ</t>
    </rPh>
    <rPh sb="9" eb="11">
      <t>ショウキャク</t>
    </rPh>
    <rPh sb="11" eb="12">
      <t>リツ</t>
    </rPh>
    <rPh sb="13" eb="15">
      <t>ヘイキン</t>
    </rPh>
    <rPh sb="16" eb="18">
      <t>ウワマワ</t>
    </rPh>
    <rPh sb="23" eb="25">
      <t>コンゴ</t>
    </rPh>
    <rPh sb="26" eb="28">
      <t>コベツ</t>
    </rPh>
    <rPh sb="28" eb="30">
      <t>ハイスイ</t>
    </rPh>
    <rPh sb="30" eb="32">
      <t>ショリ</t>
    </rPh>
    <rPh sb="32" eb="34">
      <t>シセツ</t>
    </rPh>
    <rPh sb="35" eb="37">
      <t>ショウキャク</t>
    </rPh>
    <rPh sb="40" eb="42">
      <t>ゾウカ</t>
    </rPh>
    <rPh sb="42" eb="44">
      <t>ケイコウ</t>
    </rPh>
    <rPh sb="45" eb="46">
      <t>ツヅ</t>
    </rPh>
    <rPh sb="50" eb="52">
      <t>ミコ</t>
    </rPh>
    <rPh sb="58" eb="60">
      <t>カンキョ</t>
    </rPh>
    <rPh sb="60" eb="63">
      <t>ロウキュウカ</t>
    </rPh>
    <rPh sb="63" eb="64">
      <t>リツ</t>
    </rPh>
    <rPh sb="64" eb="65">
      <t>オヨ</t>
    </rPh>
    <rPh sb="67" eb="69">
      <t>カンキョ</t>
    </rPh>
    <rPh sb="69" eb="71">
      <t>カイゼン</t>
    </rPh>
    <rPh sb="71" eb="72">
      <t>リツ</t>
    </rPh>
    <rPh sb="73" eb="75">
      <t>コベツ</t>
    </rPh>
    <rPh sb="75" eb="77">
      <t>ハイスイ</t>
    </rPh>
    <rPh sb="77" eb="79">
      <t>ショリ</t>
    </rPh>
    <rPh sb="79" eb="81">
      <t>シセツ</t>
    </rPh>
    <rPh sb="81" eb="83">
      <t>ジギョウ</t>
    </rPh>
    <rPh sb="86" eb="88">
      <t>カンキョ</t>
    </rPh>
    <rPh sb="89" eb="90">
      <t>ナ</t>
    </rPh>
    <rPh sb="92" eb="94">
      <t>ガッペイ</t>
    </rPh>
    <rPh sb="94" eb="96">
      <t>ショリ</t>
    </rPh>
    <rPh sb="96" eb="99">
      <t>ジョウカソウ</t>
    </rPh>
    <rPh sb="100" eb="101">
      <t>オモ</t>
    </rPh>
    <rPh sb="102" eb="104">
      <t>ユウケイ</t>
    </rPh>
    <rPh sb="104" eb="106">
      <t>コテイ</t>
    </rPh>
    <rPh sb="106" eb="108">
      <t>シサン</t>
    </rPh>
    <rPh sb="116" eb="118">
      <t>シヒョウ</t>
    </rPh>
    <rPh sb="119" eb="121">
      <t>スウチ</t>
    </rPh>
    <rPh sb="122" eb="123">
      <t>ナ</t>
    </rPh>
    <phoneticPr fontId="4"/>
  </si>
  <si>
    <t>個別排水処理施設事業は汚水を集合的に処理できない地域にて、生活雑排水の処理を行い、生活環境の改善を図るものである。公共下水道と同額としている使用料を個別排水処理施設事業だけ引き上げることは、水洗化の推進を妨げ、利用者間の不公平感を生むものである。今後も、公共下水道と個別排水処理施設は一体として事業経営を行っていく。</t>
    <rPh sb="6" eb="8">
      <t>シセツ</t>
    </rPh>
    <rPh sb="80" eb="82">
      <t>シセツ</t>
    </rPh>
    <rPh sb="139" eb="141">
      <t>シセツ</t>
    </rPh>
    <phoneticPr fontId="4"/>
  </si>
  <si>
    <t>①経常収支比率は100％未満であり、単年度収支が赤字となった。将来的な処理区域内の人口減による使用料収入の減少が見込まれるため、更なる経営効率化を図る必要がある。
②累積欠損金は生じていないが、将来的な処理区域内の人口減による使用料収入の減少が見込まれるため、更なる経営効率化を図る必要がある。
③流動比率は事業開始間もないことから、流動負債である企業債償還金が少額なため、平均値を上回っている。今後、企業債償還金の増加に伴う流動負債の増加が見込まれ、比率が減少することが見込まれる。
④企業債残高対事業規模比率は事業開始間もないため、企業債残高が少ない状況にあり、平均値を下回っている。
⑤経費回収率は平均値を下回っており、更なる経営効率化を図る必要がある。
⑥汚水処理原価は平均値を上回っており、維持管理費等の効率化を図る必要がある。
⑦施設利用率は施設・設備が一日に対応可能な処理能力に対する、一日平均処理水量の割合であり、各世帯の実態に即した人槽での処理が行われていることから100％となっている。
⑧水洗化率は平均値を下回っており、本事業の推進により単独浄化槽から合併処理浄化槽への移行を促進し、水洗化率向上に努める。</t>
    <rPh sb="1" eb="3">
      <t>ケイジョウ</t>
    </rPh>
    <rPh sb="3" eb="5">
      <t>シュウシ</t>
    </rPh>
    <rPh sb="5" eb="7">
      <t>ヒリツ</t>
    </rPh>
    <rPh sb="12" eb="14">
      <t>ミマン</t>
    </rPh>
    <rPh sb="18" eb="21">
      <t>タンネンド</t>
    </rPh>
    <rPh sb="21" eb="23">
      <t>シュウシ</t>
    </rPh>
    <rPh sb="24" eb="26">
      <t>アカジ</t>
    </rPh>
    <rPh sb="130" eb="131">
      <t>サラ</t>
    </rPh>
    <rPh sb="149" eb="151">
      <t>リュウドウ</t>
    </rPh>
    <rPh sb="151" eb="153">
      <t>ヒリツ</t>
    </rPh>
    <rPh sb="154" eb="156">
      <t>ジギョウ</t>
    </rPh>
    <rPh sb="156" eb="158">
      <t>カイシ</t>
    </rPh>
    <rPh sb="158" eb="159">
      <t>マ</t>
    </rPh>
    <rPh sb="167" eb="169">
      <t>リュウドウ</t>
    </rPh>
    <rPh sb="169" eb="171">
      <t>フサイ</t>
    </rPh>
    <rPh sb="174" eb="176">
      <t>キギョウ</t>
    </rPh>
    <rPh sb="176" eb="177">
      <t>サイ</t>
    </rPh>
    <rPh sb="177" eb="180">
      <t>ショウカンキン</t>
    </rPh>
    <rPh sb="181" eb="183">
      <t>ショウガク</t>
    </rPh>
    <rPh sb="187" eb="190">
      <t>ヘイキンチ</t>
    </rPh>
    <rPh sb="191" eb="193">
      <t>ウワマワ</t>
    </rPh>
    <rPh sb="198" eb="200">
      <t>コンゴ</t>
    </rPh>
    <rPh sb="208" eb="210">
      <t>ゾウカ</t>
    </rPh>
    <rPh sb="211" eb="212">
      <t>トモナ</t>
    </rPh>
    <rPh sb="226" eb="228">
      <t>ヒリツ</t>
    </rPh>
    <rPh sb="229" eb="231">
      <t>ゲンショウ</t>
    </rPh>
    <rPh sb="236" eb="238">
      <t>ミコ</t>
    </rPh>
    <rPh sb="244" eb="246">
      <t>キギョウ</t>
    </rPh>
    <rPh sb="246" eb="247">
      <t>サイ</t>
    </rPh>
    <rPh sb="247" eb="249">
      <t>ザンダカ</t>
    </rPh>
    <rPh sb="249" eb="250">
      <t>タイ</t>
    </rPh>
    <rPh sb="250" eb="252">
      <t>ジギョウ</t>
    </rPh>
    <rPh sb="252" eb="254">
      <t>キボ</t>
    </rPh>
    <rPh sb="254" eb="256">
      <t>ヒリツ</t>
    </rPh>
    <rPh sb="257" eb="259">
      <t>ジギョウ</t>
    </rPh>
    <rPh sb="259" eb="261">
      <t>カイシ</t>
    </rPh>
    <rPh sb="261" eb="262">
      <t>マ</t>
    </rPh>
    <rPh sb="268" eb="270">
      <t>キギョウ</t>
    </rPh>
    <rPh sb="270" eb="271">
      <t>サイ</t>
    </rPh>
    <rPh sb="271" eb="273">
      <t>ザンダカ</t>
    </rPh>
    <rPh sb="274" eb="275">
      <t>スク</t>
    </rPh>
    <rPh sb="277" eb="279">
      <t>ジョウキョウ</t>
    </rPh>
    <rPh sb="283" eb="286">
      <t>ヘイキンチ</t>
    </rPh>
    <rPh sb="287" eb="289">
      <t>シタマワ</t>
    </rPh>
    <rPh sb="306" eb="307">
      <t>シタ</t>
    </rPh>
    <rPh sb="313" eb="314">
      <t>サラ</t>
    </rPh>
    <rPh sb="341" eb="342">
      <t>アタイ</t>
    </rPh>
    <rPh sb="371" eb="373">
      <t>シセツ</t>
    </rPh>
    <rPh sb="373" eb="375">
      <t>リヨウ</t>
    </rPh>
    <rPh sb="375" eb="376">
      <t>リツ</t>
    </rPh>
    <rPh sb="455" eb="458">
      <t>スイセンカ</t>
    </rPh>
    <rPh sb="458" eb="459">
      <t>リツ</t>
    </rPh>
    <rPh sb="460" eb="463">
      <t>ヘイキンチ</t>
    </rPh>
    <rPh sb="464" eb="466">
      <t>シタマワ</t>
    </rPh>
    <rPh sb="475" eb="477">
      <t>スイシン</t>
    </rPh>
    <rPh sb="499" eb="501">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</si>
</sst>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35-4AD9-8C5B-32DA263ECE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635-4AD9-8C5B-32DA263ECE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852-4943-B89B-D96A2C1A61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56.29</c:v>
                </c:pt>
                <c:pt idx="2">
                  <c:v>59.69</c:v>
                </c:pt>
                <c:pt idx="3">
                  <c:v>60.64</c:v>
                </c:pt>
                <c:pt idx="4">
                  <c:v>59.56</c:v>
                </c:pt>
              </c:numCache>
            </c:numRef>
          </c:val>
          <c:smooth val="0"/>
          <c:extLst>
            <c:ext xmlns:c16="http://schemas.microsoft.com/office/drawing/2014/chart" uri="{C3380CC4-5D6E-409C-BE32-E72D297353CC}">
              <c16:uniqueId val="{00000001-7852-4943-B89B-D96A2C1A61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48.35</c:v>
                </c:pt>
                <c:pt idx="1">
                  <c:v>47.84</c:v>
                </c:pt>
                <c:pt idx="2">
                  <c:v>53.9</c:v>
                </c:pt>
                <c:pt idx="3">
                  <c:v>55.86</c:v>
                </c:pt>
                <c:pt idx="4">
                  <c:v>55.7</c:v>
                </c:pt>
              </c:numCache>
            </c:numRef>
          </c:val>
          <c:extLst>
            <c:ext xmlns:c16="http://schemas.microsoft.com/office/drawing/2014/chart" uri="{C3380CC4-5D6E-409C-BE32-E72D297353CC}">
              <c16:uniqueId val="{00000000-0E82-4EBE-A546-417E9DFCC2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54.06</c:v>
                </c:pt>
                <c:pt idx="2">
                  <c:v>67.73</c:v>
                </c:pt>
                <c:pt idx="3">
                  <c:v>72.97</c:v>
                </c:pt>
                <c:pt idx="4">
                  <c:v>72.89</c:v>
                </c:pt>
              </c:numCache>
            </c:numRef>
          </c:val>
          <c:smooth val="0"/>
          <c:extLst>
            <c:ext xmlns:c16="http://schemas.microsoft.com/office/drawing/2014/chart" uri="{C3380CC4-5D6E-409C-BE32-E72D297353CC}">
              <c16:uniqueId val="{00000001-0E82-4EBE-A546-417E9DFCC2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118.97</c:v>
                </c:pt>
                <c:pt idx="1">
                  <c:v>110.53</c:v>
                </c:pt>
                <c:pt idx="2">
                  <c:v>106.55</c:v>
                </c:pt>
                <c:pt idx="3">
                  <c:v>87.43</c:v>
                </c:pt>
                <c:pt idx="4">
                  <c:v>97.45</c:v>
                </c:pt>
              </c:numCache>
            </c:numRef>
          </c:val>
          <c:extLst>
            <c:ext xmlns:c16="http://schemas.microsoft.com/office/drawing/2014/chart" uri="{C3380CC4-5D6E-409C-BE32-E72D297353CC}">
              <c16:uniqueId val="{00000000-A5D8-48AF-8CC7-A2A21B6E86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109.09</c:v>
                </c:pt>
                <c:pt idx="1">
                  <c:v>109.67</c:v>
                </c:pt>
                <c:pt idx="2">
                  <c:v>104.53</c:v>
                </c:pt>
                <c:pt idx="3">
                  <c:v>92.01</c:v>
                </c:pt>
                <c:pt idx="4">
                  <c:v>97.47</c:v>
                </c:pt>
              </c:numCache>
            </c:numRef>
          </c:val>
          <c:smooth val="0"/>
          <c:extLst>
            <c:ext xmlns:c16="http://schemas.microsoft.com/office/drawing/2014/chart" uri="{C3380CC4-5D6E-409C-BE32-E72D297353CC}">
              <c16:uniqueId val="{00000001-A5D8-48AF-8CC7-A2A21B6E86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22.37</c:v>
                </c:pt>
                <c:pt idx="1">
                  <c:v>27.85</c:v>
                </c:pt>
                <c:pt idx="2">
                  <c:v>33.57</c:v>
                </c:pt>
                <c:pt idx="3">
                  <c:v>38.340000000000003</c:v>
                </c:pt>
                <c:pt idx="4">
                  <c:v>43.24</c:v>
                </c:pt>
              </c:numCache>
            </c:numRef>
          </c:val>
          <c:extLst>
            <c:ext xmlns:c16="http://schemas.microsoft.com/office/drawing/2014/chart" uri="{C3380CC4-5D6E-409C-BE32-E72D297353CC}">
              <c16:uniqueId val="{00000000-237F-432D-9072-A2E6E65CBD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20.059999999999999</c:v>
                </c:pt>
                <c:pt idx="1">
                  <c:v>23.54</c:v>
                </c:pt>
                <c:pt idx="2">
                  <c:v>28.45</c:v>
                </c:pt>
                <c:pt idx="3">
                  <c:v>33.56</c:v>
                </c:pt>
                <c:pt idx="4">
                  <c:v>37.28</c:v>
                </c:pt>
              </c:numCache>
            </c:numRef>
          </c:val>
          <c:smooth val="0"/>
          <c:extLst>
            <c:ext xmlns:c16="http://schemas.microsoft.com/office/drawing/2014/chart" uri="{C3380CC4-5D6E-409C-BE32-E72D297353CC}">
              <c16:uniqueId val="{00000001-237F-432D-9072-A2E6E65CBD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39-410D-9140-440146E853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B39-410D-9140-440146E853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8C-4013-B807-9F0392C755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37.090000000000003</c:v>
                </c:pt>
                <c:pt idx="1">
                  <c:v>25.28</c:v>
                </c:pt>
                <c:pt idx="2">
                  <c:v>24.21</c:v>
                </c:pt>
                <c:pt idx="3" formatCode="#,##0.00;&quot;△&quot;#,##0.00">
                  <c:v>0</c:v>
                </c:pt>
                <c:pt idx="4" formatCode="#,##0.00;&quot;△&quot;#,##0.00">
                  <c:v>0</c:v>
                </c:pt>
              </c:numCache>
            </c:numRef>
          </c:val>
          <c:smooth val="0"/>
          <c:extLst>
            <c:ext xmlns:c16="http://schemas.microsoft.com/office/drawing/2014/chart" uri="{C3380CC4-5D6E-409C-BE32-E72D297353CC}">
              <c16:uniqueId val="{00000001-558C-4013-B807-9F0392C755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2643.9</c:v>
                </c:pt>
                <c:pt idx="1">
                  <c:v>581.48</c:v>
                </c:pt>
                <c:pt idx="2">
                  <c:v>761.18</c:v>
                </c:pt>
                <c:pt idx="3">
                  <c:v>792.13</c:v>
                </c:pt>
                <c:pt idx="4">
                  <c:v>618.79999999999995</c:v>
                </c:pt>
              </c:numCache>
            </c:numRef>
          </c:val>
          <c:extLst>
            <c:ext xmlns:c16="http://schemas.microsoft.com/office/drawing/2014/chart" uri="{C3380CC4-5D6E-409C-BE32-E72D297353CC}">
              <c16:uniqueId val="{00000000-2694-44B0-9759-9F28CAE9B9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241.94</c:v>
                </c:pt>
                <c:pt idx="1">
                  <c:v>261.99</c:v>
                </c:pt>
                <c:pt idx="2">
                  <c:v>267.27</c:v>
                </c:pt>
                <c:pt idx="3">
                  <c:v>276.67</c:v>
                </c:pt>
                <c:pt idx="4">
                  <c:v>372.23</c:v>
                </c:pt>
              </c:numCache>
            </c:numRef>
          </c:val>
          <c:smooth val="0"/>
          <c:extLst>
            <c:ext xmlns:c16="http://schemas.microsoft.com/office/drawing/2014/chart" uri="{C3380CC4-5D6E-409C-BE32-E72D297353CC}">
              <c16:uniqueId val="{00000001-2694-44B0-9759-9F28CAE9B9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49.68</c:v>
                </c:pt>
                <c:pt idx="1">
                  <c:v>200.98</c:v>
                </c:pt>
                <c:pt idx="2">
                  <c:v>240.53</c:v>
                </c:pt>
                <c:pt idx="3">
                  <c:v>293.75</c:v>
                </c:pt>
                <c:pt idx="4">
                  <c:v>294.39999999999998</c:v>
                </c:pt>
              </c:numCache>
            </c:numRef>
          </c:val>
          <c:extLst>
            <c:ext xmlns:c16="http://schemas.microsoft.com/office/drawing/2014/chart" uri="{C3380CC4-5D6E-409C-BE32-E72D297353CC}">
              <c16:uniqueId val="{00000000-4AF6-4E9A-977A-829612B860E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745.86</c:v>
                </c:pt>
                <c:pt idx="2">
                  <c:v>407.37</c:v>
                </c:pt>
                <c:pt idx="3">
                  <c:v>461.71</c:v>
                </c:pt>
                <c:pt idx="4">
                  <c:v>520.32000000000005</c:v>
                </c:pt>
              </c:numCache>
            </c:numRef>
          </c:val>
          <c:smooth val="0"/>
          <c:extLst>
            <c:ext xmlns:c16="http://schemas.microsoft.com/office/drawing/2014/chart" uri="{C3380CC4-5D6E-409C-BE32-E72D297353CC}">
              <c16:uniqueId val="{00000001-4AF6-4E9A-977A-829612B860E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c:v>
                </c:pt>
                <c:pt idx="1">
                  <c:v>21.97</c:v>
                </c:pt>
                <c:pt idx="2">
                  <c:v>48.2</c:v>
                </c:pt>
                <c:pt idx="3">
                  <c:v>45.11</c:v>
                </c:pt>
                <c:pt idx="4">
                  <c:v>44.53</c:v>
                </c:pt>
              </c:numCache>
            </c:numRef>
          </c:val>
          <c:extLst>
            <c:ext xmlns:c16="http://schemas.microsoft.com/office/drawing/2014/chart" uri="{C3380CC4-5D6E-409C-BE32-E72D297353CC}">
              <c16:uniqueId val="{00000000-A359-4B58-AFDD-DFB4056485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38.090000000000003</c:v>
                </c:pt>
                <c:pt idx="2">
                  <c:v>59.67</c:v>
                </c:pt>
                <c:pt idx="3">
                  <c:v>54.97</c:v>
                </c:pt>
                <c:pt idx="4">
                  <c:v>63.25</c:v>
                </c:pt>
              </c:numCache>
            </c:numRef>
          </c:val>
          <c:smooth val="0"/>
          <c:extLst>
            <c:ext xmlns:c16="http://schemas.microsoft.com/office/drawing/2014/chart" uri="{C3380CC4-5D6E-409C-BE32-E72D297353CC}">
              <c16:uniqueId val="{00000001-A359-4B58-AFDD-DFB4056485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779.15</c:v>
                </c:pt>
                <c:pt idx="1">
                  <c:v>1028.05</c:v>
                </c:pt>
                <c:pt idx="2">
                  <c:v>469.17</c:v>
                </c:pt>
                <c:pt idx="3">
                  <c:v>501.78</c:v>
                </c:pt>
                <c:pt idx="4">
                  <c:v>508.56</c:v>
                </c:pt>
              </c:numCache>
            </c:numRef>
          </c:val>
          <c:extLst>
            <c:ext xmlns:c16="http://schemas.microsoft.com/office/drawing/2014/chart" uri="{C3380CC4-5D6E-409C-BE32-E72D297353CC}">
              <c16:uniqueId val="{00000000-1E4D-4899-9FE5-E46B2E0727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609.26</c:v>
                </c:pt>
                <c:pt idx="2">
                  <c:v>406.8</c:v>
                </c:pt>
                <c:pt idx="3">
                  <c:v>430.17</c:v>
                </c:pt>
                <c:pt idx="4">
                  <c:v>383.02</c:v>
                </c:pt>
              </c:numCache>
            </c:numRef>
          </c:val>
          <c:smooth val="0"/>
          <c:extLst>
            <c:ext xmlns:c16="http://schemas.microsoft.com/office/drawing/2014/chart" uri="{C3380CC4-5D6E-409C-BE32-E72D297353CC}">
              <c16:uniqueId val="{00000001-1E4D-4899-9FE5-E46B2E0727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栗山町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L3</v>
      </c>
      <c r="X8" s="65"/>
      <c r="Y8" s="65"/>
      <c r="Z8" s="65"/>
      <c r="AA8" s="65"/>
      <c r="AB8" s="65"/>
      <c r="AC8" s="65"/>
      <c r="AD8" s="66" t="str">
        <f>データ!$M$6</f>
        <v>非設置</v>
      </c>
      <c r="AE8" s="66"/>
      <c r="AF8" s="66"/>
      <c r="AG8" s="66"/>
      <c r="AH8" s="66"/>
      <c r="AI8" s="66"/>
      <c r="AJ8" s="66"/>
      <c r="AK8" s="3"/>
      <c r="AL8" s="54">
        <f>データ!S6</f>
        <v>10905</v>
      </c>
      <c r="AM8" s="54"/>
      <c r="AN8" s="54"/>
      <c r="AO8" s="54"/>
      <c r="AP8" s="54"/>
      <c r="AQ8" s="54"/>
      <c r="AR8" s="54"/>
      <c r="AS8" s="54"/>
      <c r="AT8" s="53">
        <f>データ!T6</f>
        <v>203.93</v>
      </c>
      <c r="AU8" s="53"/>
      <c r="AV8" s="53"/>
      <c r="AW8" s="53"/>
      <c r="AX8" s="53"/>
      <c r="AY8" s="53"/>
      <c r="AZ8" s="53"/>
      <c r="BA8" s="53"/>
      <c r="BB8" s="53">
        <f>データ!U6</f>
        <v>53.47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65.48</v>
      </c>
      <c r="J10" s="53"/>
      <c r="K10" s="53"/>
      <c r="L10" s="53"/>
      <c r="M10" s="53"/>
      <c r="N10" s="53"/>
      <c r="O10" s="53"/>
      <c r="P10" s="53">
        <f>データ!P6</f>
        <v>16.53</v>
      </c>
      <c r="Q10" s="53"/>
      <c r="R10" s="53"/>
      <c r="S10" s="53"/>
      <c r="T10" s="53"/>
      <c r="U10" s="53"/>
      <c r="V10" s="53"/>
      <c r="W10" s="53">
        <f>データ!Q6</f>
        <v>100</v>
      </c>
      <c r="X10" s="53"/>
      <c r="Y10" s="53"/>
      <c r="Z10" s="53"/>
      <c r="AA10" s="53"/>
      <c r="AB10" s="53"/>
      <c r="AC10" s="53"/>
      <c r="AD10" s="54">
        <f>データ!R6</f>
        <v>4884</v>
      </c>
      <c r="AE10" s="54"/>
      <c r="AF10" s="54"/>
      <c r="AG10" s="54"/>
      <c r="AH10" s="54"/>
      <c r="AI10" s="54"/>
      <c r="AJ10" s="54"/>
      <c r="AK10" s="2"/>
      <c r="AL10" s="54">
        <f>データ!V6</f>
        <v>1781</v>
      </c>
      <c r="AM10" s="54"/>
      <c r="AN10" s="54"/>
      <c r="AO10" s="54"/>
      <c r="AP10" s="54"/>
      <c r="AQ10" s="54"/>
      <c r="AR10" s="54"/>
      <c r="AS10" s="54"/>
      <c r="AT10" s="53">
        <f>データ!W6</f>
        <v>197.05</v>
      </c>
      <c r="AU10" s="53"/>
      <c r="AV10" s="53"/>
      <c r="AW10" s="53"/>
      <c r="AX10" s="53"/>
      <c r="AY10" s="53"/>
      <c r="AZ10" s="53"/>
      <c r="BA10" s="53"/>
      <c r="BB10" s="53">
        <f>データ!X6</f>
        <v>9.0399999999999991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pM6gjRfb3wsnQ09E0cyjVyhdSMlYzHyXIqdINBy+8NtNhaez4BC2VyzHkSH4HFz8vK0HVJxPFMUtgmlFAyZB0A==" saltValue="44DPc0GK08qA8F2fSvSB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14290</v>
      </c>
      <c r="D6" s="19">
        <f t="shared" si="3"/>
        <v>46</v>
      </c>
      <c r="E6" s="19">
        <f t="shared" si="3"/>
        <v>18</v>
      </c>
      <c r="F6" s="19">
        <f t="shared" si="3"/>
        <v>1</v>
      </c>
      <c r="G6" s="19">
        <f t="shared" si="3"/>
        <v>0</v>
      </c>
      <c r="H6" s="19" t="str">
        <f t="shared" si="3"/>
        <v>北海道　栗山町</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65.48</v>
      </c>
      <c r="P6" s="20">
        <f t="shared" si="3"/>
        <v>16.53</v>
      </c>
      <c r="Q6" s="20">
        <f t="shared" si="3"/>
        <v>100</v>
      </c>
      <c r="R6" s="20">
        <f t="shared" si="3"/>
        <v>4884</v>
      </c>
      <c r="S6" s="20">
        <f t="shared" si="3"/>
        <v>10905</v>
      </c>
      <c r="T6" s="20">
        <f t="shared" si="3"/>
        <v>203.93</v>
      </c>
      <c r="U6" s="20">
        <f t="shared" si="3"/>
        <v>53.47</v>
      </c>
      <c r="V6" s="20">
        <f t="shared" si="3"/>
        <v>1781</v>
      </c>
      <c r="W6" s="20">
        <f t="shared" si="3"/>
        <v>197.05</v>
      </c>
      <c r="X6" s="20">
        <f t="shared" si="3"/>
        <v>9.0399999999999991</v>
      </c>
      <c r="Y6" s="21">
        <f>IF(Y7="",NA(),Y7)</f>
        <v>118.97</v>
      </c>
      <c r="Z6" s="21">
        <f t="shared" ref="Z6:AH6" si="4">IF(Z7="",NA(),Z7)</f>
        <v>110.53</v>
      </c>
      <c r="AA6" s="21">
        <f t="shared" si="4"/>
        <v>106.55</v>
      </c>
      <c r="AB6" s="21">
        <f t="shared" si="4"/>
        <v>87.43</v>
      </c>
      <c r="AC6" s="21">
        <f t="shared" si="4"/>
        <v>97.45</v>
      </c>
      <c r="AD6" s="21">
        <f t="shared" si="4"/>
        <v>109.09</v>
      </c>
      <c r="AE6" s="21">
        <f t="shared" si="4"/>
        <v>109.67</v>
      </c>
      <c r="AF6" s="21">
        <f t="shared" si="4"/>
        <v>104.53</v>
      </c>
      <c r="AG6" s="21">
        <f t="shared" si="4"/>
        <v>92.01</v>
      </c>
      <c r="AH6" s="21">
        <f t="shared" si="4"/>
        <v>97.47</v>
      </c>
      <c r="AI6" s="20" t="str">
        <f>IF(AI7="","",IF(AI7="-","【-】","【"&amp;SUBSTITUTE(TEXT(AI7,"#,##0.00"),"-","△")&amp;"】"))</f>
        <v>【96.59】</v>
      </c>
      <c r="AJ6" s="20">
        <f>IF(AJ7="",NA(),AJ7)</f>
        <v>0</v>
      </c>
      <c r="AK6" s="20">
        <f t="shared" ref="AK6:AS6" si="5">IF(AK7="",NA(),AK7)</f>
        <v>0</v>
      </c>
      <c r="AL6" s="20">
        <f t="shared" si="5"/>
        <v>0</v>
      </c>
      <c r="AM6" s="20">
        <f t="shared" si="5"/>
        <v>0</v>
      </c>
      <c r="AN6" s="20">
        <f t="shared" si="5"/>
        <v>0</v>
      </c>
      <c r="AO6" s="21">
        <f t="shared" si="5"/>
        <v>37.090000000000003</v>
      </c>
      <c r="AP6" s="21">
        <f t="shared" si="5"/>
        <v>25.28</v>
      </c>
      <c r="AQ6" s="21">
        <f t="shared" si="5"/>
        <v>24.21</v>
      </c>
      <c r="AR6" s="20">
        <f t="shared" si="5"/>
        <v>0</v>
      </c>
      <c r="AS6" s="20">
        <f t="shared" si="5"/>
        <v>0</v>
      </c>
      <c r="AT6" s="20" t="str">
        <f>IF(AT7="","",IF(AT7="-","【-】","【"&amp;SUBSTITUTE(TEXT(AT7,"#,##0.00"),"-","△")&amp;"】"))</f>
        <v>【208.93】</v>
      </c>
      <c r="AU6" s="21">
        <f>IF(AU7="",NA(),AU7)</f>
        <v>2643.9</v>
      </c>
      <c r="AV6" s="21">
        <f t="shared" ref="AV6:BD6" si="6">IF(AV7="",NA(),AV7)</f>
        <v>581.48</v>
      </c>
      <c r="AW6" s="21">
        <f t="shared" si="6"/>
        <v>761.18</v>
      </c>
      <c r="AX6" s="21">
        <f t="shared" si="6"/>
        <v>792.13</v>
      </c>
      <c r="AY6" s="21">
        <f t="shared" si="6"/>
        <v>618.79999999999995</v>
      </c>
      <c r="AZ6" s="21">
        <f t="shared" si="6"/>
        <v>241.94</v>
      </c>
      <c r="BA6" s="21">
        <f t="shared" si="6"/>
        <v>261.99</v>
      </c>
      <c r="BB6" s="21">
        <f t="shared" si="6"/>
        <v>267.27</v>
      </c>
      <c r="BC6" s="21">
        <f t="shared" si="6"/>
        <v>276.67</v>
      </c>
      <c r="BD6" s="21">
        <f t="shared" si="6"/>
        <v>372.23</v>
      </c>
      <c r="BE6" s="20" t="str">
        <f>IF(BE7="","",IF(BE7="-","【-】","【"&amp;SUBSTITUTE(TEXT(BE7,"#,##0.00"),"-","△")&amp;"】"))</f>
        <v>【136.43】</v>
      </c>
      <c r="BF6" s="21">
        <f>IF(BF7="",NA(),BF7)</f>
        <v>49.68</v>
      </c>
      <c r="BG6" s="21">
        <f t="shared" ref="BG6:BO6" si="7">IF(BG7="",NA(),BG7)</f>
        <v>200.98</v>
      </c>
      <c r="BH6" s="21">
        <f t="shared" si="7"/>
        <v>240.53</v>
      </c>
      <c r="BI6" s="21">
        <f t="shared" si="7"/>
        <v>293.75</v>
      </c>
      <c r="BJ6" s="21">
        <f t="shared" si="7"/>
        <v>294.39999999999998</v>
      </c>
      <c r="BK6" s="21">
        <f t="shared" si="7"/>
        <v>860.05</v>
      </c>
      <c r="BL6" s="21">
        <f t="shared" si="7"/>
        <v>745.86</v>
      </c>
      <c r="BM6" s="21">
        <f t="shared" si="7"/>
        <v>407.37</v>
      </c>
      <c r="BN6" s="21">
        <f t="shared" si="7"/>
        <v>461.71</v>
      </c>
      <c r="BO6" s="21">
        <f t="shared" si="7"/>
        <v>520.32000000000005</v>
      </c>
      <c r="BP6" s="20" t="str">
        <f>IF(BP7="","",IF(BP7="-","【-】","【"&amp;SUBSTITUTE(TEXT(BP7,"#,##0.00"),"-","△")&amp;"】"))</f>
        <v>【967.97】</v>
      </c>
      <c r="BQ6" s="21">
        <f>IF(BQ7="",NA(),BQ7)</f>
        <v>29</v>
      </c>
      <c r="BR6" s="21">
        <f t="shared" ref="BR6:BZ6" si="8">IF(BR7="",NA(),BR7)</f>
        <v>21.97</v>
      </c>
      <c r="BS6" s="21">
        <f t="shared" si="8"/>
        <v>48.2</v>
      </c>
      <c r="BT6" s="21">
        <f t="shared" si="8"/>
        <v>45.11</v>
      </c>
      <c r="BU6" s="21">
        <f t="shared" si="8"/>
        <v>44.53</v>
      </c>
      <c r="BV6" s="21">
        <f t="shared" si="8"/>
        <v>44.86</v>
      </c>
      <c r="BW6" s="21">
        <f t="shared" si="8"/>
        <v>38.090000000000003</v>
      </c>
      <c r="BX6" s="21">
        <f t="shared" si="8"/>
        <v>59.67</v>
      </c>
      <c r="BY6" s="21">
        <f t="shared" si="8"/>
        <v>54.97</v>
      </c>
      <c r="BZ6" s="21">
        <f t="shared" si="8"/>
        <v>63.25</v>
      </c>
      <c r="CA6" s="20" t="str">
        <f>IF(CA7="","",IF(CA7="-","【-】","【"&amp;SUBSTITUTE(TEXT(CA7,"#,##0.00"),"-","△")&amp;"】"))</f>
        <v>【46.20】</v>
      </c>
      <c r="CB6" s="21">
        <f>IF(CB7="",NA(),CB7)</f>
        <v>779.15</v>
      </c>
      <c r="CC6" s="21">
        <f t="shared" ref="CC6:CK6" si="9">IF(CC7="",NA(),CC7)</f>
        <v>1028.05</v>
      </c>
      <c r="CD6" s="21">
        <f t="shared" si="9"/>
        <v>469.17</v>
      </c>
      <c r="CE6" s="21">
        <f t="shared" si="9"/>
        <v>501.78</v>
      </c>
      <c r="CF6" s="21">
        <f t="shared" si="9"/>
        <v>508.56</v>
      </c>
      <c r="CG6" s="21">
        <f t="shared" si="9"/>
        <v>496.36</v>
      </c>
      <c r="CH6" s="21">
        <f t="shared" si="9"/>
        <v>609.26</v>
      </c>
      <c r="CI6" s="21">
        <f t="shared" si="9"/>
        <v>406.8</v>
      </c>
      <c r="CJ6" s="21">
        <f t="shared" si="9"/>
        <v>430.17</v>
      </c>
      <c r="CK6" s="21">
        <f t="shared" si="9"/>
        <v>383.02</v>
      </c>
      <c r="CL6" s="20" t="str">
        <f>IF(CL7="","",IF(CL7="-","【-】","【"&amp;SUBSTITUTE(TEXT(CL7,"#,##0.00"),"-","△")&amp;"】"))</f>
        <v>【332.82】</v>
      </c>
      <c r="CM6" s="21">
        <f>IF(CM7="",NA(),CM7)</f>
        <v>100</v>
      </c>
      <c r="CN6" s="21">
        <f t="shared" ref="CN6:CV6" si="10">IF(CN7="",NA(),CN7)</f>
        <v>100</v>
      </c>
      <c r="CO6" s="21">
        <f t="shared" si="10"/>
        <v>100</v>
      </c>
      <c r="CP6" s="21">
        <f t="shared" si="10"/>
        <v>100</v>
      </c>
      <c r="CQ6" s="21">
        <f t="shared" si="10"/>
        <v>100</v>
      </c>
      <c r="CR6" s="21">
        <f t="shared" si="10"/>
        <v>54.73</v>
      </c>
      <c r="CS6" s="21">
        <f t="shared" si="10"/>
        <v>56.29</v>
      </c>
      <c r="CT6" s="21">
        <f t="shared" si="10"/>
        <v>59.69</v>
      </c>
      <c r="CU6" s="21">
        <f t="shared" si="10"/>
        <v>60.64</v>
      </c>
      <c r="CV6" s="21">
        <f t="shared" si="10"/>
        <v>59.56</v>
      </c>
      <c r="CW6" s="20" t="str">
        <f>IF(CW7="","",IF(CW7="-","【-】","【"&amp;SUBSTITUTE(TEXT(CW7,"#,##0.00"),"-","△")&amp;"】"))</f>
        <v>【46.29】</v>
      </c>
      <c r="CX6" s="21">
        <f>IF(CX7="",NA(),CX7)</f>
        <v>48.35</v>
      </c>
      <c r="CY6" s="21">
        <f t="shared" ref="CY6:DG6" si="11">IF(CY7="",NA(),CY7)</f>
        <v>47.84</v>
      </c>
      <c r="CZ6" s="21">
        <f t="shared" si="11"/>
        <v>53.9</v>
      </c>
      <c r="DA6" s="21">
        <f t="shared" si="11"/>
        <v>55.86</v>
      </c>
      <c r="DB6" s="21">
        <f t="shared" si="11"/>
        <v>55.7</v>
      </c>
      <c r="DC6" s="21">
        <f t="shared" si="11"/>
        <v>54.72</v>
      </c>
      <c r="DD6" s="21">
        <f t="shared" si="11"/>
        <v>54.06</v>
      </c>
      <c r="DE6" s="21">
        <f t="shared" si="11"/>
        <v>67.73</v>
      </c>
      <c r="DF6" s="21">
        <f t="shared" si="11"/>
        <v>72.97</v>
      </c>
      <c r="DG6" s="21">
        <f t="shared" si="11"/>
        <v>72.89</v>
      </c>
      <c r="DH6" s="20" t="str">
        <f>IF(DH7="","",IF(DH7="-","【-】","【"&amp;SUBSTITUTE(TEXT(DH7,"#,##0.00"),"-","△")&amp;"】"))</f>
        <v>【82.56】</v>
      </c>
      <c r="DI6" s="21">
        <f>IF(DI7="",NA(),DI7)</f>
        <v>22.37</v>
      </c>
      <c r="DJ6" s="21">
        <f t="shared" ref="DJ6:DR6" si="12">IF(DJ7="",NA(),DJ7)</f>
        <v>27.85</v>
      </c>
      <c r="DK6" s="21">
        <f t="shared" si="12"/>
        <v>33.57</v>
      </c>
      <c r="DL6" s="21">
        <f t="shared" si="12"/>
        <v>38.340000000000003</v>
      </c>
      <c r="DM6" s="21">
        <f t="shared" si="12"/>
        <v>43.24</v>
      </c>
      <c r="DN6" s="21">
        <f t="shared" si="12"/>
        <v>20.059999999999999</v>
      </c>
      <c r="DO6" s="21">
        <f t="shared" si="12"/>
        <v>23.54</v>
      </c>
      <c r="DP6" s="21">
        <f t="shared" si="12"/>
        <v>28.45</v>
      </c>
      <c r="DQ6" s="21">
        <f t="shared" si="12"/>
        <v>33.56</v>
      </c>
      <c r="DR6" s="21">
        <f t="shared" si="12"/>
        <v>37.28</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14290</v>
      </c>
      <c r="D7" s="23">
        <v>46</v>
      </c>
      <c r="E7" s="23">
        <v>18</v>
      </c>
      <c r="F7" s="23">
        <v>1</v>
      </c>
      <c r="G7" s="23">
        <v>0</v>
      </c>
      <c r="H7" s="23" t="s">
        <v>95</v>
      </c>
      <c r="I7" s="23" t="s">
        <v>96</v>
      </c>
      <c r="J7" s="23" t="s">
        <v>97</v>
      </c>
      <c r="K7" s="23" t="s">
        <v>98</v>
      </c>
      <c r="L7" s="23" t="s">
        <v>99</v>
      </c>
      <c r="M7" s="23" t="s">
        <v>100</v>
      </c>
      <c r="N7" s="24" t="s">
        <v>101</v>
      </c>
      <c r="O7" s="24">
        <v>65.48</v>
      </c>
      <c r="P7" s="24">
        <v>16.53</v>
      </c>
      <c r="Q7" s="24">
        <v>100</v>
      </c>
      <c r="R7" s="24">
        <v>4884</v>
      </c>
      <c r="S7" s="24">
        <v>10905</v>
      </c>
      <c r="T7" s="24">
        <v>203.93</v>
      </c>
      <c r="U7" s="24">
        <v>53.47</v>
      </c>
      <c r="V7" s="24">
        <v>1781</v>
      </c>
      <c r="W7" s="24">
        <v>197.05</v>
      </c>
      <c r="X7" s="24">
        <v>9.0399999999999991</v>
      </c>
      <c r="Y7" s="24">
        <v>118.97</v>
      </c>
      <c r="Z7" s="24">
        <v>110.53</v>
      </c>
      <c r="AA7" s="24">
        <v>106.55</v>
      </c>
      <c r="AB7" s="24">
        <v>87.43</v>
      </c>
      <c r="AC7" s="24">
        <v>97.45</v>
      </c>
      <c r="AD7" s="24">
        <v>109.09</v>
      </c>
      <c r="AE7" s="24">
        <v>109.67</v>
      </c>
      <c r="AF7" s="24">
        <v>104.53</v>
      </c>
      <c r="AG7" s="24">
        <v>92.01</v>
      </c>
      <c r="AH7" s="24">
        <v>97.47</v>
      </c>
      <c r="AI7" s="24">
        <v>96.59</v>
      </c>
      <c r="AJ7" s="24">
        <v>0</v>
      </c>
      <c r="AK7" s="24">
        <v>0</v>
      </c>
      <c r="AL7" s="24">
        <v>0</v>
      </c>
      <c r="AM7" s="24">
        <v>0</v>
      </c>
      <c r="AN7" s="24">
        <v>0</v>
      </c>
      <c r="AO7" s="24">
        <v>37.090000000000003</v>
      </c>
      <c r="AP7" s="24">
        <v>25.28</v>
      </c>
      <c r="AQ7" s="24">
        <v>24.21</v>
      </c>
      <c r="AR7" s="24">
        <v>0</v>
      </c>
      <c r="AS7" s="24">
        <v>0</v>
      </c>
      <c r="AT7" s="24">
        <v>208.93</v>
      </c>
      <c r="AU7" s="24">
        <v>2643.9</v>
      </c>
      <c r="AV7" s="24">
        <v>581.48</v>
      </c>
      <c r="AW7" s="24">
        <v>761.18</v>
      </c>
      <c r="AX7" s="24">
        <v>792.13</v>
      </c>
      <c r="AY7" s="24">
        <v>618.79999999999995</v>
      </c>
      <c r="AZ7" s="24">
        <v>241.94</v>
      </c>
      <c r="BA7" s="24">
        <v>261.99</v>
      </c>
      <c r="BB7" s="24">
        <v>267.27</v>
      </c>
      <c r="BC7" s="24">
        <v>276.67</v>
      </c>
      <c r="BD7" s="24">
        <v>372.23</v>
      </c>
      <c r="BE7" s="24">
        <v>136.43</v>
      </c>
      <c r="BF7" s="24">
        <v>49.68</v>
      </c>
      <c r="BG7" s="24">
        <v>200.98</v>
      </c>
      <c r="BH7" s="24">
        <v>240.53</v>
      </c>
      <c r="BI7" s="24">
        <v>293.75</v>
      </c>
      <c r="BJ7" s="24">
        <v>294.39999999999998</v>
      </c>
      <c r="BK7" s="24">
        <v>860.05</v>
      </c>
      <c r="BL7" s="24">
        <v>745.86</v>
      </c>
      <c r="BM7" s="24">
        <v>407.37</v>
      </c>
      <c r="BN7" s="24">
        <v>461.71</v>
      </c>
      <c r="BO7" s="24">
        <v>520.32000000000005</v>
      </c>
      <c r="BP7" s="24">
        <v>967.97</v>
      </c>
      <c r="BQ7" s="24">
        <v>29</v>
      </c>
      <c r="BR7" s="24">
        <v>21.97</v>
      </c>
      <c r="BS7" s="24">
        <v>48.2</v>
      </c>
      <c r="BT7" s="24">
        <v>45.11</v>
      </c>
      <c r="BU7" s="24">
        <v>44.53</v>
      </c>
      <c r="BV7" s="24">
        <v>44.86</v>
      </c>
      <c r="BW7" s="24">
        <v>38.090000000000003</v>
      </c>
      <c r="BX7" s="24">
        <v>59.67</v>
      </c>
      <c r="BY7" s="24">
        <v>54.97</v>
      </c>
      <c r="BZ7" s="24">
        <v>63.25</v>
      </c>
      <c r="CA7" s="24">
        <v>46.2</v>
      </c>
      <c r="CB7" s="24">
        <v>779.15</v>
      </c>
      <c r="CC7" s="24">
        <v>1028.05</v>
      </c>
      <c r="CD7" s="24">
        <v>469.17</v>
      </c>
      <c r="CE7" s="24">
        <v>501.78</v>
      </c>
      <c r="CF7" s="24">
        <v>508.56</v>
      </c>
      <c r="CG7" s="24">
        <v>496.36</v>
      </c>
      <c r="CH7" s="24">
        <v>609.26</v>
      </c>
      <c r="CI7" s="24">
        <v>406.8</v>
      </c>
      <c r="CJ7" s="24">
        <v>430.17</v>
      </c>
      <c r="CK7" s="24">
        <v>383.02</v>
      </c>
      <c r="CL7" s="24">
        <v>332.82</v>
      </c>
      <c r="CM7" s="24">
        <v>100</v>
      </c>
      <c r="CN7" s="24">
        <v>100</v>
      </c>
      <c r="CO7" s="24">
        <v>100</v>
      </c>
      <c r="CP7" s="24">
        <v>100</v>
      </c>
      <c r="CQ7" s="24">
        <v>100</v>
      </c>
      <c r="CR7" s="24">
        <v>54.73</v>
      </c>
      <c r="CS7" s="24">
        <v>56.29</v>
      </c>
      <c r="CT7" s="24">
        <v>59.69</v>
      </c>
      <c r="CU7" s="24">
        <v>60.64</v>
      </c>
      <c r="CV7" s="24">
        <v>59.56</v>
      </c>
      <c r="CW7" s="24">
        <v>46.29</v>
      </c>
      <c r="CX7" s="24">
        <v>48.35</v>
      </c>
      <c r="CY7" s="24">
        <v>47.84</v>
      </c>
      <c r="CZ7" s="24">
        <v>53.9</v>
      </c>
      <c r="DA7" s="24">
        <v>55.86</v>
      </c>
      <c r="DB7" s="24">
        <v>55.7</v>
      </c>
      <c r="DC7" s="24">
        <v>54.72</v>
      </c>
      <c r="DD7" s="24">
        <v>54.06</v>
      </c>
      <c r="DE7" s="24">
        <v>67.73</v>
      </c>
      <c r="DF7" s="24">
        <v>72.97</v>
      </c>
      <c r="DG7" s="24">
        <v>72.89</v>
      </c>
      <c r="DH7" s="24">
        <v>82.56</v>
      </c>
      <c r="DI7" s="24">
        <v>22.37</v>
      </c>
      <c r="DJ7" s="24">
        <v>27.85</v>
      </c>
      <c r="DK7" s="24">
        <v>33.57</v>
      </c>
      <c r="DL7" s="24">
        <v>38.340000000000003</v>
      </c>
      <c r="DM7" s="24">
        <v>43.24</v>
      </c>
      <c r="DN7" s="24">
        <v>20.059999999999999</v>
      </c>
      <c r="DO7" s="24">
        <v>23.54</v>
      </c>
      <c r="DP7" s="24">
        <v>28.45</v>
      </c>
      <c r="DQ7" s="24">
        <v>33.56</v>
      </c>
      <c r="DR7" s="24">
        <v>37.28</v>
      </c>
      <c r="DS7" s="24">
        <v>39.619999999999997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dcterms:created xsi:type="dcterms:W3CDTF">2024-12-19T01:36:07Z</dcterms:created>
  <dcterms:modified xsi:type="dcterms:W3CDTF">2025-01-27T04:10:42Z</dcterms:modified>
  <cp:category/>
</cp:coreProperties>
</file>