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Q:\財政G\05_財政状況調査関係\08_財政状況資料集\01_令和5年度\2回目\04_HP\"/>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CR102" i="12"/>
  <c r="AP88" i="12"/>
  <c r="AF88" i="12"/>
  <c r="AU63" i="12"/>
  <c r="AP63" i="12"/>
  <c r="AF63" i="12"/>
  <c r="AP23" i="12"/>
  <c r="AF23" i="12"/>
  <c r="AA23" i="12"/>
  <c r="V23" i="12"/>
  <c r="Q23" i="12"/>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CO34" i="10"/>
  <c r="BW34" i="10"/>
  <c r="BW35" i="10" s="1"/>
  <c r="BW36" i="10" s="1"/>
  <c r="BW37"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BE34" i="10" l="1"/>
  <c r="BE35" i="10" s="1"/>
</calcChain>
</file>

<file path=xl/sharedStrings.xml><?xml version="1.0" encoding="utf-8"?>
<sst xmlns="http://schemas.openxmlformats.org/spreadsheetml/2006/main" count="1108" uniqueCount="573">
  <si>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</si>
  <si>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</si>
  <si>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</si>
  <si>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</si>
  <si>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</si>
  <si>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</si>
  <si>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</si>
  <si>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</si>
  <si>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</si>
  <si>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</si>
  <si>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</si>
  <si>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</si>
  <si>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</si>
  <si>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</si>
  <si>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</si>
  <si>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</si>
  <si>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</si>
  <si>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</si>
  <si>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</si>
  <si>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</si>
  <si>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</si>
  <si>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</si>
  <si>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</si>
  <si>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</si>
  <si>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</si>
  <si>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</si>
  <si>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</si>
  <si>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</si>
  <si>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</si>
  <si>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</si>
  <si>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</si>
  <si>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</si>
  <si>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</si>
  <si>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</si>
  <si>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</si>
  <si>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</si>
  <si>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</si>
  <si>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</si>
  <si>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</si>
  <si>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</si>
  <si>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</si>
  <si>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</si>
  <si>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</si>
  <si>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</si>
  <si>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</si>
  <si>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</si>
  <si>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</si>
  <si>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</si>
  <si>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</si>
  <si>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</si>
  <si>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</si>
  <si>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</si>
  <si>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</si>
  <si>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</si>
  <si>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</si>
  <si>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</si>
  <si>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</si>
  <si>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</si>
  <si>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</si>
  <si>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</si>
  <si>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</si>
  <si>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</si>
  <si>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</si>
  <si>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</si>
  <si>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</si>
  <si>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</si>
  <si>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</si>
  <si>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</si>
  <si>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</si>
  <si>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</si>
  <si>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</si>
  <si>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</si>
  <si>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</si>
  <si>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</si>
  <si>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</si>
  <si>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</si>
  <si>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</si>
  <si>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</si>
  <si>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</si>
  <si>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</si>
  <si>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</si>
  <si>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</si>
  <si>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</si>
  <si>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</si>
  <si>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</si>
  <si>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</si>
  <si>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</si>
  <si>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</si>
  <si>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</si>
  <si>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</si>
  <si>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</si>
  <si>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</si>
  <si>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</si>
  <si>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</si>
  <si>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栗山町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</si>
  <si>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</si>
  <si>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</si>
  <si>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</si>
  <si>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</si>
  <si>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</si>
  <si>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</si>
  <si>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</si>
  <si>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</si>
  <si>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</si>
  <si>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</si>
  <si>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</si>
  <si>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</si>
  <si>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</si>
  <si>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</si>
  <si>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</si>
  <si>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</si>
  <si>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</si>
  <si>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</si>
  <si>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</si>
  <si>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</si>
  <si>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</si>
  <si>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</si>
  <si>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</si>
  <si>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</si>
  <si>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</si>
  <si>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</si>
  <si>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</si>
  <si>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</si>
  <si>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</si>
  <si>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</si>
  <si>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</si>
  <si>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</si>
  <si>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</si>
  <si>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</si>
  <si>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</si>
  <si>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</si>
  <si>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</si>
  <si>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</si>
  <si>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</si>
  <si>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</si>
  <si>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</si>
  <si>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</si>
  <si>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</si>
  <si>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</si>
  <si>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</si>
  <si>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</si>
  <si>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</si>
  <si>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6"/>
  </si>
  <si>
    <t>うち日本人(％)</t>
    <phoneticPr fontId="5"/>
  </si>
  <si>
    <t>-2.0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</si>
  <si>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</si>
  <si>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</si>
  <si>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</si>
  <si>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</si>
  <si>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</si>
  <si>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</si>
  <si>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</si>
  <si>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</si>
  <si>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</si>
  <si>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</si>
  <si>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</si>
  <si>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</si>
  <si>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</si>
  <si>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</si>
  <si>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</si>
  <si>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</si>
  <si>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</si>
  <si>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</si>
  <si>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</si>
  <si>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</si>
  <si>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</si>
  <si>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</si>
  <si>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</si>
  <si>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</si>
  <si>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</si>
  <si>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</si>
  <si>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</si>
  <si>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</si>
  <si>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</si>
  <si>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</si>
  <si>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</si>
  <si>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</si>
  <si>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</si>
  <si>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</si>
  <si>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</si>
  <si>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</si>
  <si>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</si>
  <si>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</si>
  <si>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</si>
  <si>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</si>
  <si>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</si>
  <si>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</si>
  <si>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</si>
  <si>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</si>
  <si>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</si>
  <si>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</si>
  <si>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</si>
  <si>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</si>
  <si>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</si>
  <si>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</si>
  <si>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</si>
  <si>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</si>
  <si>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</si>
  <si>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</si>
  <si>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</si>
  <si>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</si>
  <si>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</si>
  <si>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</si>
  <si>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北海道栗山町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</si>
  <si>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</si>
  <si>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</si>
  <si>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</si>
  <si>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</si>
  <si>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</si>
  <si>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</si>
  <si>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</si>
  <si>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</si>
  <si>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</si>
  <si>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</si>
  <si>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</si>
  <si>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</si>
  <si>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</si>
  <si>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</si>
  <si>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</si>
  <si>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</si>
  <si>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</si>
  <si>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</si>
  <si>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</si>
  <si>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</si>
  <si>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</si>
  <si>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</si>
  <si>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</si>
  <si>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</si>
  <si>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</si>
  <si>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</si>
  <si>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</si>
  <si>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</si>
  <si>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</si>
  <si>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</si>
  <si>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</si>
  <si>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</si>
  <si>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</si>
  <si>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</si>
  <si>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</si>
  <si>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</si>
  <si>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</si>
  <si>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</si>
  <si>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</si>
  <si>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</si>
  <si>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</si>
  <si>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</si>
  <si>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</si>
  <si>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</si>
  <si>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</si>
  <si>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</si>
  <si>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</si>
  <si>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</si>
  <si>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</si>
  <si>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</si>
  <si>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</si>
  <si>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</si>
  <si>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</si>
  <si>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</si>
  <si>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</si>
  <si>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</si>
  <si>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</si>
  <si>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</si>
  <si>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</si>
  <si>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</si>
  <si>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</si>
  <si>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</si>
  <si>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</si>
  <si>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</si>
  <si>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</si>
  <si>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</si>
  <si>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</si>
  <si>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</si>
  <si>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</si>
  <si>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</si>
  <si>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</si>
  <si>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</si>
  <si>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</si>
  <si>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</si>
  <si>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</si>
  <si>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</si>
  <si>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</si>
  <si>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</si>
  <si>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</si>
  <si>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</si>
  <si>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</si>
  <si>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</si>
  <si>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</si>
  <si>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</si>
  <si>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</si>
  <si>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</si>
  <si>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</si>
  <si>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</si>
  <si>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</si>
  <si>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</si>
  <si>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</si>
  <si>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</si>
  <si>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</si>
  <si>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</si>
  <si>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</si>
  <si>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</si>
  <si>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</si>
  <si>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</si>
  <si>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</si>
  <si>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</si>
  <si>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</si>
  <si>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</si>
  <si>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</si>
  <si>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</si>
  <si>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</si>
  <si>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</si>
  <si>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</si>
  <si>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</si>
  <si>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</si>
  <si>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</si>
  <si>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</si>
  <si>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</si>
  <si>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</si>
  <si>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</si>
  <si>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</si>
  <si>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</si>
  <si>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</si>
  <si>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</si>
  <si>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</si>
  <si>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</si>
  <si>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</si>
  <si>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</si>
  <si>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</si>
  <si>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</si>
  <si>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</si>
  <si>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</si>
  <si>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</si>
  <si>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</si>
  <si>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</si>
  <si>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</si>
  <si>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</si>
  <si>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</si>
  <si>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</si>
  <si>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</si>
  <si>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</si>
  <si>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</si>
  <si>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</si>
  <si>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</si>
  <si>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</si>
  <si>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</si>
  <si>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</si>
  <si>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</si>
  <si>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</si>
  <si>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</si>
  <si>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</si>
  <si>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</si>
  <si>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</si>
  <si>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</si>
  <si>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</si>
  <si>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</si>
  <si>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北海道栗山町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</si>
  <si>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</si>
  <si>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</si>
  <si>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</si>
  <si>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</si>
  <si>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</si>
  <si>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</si>
  <si>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</si>
  <si>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</si>
  <si>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</si>
  <si>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</si>
  <si>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</si>
  <si>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</si>
  <si>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</si>
  <si>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</si>
  <si>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</si>
  <si>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</si>
  <si>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</si>
  <si>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</si>
  <si>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</si>
  <si>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</si>
  <si>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北海道介護福祉学校特別会計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</si>
  <si>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</si>
  <si>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</si>
  <si>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</si>
  <si>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</si>
  <si>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</si>
  <si>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</si>
  <si>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</si>
  <si>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</si>
  <si>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</si>
  <si>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</si>
  <si>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</si>
  <si>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</si>
  <si>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</si>
  <si>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</si>
  <si>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</si>
  <si>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</si>
  <si>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</si>
  <si>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</si>
  <si>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</si>
  <si>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住宅団地造成事業特別会計</t>
    <phoneticPr fontId="5"/>
  </si>
  <si>
    <t>法非適用企業</t>
    <phoneticPr fontId="5"/>
  </si>
  <si>
    <t>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</si>
  <si>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</si>
  <si>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</si>
  <si>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</si>
  <si>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</si>
  <si>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</si>
  <si>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</si>
  <si>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</si>
  <si>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</si>
  <si>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</si>
  <si>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</si>
  <si>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</si>
  <si>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</si>
  <si>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</si>
  <si>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</si>
  <si>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</si>
  <si>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</si>
  <si>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</si>
  <si>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</si>
  <si>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</si>
  <si>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</si>
  <si>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</si>
  <si>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</si>
  <si>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</si>
  <si>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</si>
  <si>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</si>
  <si>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</si>
  <si>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</si>
  <si>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</si>
  <si>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</si>
  <si>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</si>
  <si>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</si>
  <si>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</si>
  <si>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</si>
  <si>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</si>
  <si>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</si>
  <si>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</si>
  <si>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</si>
  <si>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</si>
  <si>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</si>
  <si>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</si>
  <si>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</si>
  <si>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</si>
  <si>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</si>
  <si>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</si>
  <si>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</si>
  <si>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</si>
  <si>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</si>
  <si>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</si>
  <si>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</si>
  <si>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</si>
  <si>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</si>
  <si>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</si>
  <si>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</si>
  <si>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</si>
  <si>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</si>
  <si>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</si>
  <si>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</si>
  <si>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</si>
  <si>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</si>
  <si>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</si>
  <si>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</si>
  <si>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</si>
  <si>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</si>
  <si>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</si>
  <si>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</si>
  <si>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</si>
  <si>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</si>
  <si>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</si>
  <si>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</si>
  <si>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</si>
  <si>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</si>
  <si>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</si>
  <si>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</si>
  <si>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</si>
  <si>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</si>
  <si>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</si>
  <si>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</si>
  <si>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</si>
  <si>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</si>
  <si>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</si>
  <si>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</si>
  <si>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</si>
  <si>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</si>
  <si>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</si>
  <si>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</si>
  <si>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</si>
  <si>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</si>
  <si>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</si>
  <si>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</si>
  <si>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</si>
  <si>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</si>
  <si>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</si>
  <si>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</si>
  <si>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</si>
  <si>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</si>
  <si>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</si>
  <si>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</si>
  <si>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</si>
  <si>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</si>
  <si>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</si>
  <si>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</si>
  <si>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</si>
  <si>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</si>
  <si>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</si>
  <si>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</si>
  <si>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</si>
  <si>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</si>
  <si>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</si>
  <si>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</si>
  <si>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</si>
  <si>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</si>
  <si>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</si>
  <si>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</si>
  <si>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</si>
  <si>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</si>
  <si>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</si>
  <si>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</si>
  <si>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</si>
  <si>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</si>
  <si>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</si>
  <si>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</si>
  <si>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</si>
  <si>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</si>
  <si>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</si>
  <si>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</si>
  <si>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</si>
  <si>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</si>
  <si>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</si>
  <si>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</si>
  <si>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</si>
  <si>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</si>
  <si>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</si>
  <si>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</si>
  <si>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</si>
  <si>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</si>
  <si>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1.83</t>
  </si>
  <si>
    <t>水道事業会計</t>
  </si>
  <si>
    <t>一般会計</t>
  </si>
  <si>
    <t>下水道事業会計</t>
  </si>
  <si>
    <t>介護保険特別会計</t>
  </si>
  <si>
    <t>国民健康保険特別会計</t>
  </si>
  <si>
    <t>北海道介護福祉学校特別会計</t>
  </si>
  <si>
    <t>後期高齢者医療特別会計</t>
  </si>
  <si>
    <t>住宅団地造成事業特別会計</t>
  </si>
  <si>
    <t>その他会計（赤字）</t>
  </si>
  <si>
    <t>その他会計（黒字）</t>
  </si>
  <si>
    <t>R01</t>
    <phoneticPr fontId="5"/>
  </si>
  <si>
    <t>R02</t>
    <phoneticPr fontId="5"/>
  </si>
  <si>
    <t>R03</t>
    <phoneticPr fontId="5"/>
  </si>
  <si>
    <t>R04</t>
    <phoneticPr fontId="5"/>
  </si>
  <si>
    <t>R05</t>
    <phoneticPr fontId="5"/>
  </si>
  <si>
    <t>南空知葬斎組合</t>
  </si>
  <si>
    <t>空知教育センター組合</t>
  </si>
  <si>
    <t>南空知消防組合</t>
  </si>
  <si>
    <t>南空知ふるさと市町村圏組合</t>
  </si>
  <si>
    <t>-</t>
    <phoneticPr fontId="2"/>
  </si>
  <si>
    <t>栗山町農業振興公社</t>
  </si>
  <si>
    <t>-</t>
    <phoneticPr fontId="2"/>
  </si>
  <si>
    <t>-</t>
    <phoneticPr fontId="2"/>
  </si>
  <si>
    <t>土地開発基金</t>
    <phoneticPr fontId="2"/>
  </si>
  <si>
    <t>ふるさと応援基金</t>
    <phoneticPr fontId="2"/>
  </si>
  <si>
    <t>文化振興基金</t>
    <phoneticPr fontId="2"/>
  </si>
  <si>
    <t>新型コロナウイルス感染症対応地方創生臨時交付金基金</t>
    <phoneticPr fontId="2"/>
  </si>
  <si>
    <t>森林環境譲与税基金</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</si>
  <si>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</si>
  <si>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</si>
  <si>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</si>
  <si>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</si>
  <si>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</si>
  <si>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類似団体平均と比較して、将来負担比率は高い状態である。実質公債費比率は前年度と比較すると低下しているが、引き続き町債発行については交付税措置率が高い有利な地方債の活用等により、必要な投資を行いながら実質公債費比率等をコントロールする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</si>
  <si>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</si>
  <si>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</si>
  <si>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</si>
  <si>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</si>
  <si>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将来負担比率については、地方債現在高の増加により上昇しており、類似団体平均と比較して高い状態である。有形固定資産減価償却率についても、類似団体平均よりも上回っており、全体的に施設の老朽化が進んでいるため、更なる施設の長寿命化、更新、除却等の検討が必要である。</t>
    <rPh sb="19" eb="21">
      <t>ゾウカ</t>
    </rPh>
    <rPh sb="24" eb="26">
      <t>ジョウショウ</t>
    </rPh>
    <rPh sb="76" eb="78">
      <t>ウワマワ</t>
    </rPh>
    <rPh sb="102" eb="103">
      <t>サラ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</si>
</sst>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5319-4273-A239-60E6CB19DB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122340</c:v>
                </c:pt>
                <c:pt idx="1">
                  <c:v>126567</c:v>
                </c:pt>
                <c:pt idx="2">
                  <c:v>135032</c:v>
                </c:pt>
                <c:pt idx="3">
                  <c:v>120167</c:v>
                </c:pt>
                <c:pt idx="4">
                  <c:v>302273</c:v>
                </c:pt>
              </c:numCache>
            </c:numRef>
          </c:val>
          <c:smooth val="0"/>
          <c:extLst>
            <c:ext xmlns:c16="http://schemas.microsoft.com/office/drawing/2014/chart" uri="{C3380CC4-5D6E-409C-BE32-E72D297353CC}">
              <c16:uniqueId val="{00000001-5319-4273-A239-60E6CB19DB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2.82</c:v>
                </c:pt>
                <c:pt idx="1">
                  <c:v>4.6900000000000004</c:v>
                </c:pt>
                <c:pt idx="2">
                  <c:v>6.04</c:v>
                </c:pt>
                <c:pt idx="3">
                  <c:v>6.5</c:v>
                </c:pt>
                <c:pt idx="4">
                  <c:v>5.14</c:v>
                </c:pt>
              </c:numCache>
            </c:numRef>
          </c:val>
          <c:extLst>
            <c:ext xmlns:c16="http://schemas.microsoft.com/office/drawing/2014/chart" uri="{C3380CC4-5D6E-409C-BE32-E72D297353CC}">
              <c16:uniqueId val="{00000000-43B6-4466-B2FA-77F93CFE97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11.29</c:v>
                </c:pt>
                <c:pt idx="1">
                  <c:v>11.19</c:v>
                </c:pt>
                <c:pt idx="2">
                  <c:v>18.399999999999999</c:v>
                </c:pt>
                <c:pt idx="3">
                  <c:v>26.86</c:v>
                </c:pt>
                <c:pt idx="4">
                  <c:v>30.95</c:v>
                </c:pt>
              </c:numCache>
            </c:numRef>
          </c:val>
          <c:extLst>
            <c:ext xmlns:c16="http://schemas.microsoft.com/office/drawing/2014/chart" uri="{C3380CC4-5D6E-409C-BE32-E72D297353CC}">
              <c16:uniqueId val="{00000001-43B6-4466-B2FA-77F93CFE97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-1.83</c:v>
                </c:pt>
                <c:pt idx="1">
                  <c:v>1.95</c:v>
                </c:pt>
                <c:pt idx="2">
                  <c:v>9.5</c:v>
                </c:pt>
                <c:pt idx="3">
                  <c:v>8.2799999999999994</c:v>
                </c:pt>
                <c:pt idx="4">
                  <c:v>3.04</c:v>
                </c:pt>
              </c:numCache>
            </c:numRef>
          </c:val>
          <c:smooth val="0"/>
          <c:extLst>
            <c:ext xmlns:c16="http://schemas.microsoft.com/office/drawing/2014/chart" uri="{C3380CC4-5D6E-409C-BE32-E72D297353CC}">
              <c16:uniqueId val="{00000002-43B6-4466-B2FA-77F93CFE97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00E-4D85-A943-D910C9496A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0E-4D85-A943-D910C9496A40}"/>
            </c:ext>
          </c:extLst>
        </c:ser>
        <c:ser>
          <c:idx val="2"/>
          <c:order val="2"/>
          <c:tx>
            <c:strRef>
              <c:f>データシート!$A$29</c:f>
              <c:strCache>
                <c:ptCount val="1"/>
                <c:pt idx="0">
                  <c:v>住宅団地造成事業特別会計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0.09</c:v>
                </c:pt>
                <c:pt idx="6">
                  <c:v>#N/A</c:v>
                </c:pt>
                <c:pt idx="7">
                  <c:v>0</c:v>
                </c:pt>
                <c:pt idx="8">
                  <c:v>#N/A</c:v>
                </c:pt>
                <c:pt idx="9">
                  <c:v>0</c:v>
                </c:pt>
              </c:numCache>
            </c:numRef>
          </c:val>
          <c:extLst>
            <c:ext xmlns:c16="http://schemas.microsoft.com/office/drawing/2014/chart" uri="{C3380CC4-5D6E-409C-BE32-E72D297353CC}">
              <c16:uniqueId val="{00000002-700E-4D85-A943-D910C9496A4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700E-4D85-A943-D910C9496A40}"/>
            </c:ext>
          </c:extLst>
        </c:ser>
        <c:ser>
          <c:idx val="4"/>
          <c:order val="4"/>
          <c:tx>
            <c:strRef>
              <c:f>データシート!$A$31</c:f>
              <c:strCache>
                <c:ptCount val="1"/>
                <c:pt idx="0">
                  <c:v>北海道介護福祉学校特別会計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00E-4D85-A943-D910C9496A40}"/>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0.79</c:v>
                </c:pt>
                <c:pt idx="2">
                  <c:v>#N/A</c:v>
                </c:pt>
                <c:pt idx="3">
                  <c:v>0.6</c:v>
                </c:pt>
                <c:pt idx="4">
                  <c:v>#N/A</c:v>
                </c:pt>
                <c:pt idx="5">
                  <c:v>0.05</c:v>
                </c:pt>
                <c:pt idx="6">
                  <c:v>#N/A</c:v>
                </c:pt>
                <c:pt idx="7">
                  <c:v>0.12</c:v>
                </c:pt>
                <c:pt idx="8">
                  <c:v>#N/A</c:v>
                </c:pt>
                <c:pt idx="9">
                  <c:v>0.21</c:v>
                </c:pt>
              </c:numCache>
            </c:numRef>
          </c:val>
          <c:extLst>
            <c:ext xmlns:c16="http://schemas.microsoft.com/office/drawing/2014/chart" uri="{C3380CC4-5D6E-409C-BE32-E72D297353CC}">
              <c16:uniqueId val="{00000005-700E-4D85-A943-D910C9496A4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0.75</c:v>
                </c:pt>
                <c:pt idx="2">
                  <c:v>#N/A</c:v>
                </c:pt>
                <c:pt idx="3">
                  <c:v>0.97</c:v>
                </c:pt>
                <c:pt idx="4">
                  <c:v>#N/A</c:v>
                </c:pt>
                <c:pt idx="5">
                  <c:v>1.21</c:v>
                </c:pt>
                <c:pt idx="6">
                  <c:v>#N/A</c:v>
                </c:pt>
                <c:pt idx="7">
                  <c:v>1.18</c:v>
                </c:pt>
                <c:pt idx="8">
                  <c:v>#N/A</c:v>
                </c:pt>
                <c:pt idx="9">
                  <c:v>1.42</c:v>
                </c:pt>
              </c:numCache>
            </c:numRef>
          </c:val>
          <c:extLst>
            <c:ext xmlns:c16="http://schemas.microsoft.com/office/drawing/2014/chart" uri="{C3380CC4-5D6E-409C-BE32-E72D297353CC}">
              <c16:uniqueId val="{00000006-700E-4D85-A943-D910C9496A4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2.17</c:v>
                </c:pt>
                <c:pt idx="2">
                  <c:v>#N/A</c:v>
                </c:pt>
                <c:pt idx="3">
                  <c:v>2.98</c:v>
                </c:pt>
                <c:pt idx="4">
                  <c:v>#N/A</c:v>
                </c:pt>
                <c:pt idx="5">
                  <c:v>3.24</c:v>
                </c:pt>
                <c:pt idx="6">
                  <c:v>#N/A</c:v>
                </c:pt>
                <c:pt idx="7">
                  <c:v>3.19</c:v>
                </c:pt>
                <c:pt idx="8">
                  <c:v>#N/A</c:v>
                </c:pt>
                <c:pt idx="9">
                  <c:v>3</c:v>
                </c:pt>
              </c:numCache>
            </c:numRef>
          </c:val>
          <c:extLst>
            <c:ext xmlns:c16="http://schemas.microsoft.com/office/drawing/2014/chart" uri="{C3380CC4-5D6E-409C-BE32-E72D297353CC}">
              <c16:uniqueId val="{00000007-700E-4D85-A943-D910C9496A4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2.81</c:v>
                </c:pt>
                <c:pt idx="2">
                  <c:v>#N/A</c:v>
                </c:pt>
                <c:pt idx="3">
                  <c:v>4.68</c:v>
                </c:pt>
                <c:pt idx="4">
                  <c:v>#N/A</c:v>
                </c:pt>
                <c:pt idx="5">
                  <c:v>6.04</c:v>
                </c:pt>
                <c:pt idx="6">
                  <c:v>#N/A</c:v>
                </c:pt>
                <c:pt idx="7">
                  <c:v>6.49</c:v>
                </c:pt>
                <c:pt idx="8">
                  <c:v>#N/A</c:v>
                </c:pt>
                <c:pt idx="9">
                  <c:v>5.13</c:v>
                </c:pt>
              </c:numCache>
            </c:numRef>
          </c:val>
          <c:extLst>
            <c:ext xmlns:c16="http://schemas.microsoft.com/office/drawing/2014/chart" uri="{C3380CC4-5D6E-409C-BE32-E72D297353CC}">
              <c16:uniqueId val="{00000008-700E-4D85-A943-D910C9496A4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8.76</c:v>
                </c:pt>
                <c:pt idx="2">
                  <c:v>#N/A</c:v>
                </c:pt>
                <c:pt idx="3">
                  <c:v>8.43</c:v>
                </c:pt>
                <c:pt idx="4">
                  <c:v>#N/A</c:v>
                </c:pt>
                <c:pt idx="5">
                  <c:v>7.71</c:v>
                </c:pt>
                <c:pt idx="6">
                  <c:v>#N/A</c:v>
                </c:pt>
                <c:pt idx="7">
                  <c:v>7.51</c:v>
                </c:pt>
                <c:pt idx="8">
                  <c:v>#N/A</c:v>
                </c:pt>
                <c:pt idx="9">
                  <c:v>8.02</c:v>
                </c:pt>
              </c:numCache>
            </c:numRef>
          </c:val>
          <c:extLst>
            <c:ext xmlns:c16="http://schemas.microsoft.com/office/drawing/2014/chart" uri="{C3380CC4-5D6E-409C-BE32-E72D297353CC}">
              <c16:uniqueId val="{00000009-700E-4D85-A943-D910C9496A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1072</c:v>
                </c:pt>
                <c:pt idx="5">
                  <c:v>1083</c:v>
                </c:pt>
                <c:pt idx="8">
                  <c:v>1081</c:v>
                </c:pt>
                <c:pt idx="11">
                  <c:v>1084</c:v>
                </c:pt>
                <c:pt idx="14">
                  <c:v>1062</c:v>
                </c:pt>
              </c:numCache>
            </c:numRef>
          </c:val>
          <c:extLst>
            <c:ext xmlns:c16="http://schemas.microsoft.com/office/drawing/2014/chart" uri="{C3380CC4-5D6E-409C-BE32-E72D297353CC}">
              <c16:uniqueId val="{00000000-B5EC-443E-83E7-E66FF28AD56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5EC-443E-83E7-E66FF28AD56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46</c:v>
                </c:pt>
                <c:pt idx="3">
                  <c:v>58</c:v>
                </c:pt>
                <c:pt idx="6">
                  <c:v>8</c:v>
                </c:pt>
                <c:pt idx="9">
                  <c:v>7</c:v>
                </c:pt>
                <c:pt idx="12">
                  <c:v>6</c:v>
                </c:pt>
              </c:numCache>
            </c:numRef>
          </c:val>
          <c:extLst>
            <c:ext xmlns:c16="http://schemas.microsoft.com/office/drawing/2014/chart" uri="{C3380CC4-5D6E-409C-BE32-E72D297353CC}">
              <c16:uniqueId val="{00000002-B5EC-443E-83E7-E66FF28AD56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EC-443E-83E7-E66FF28AD56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298</c:v>
                </c:pt>
                <c:pt idx="3">
                  <c:v>265</c:v>
                </c:pt>
                <c:pt idx="6">
                  <c:v>256</c:v>
                </c:pt>
                <c:pt idx="9">
                  <c:v>245</c:v>
                </c:pt>
                <c:pt idx="12">
                  <c:v>192</c:v>
                </c:pt>
              </c:numCache>
            </c:numRef>
          </c:val>
          <c:extLst>
            <c:ext xmlns:c16="http://schemas.microsoft.com/office/drawing/2014/chart" uri="{C3380CC4-5D6E-409C-BE32-E72D297353CC}">
              <c16:uniqueId val="{00000004-B5EC-443E-83E7-E66FF28AD56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EC-443E-83E7-E66FF28AD56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5EC-443E-83E7-E66FF28AD56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1223</c:v>
                </c:pt>
                <c:pt idx="3">
                  <c:v>1225</c:v>
                </c:pt>
                <c:pt idx="6">
                  <c:v>1112</c:v>
                </c:pt>
                <c:pt idx="9">
                  <c:v>1109</c:v>
                </c:pt>
                <c:pt idx="12">
                  <c:v>1106</c:v>
                </c:pt>
              </c:numCache>
            </c:numRef>
          </c:val>
          <c:extLst>
            <c:ext xmlns:c16="http://schemas.microsoft.com/office/drawing/2014/chart" uri="{C3380CC4-5D6E-409C-BE32-E72D297353CC}">
              <c16:uniqueId val="{00000007-B5EC-443E-83E7-E66FF28AD56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495</c:v>
                </c:pt>
                <c:pt idx="2">
                  <c:v>#N/A</c:v>
                </c:pt>
                <c:pt idx="3">
                  <c:v>#N/A</c:v>
                </c:pt>
                <c:pt idx="4">
                  <c:v>465</c:v>
                </c:pt>
                <c:pt idx="5">
                  <c:v>#N/A</c:v>
                </c:pt>
                <c:pt idx="6">
                  <c:v>#N/A</c:v>
                </c:pt>
                <c:pt idx="7">
                  <c:v>295</c:v>
                </c:pt>
                <c:pt idx="8">
                  <c:v>#N/A</c:v>
                </c:pt>
                <c:pt idx="9">
                  <c:v>#N/A</c:v>
                </c:pt>
                <c:pt idx="10">
                  <c:v>277</c:v>
                </c:pt>
                <c:pt idx="11">
                  <c:v>#N/A</c:v>
                </c:pt>
                <c:pt idx="12">
                  <c:v>#N/A</c:v>
                </c:pt>
                <c:pt idx="13">
                  <c:v>242</c:v>
                </c:pt>
                <c:pt idx="14">
                  <c:v>#N/A</c:v>
                </c:pt>
              </c:numCache>
            </c:numRef>
          </c:val>
          <c:smooth val="0"/>
          <c:extLst>
            <c:ext xmlns:c16="http://schemas.microsoft.com/office/drawing/2014/chart" uri="{C3380CC4-5D6E-409C-BE32-E72D297353CC}">
              <c16:uniqueId val="{00000008-B5EC-443E-83E7-E66FF28AD56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8259</c:v>
                </c:pt>
                <c:pt idx="5">
                  <c:v>8043</c:v>
                </c:pt>
                <c:pt idx="8">
                  <c:v>8025</c:v>
                </c:pt>
                <c:pt idx="11">
                  <c:v>8187</c:v>
                </c:pt>
                <c:pt idx="14">
                  <c:v>9946</c:v>
                </c:pt>
              </c:numCache>
            </c:numRef>
          </c:val>
          <c:extLst>
            <c:ext xmlns:c16="http://schemas.microsoft.com/office/drawing/2014/chart" uri="{C3380CC4-5D6E-409C-BE32-E72D297353CC}">
              <c16:uniqueId val="{00000000-EE65-46C4-800E-F6732CDABA6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1921</c:v>
                </c:pt>
                <c:pt idx="5">
                  <c:v>2045</c:v>
                </c:pt>
                <c:pt idx="8">
                  <c:v>2029</c:v>
                </c:pt>
                <c:pt idx="11">
                  <c:v>1952</c:v>
                </c:pt>
                <c:pt idx="14">
                  <c:v>1991</c:v>
                </c:pt>
              </c:numCache>
            </c:numRef>
          </c:val>
          <c:extLst>
            <c:ext xmlns:c16="http://schemas.microsoft.com/office/drawing/2014/chart" uri="{C3380CC4-5D6E-409C-BE32-E72D297353CC}">
              <c16:uniqueId val="{00000001-EE65-46C4-800E-F6732CDABA6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1386</c:v>
                </c:pt>
                <c:pt idx="5">
                  <c:v>1518</c:v>
                </c:pt>
                <c:pt idx="8">
                  <c:v>2083</c:v>
                </c:pt>
                <c:pt idx="11">
                  <c:v>2480</c:v>
                </c:pt>
                <c:pt idx="14">
                  <c:v>2786</c:v>
                </c:pt>
              </c:numCache>
            </c:numRef>
          </c:val>
          <c:extLst>
            <c:ext xmlns:c16="http://schemas.microsoft.com/office/drawing/2014/chart" uri="{C3380CC4-5D6E-409C-BE32-E72D297353CC}">
              <c16:uniqueId val="{00000002-EE65-46C4-800E-F6732CDABA6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65-46C4-800E-F6732CDABA6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65-46C4-800E-F6732CDABA6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65-46C4-800E-F6732CDABA6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1231</c:v>
                </c:pt>
                <c:pt idx="3">
                  <c:v>1216</c:v>
                </c:pt>
                <c:pt idx="6">
                  <c:v>1194</c:v>
                </c:pt>
                <c:pt idx="9">
                  <c:v>1182</c:v>
                </c:pt>
                <c:pt idx="12">
                  <c:v>1231</c:v>
                </c:pt>
              </c:numCache>
            </c:numRef>
          </c:val>
          <c:extLst>
            <c:ext xmlns:c16="http://schemas.microsoft.com/office/drawing/2014/chart" uri="{C3380CC4-5D6E-409C-BE32-E72D297353CC}">
              <c16:uniqueId val="{00000006-EE65-46C4-800E-F6732CDABA6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EE65-46C4-800E-F6732CDABA6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2131</c:v>
                </c:pt>
                <c:pt idx="3">
                  <c:v>2020</c:v>
                </c:pt>
                <c:pt idx="6">
                  <c:v>1815</c:v>
                </c:pt>
                <c:pt idx="9">
                  <c:v>1572</c:v>
                </c:pt>
                <c:pt idx="12">
                  <c:v>1536</c:v>
                </c:pt>
              </c:numCache>
            </c:numRef>
          </c:val>
          <c:extLst>
            <c:ext xmlns:c16="http://schemas.microsoft.com/office/drawing/2014/chart" uri="{C3380CC4-5D6E-409C-BE32-E72D297353CC}">
              <c16:uniqueId val="{00000008-EE65-46C4-800E-F6732CDABA6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152</c:v>
                </c:pt>
                <c:pt idx="3">
                  <c:v>148</c:v>
                </c:pt>
                <c:pt idx="6">
                  <c:v>0</c:v>
                </c:pt>
                <c:pt idx="9">
                  <c:v>0</c:v>
                </c:pt>
                <c:pt idx="12">
                  <c:v>0</c:v>
                </c:pt>
              </c:numCache>
            </c:numRef>
          </c:val>
          <c:extLst>
            <c:ext xmlns:c16="http://schemas.microsoft.com/office/drawing/2014/chart" uri="{C3380CC4-5D6E-409C-BE32-E72D297353CC}">
              <c16:uniqueId val="{00000009-EE65-46C4-800E-F6732CDABA6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10534</c:v>
                </c:pt>
                <c:pt idx="3">
                  <c:v>10385</c:v>
                </c:pt>
                <c:pt idx="6">
                  <c:v>10559</c:v>
                </c:pt>
                <c:pt idx="9">
                  <c:v>10936</c:v>
                </c:pt>
                <c:pt idx="12">
                  <c:v>13332</c:v>
                </c:pt>
              </c:numCache>
            </c:numRef>
          </c:val>
          <c:extLst>
            <c:ext xmlns:c16="http://schemas.microsoft.com/office/drawing/2014/chart" uri="{C3380CC4-5D6E-409C-BE32-E72D297353CC}">
              <c16:uniqueId val="{0000000A-EE65-46C4-800E-F6732CDABA6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2480</c:v>
                </c:pt>
                <c:pt idx="2">
                  <c:v>#N/A</c:v>
                </c:pt>
                <c:pt idx="3">
                  <c:v>#N/A</c:v>
                </c:pt>
                <c:pt idx="4">
                  <c:v>2163</c:v>
                </c:pt>
                <c:pt idx="5">
                  <c:v>#N/A</c:v>
                </c:pt>
                <c:pt idx="6">
                  <c:v>#N/A</c:v>
                </c:pt>
                <c:pt idx="7">
                  <c:v>1431</c:v>
                </c:pt>
                <c:pt idx="8">
                  <c:v>#N/A</c:v>
                </c:pt>
                <c:pt idx="9">
                  <c:v>#N/A</c:v>
                </c:pt>
                <c:pt idx="10">
                  <c:v>1071</c:v>
                </c:pt>
                <c:pt idx="11">
                  <c:v>#N/A</c:v>
                </c:pt>
                <c:pt idx="12">
                  <c:v>#N/A</c:v>
                </c:pt>
                <c:pt idx="13">
                  <c:v>1377</c:v>
                </c:pt>
                <c:pt idx="14">
                  <c:v>#N/A</c:v>
                </c:pt>
              </c:numCache>
            </c:numRef>
          </c:val>
          <c:smooth val="0"/>
          <c:extLst>
            <c:ext xmlns:c16="http://schemas.microsoft.com/office/drawing/2014/chart" uri="{C3380CC4-5D6E-409C-BE32-E72D297353CC}">
              <c16:uniqueId val="{0000000B-EE65-46C4-800E-F6732CDABA6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948</c:v>
                </c:pt>
                <c:pt idx="1">
                  <c:v>1349</c:v>
                </c:pt>
                <c:pt idx="2">
                  <c:v>1569</c:v>
                </c:pt>
              </c:numCache>
            </c:numRef>
          </c:val>
          <c:extLst>
            <c:ext xmlns:c16="http://schemas.microsoft.com/office/drawing/2014/chart" uri="{C3380CC4-5D6E-409C-BE32-E72D297353CC}">
              <c16:uniqueId val="{00000000-8F7F-41AF-8C43-2CC4C0FA78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182</c:v>
                </c:pt>
                <c:pt idx="1">
                  <c:v>216</c:v>
                </c:pt>
                <c:pt idx="2">
                  <c:v>310</c:v>
                </c:pt>
              </c:numCache>
            </c:numRef>
          </c:val>
          <c:extLst>
            <c:ext xmlns:c16="http://schemas.microsoft.com/office/drawing/2014/chart" uri="{C3380CC4-5D6E-409C-BE32-E72D297353CC}">
              <c16:uniqueId val="{00000001-8F7F-41AF-8C43-2CC4C0FA78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504</c:v>
                </c:pt>
                <c:pt idx="1">
                  <c:v>428</c:v>
                </c:pt>
                <c:pt idx="2">
                  <c:v>383</c:v>
                </c:pt>
              </c:numCache>
            </c:numRef>
          </c:val>
          <c:extLst>
            <c:ext xmlns:c16="http://schemas.microsoft.com/office/drawing/2014/chart" uri="{C3380CC4-5D6E-409C-BE32-E72D297353CC}">
              <c16:uniqueId val="{00000002-8F7F-41AF-8C43-2CC4C0FA78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{4B84E5F0-F0D3-496A-9525-209D1ED79884}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EC3-4F3A-B375-3A05E89E200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{45DB85BC-DD25-49BB-A996-31AEF11F63F9}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EC3-4F3A-B375-3A05E89E200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{EA86618F-385E-429A-838D-D37F4E9EF385}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EC3-4F3A-B375-3A05E89E200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{44A2683C-6622-4807-BB77-255FFEDFD776}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EC3-4F3A-B375-3A05E89E200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{C0A21CA4-9370-4D95-8D0B-1B6976C266EA}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EC3-4F3A-B375-3A05E89E200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{624AF334-7F56-4E48-A015-C501F19D468B}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EC3-4F3A-B375-3A05E89E200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{B574CB4B-E6E9-45EC-A385-DD55EC4915F2}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EC3-4F3A-B375-3A05E89E200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{5791AE72-EFAF-4B78-950B-9F6330A9CAC9}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EC3-4F3A-B375-3A05E89E200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{CA162F4E-D373-4123-AEBF-28899FB344ED}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EC3-4F3A-B375-3A05E89E200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59.8</c:v>
                </c:pt>
                <c:pt idx="8">
                  <c:v>65.2</c:v>
                </c:pt>
                <c:pt idx="16">
                  <c:v>66.599999999999994</c:v>
                </c:pt>
                <c:pt idx="24">
                  <c:v>67.599999999999994</c:v>
                </c:pt>
                <c:pt idx="32">
                  <c:v>68.7</c:v>
                </c:pt>
              </c:numCache>
            </c:numRef>
          </c:xVal>
          <c:yVal>
            <c:numRef>
              <c:f>公会計指標分析・財政指標組合せ分析表!$BP$51:$DC$51</c:f>
              <c:numCache>
                <c:formatCode>#,##0.0;"▲ "#,##0.0</c:formatCode>
                <c:ptCount val="40"/>
                <c:pt idx="0">
                  <c:v>62.9</c:v>
                </c:pt>
                <c:pt idx="8">
                  <c:v>54.1</c:v>
                </c:pt>
                <c:pt idx="16">
                  <c:v>33.200000000000003</c:v>
                </c:pt>
                <c:pt idx="24">
                  <c:v>25.6</c:v>
                </c:pt>
                <c:pt idx="32">
                  <c:v>32.5</c:v>
                </c:pt>
              </c:numCache>
            </c:numRef>
          </c:yVal>
          <c:smooth val="0"/>
          <c:extLst>
            <c:ext xmlns:c16="http://schemas.microsoft.com/office/drawing/2014/chart" uri="{C3380CC4-5D6E-409C-BE32-E72D297353CC}">
              <c16:uniqueId val="{00000009-4EC3-4F3A-B375-3A05E89E20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{C45758D9-6AE9-4954-BD8B-82E087DC6618}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EC3-4F3A-B375-3A05E89E200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{AA2008DF-565F-475F-8E50-05562C7BCCAA}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EC3-4F3A-B375-3A05E89E200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{C6661485-6706-41FF-B6E1-A674FD6F25F7}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EC3-4F3A-B375-3A05E89E200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{271D1123-5478-4440-9DFD-9ED6273EE2AB}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EC3-4F3A-B375-3A05E89E200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{FD857C13-3CAD-4196-AE76-049A08B0A519}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EC3-4F3A-B375-3A05E89E200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{E74808B2-557E-41AD-89BB-8763E876F9CD}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EC3-4F3A-B375-3A05E89E200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{B79E4457-6AAF-4E89-81C8-034AD8634DA3}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EC3-4F3A-B375-3A05E89E200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{3DB9468F-CB36-4CC6-B47A-D684D3B1F746}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EC3-4F3A-B375-3A05E89E200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{16133F40-45EF-4B2D-9C5B-78C19E8FE914}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EC3-4F3A-B375-3A05E89E200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62.8</c:v>
                </c:pt>
                <c:pt idx="8">
                  <c:v>64.2</c:v>
                </c:pt>
                <c:pt idx="16">
                  <c:v>67</c:v>
                </c:pt>
                <c:pt idx="24">
                  <c:v>67.599999999999994</c:v>
                </c:pt>
                <c:pt idx="32">
                  <c:v>67.900000000000006</c:v>
                </c:pt>
              </c:numCache>
            </c:numRef>
          </c:xVal>
          <c:yVal>
            <c:numRef>
              <c:f>公会計指標分析・財政指標組合せ分析表!$BP$55:$DC$55</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4EC3-4F3A-B375-3A05E89E2007}"/>
            </c:ext>
          </c:extLst>
        </c:ser>
        <c:dLbls>
          <c:showLegendKey val="0"/>
          <c:showVal val="1"/>
          <c:showCatName val="0"/>
          <c:showSerName val="0"/>
          <c:showPercent val="0"/>
          <c:showBubbleSize val="0"/>
        </c:dLbls>
        <c:axId val="46179840"/>
        <c:axId val="46181760"/>
      </c:scatterChart>
      <c:valAx>
        <c:axId val="46179840"/>
        <c:scaling>
          <c:orientation val="maxMin"/>
          <c:max val="70"/>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{D47B91CF-E2F4-48B3-98CA-AE69D23954D0}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325-48B8-968F-3CB2F80E5BC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{A45563DE-CAD0-4D69-BD71-7B0E068F5CA2}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25-48B8-968F-3CB2F80E5BC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{94C9A99A-B27B-4830-80AD-19D2F4C44F17}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25-48B8-968F-3CB2F80E5BC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{BB20F007-CFF1-4AF2-BF6F-94B8309A4DA2}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25-48B8-968F-3CB2F80E5BC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{75139888-34AD-48D4-A517-6C51F8A7C1CF}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25-48B8-968F-3CB2F80E5BC2}"/>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{24095A08-E6CB-42AE-9809-232E6E01F7CC}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325-48B8-968F-3CB2F80E5BC2}"/>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{6548FC42-E27E-49B3-9962-2C1092EC38B7}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325-48B8-968F-3CB2F80E5BC2}"/>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{D0884C28-C5CF-4570-873C-492A3805F130}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325-48B8-968F-3CB2F80E5BC2}"/>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{83DA1F80-3DA4-4352-9ECA-C4FA580BCF21}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325-48B8-968F-3CB2F80E5BC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11.7</c:v>
                </c:pt>
                <c:pt idx="16">
                  <c:v>10.3</c:v>
                </c:pt>
                <c:pt idx="24">
                  <c:v>8.3000000000000007</c:v>
                </c:pt>
                <c:pt idx="32">
                  <c:v>6.4</c:v>
                </c:pt>
              </c:numCache>
            </c:numRef>
          </c:xVal>
          <c:yVal>
            <c:numRef>
              <c:f>公会計指標分析・財政指標組合せ分析表!$BP$73:$DC$73</c:f>
              <c:numCache>
                <c:formatCode>#,##0.0;"▲ "#,##0.0</c:formatCode>
                <c:ptCount val="40"/>
                <c:pt idx="0">
                  <c:v>62.9</c:v>
                </c:pt>
                <c:pt idx="8">
                  <c:v>54.1</c:v>
                </c:pt>
                <c:pt idx="16">
                  <c:v>33.200000000000003</c:v>
                </c:pt>
                <c:pt idx="24">
                  <c:v>25.6</c:v>
                </c:pt>
                <c:pt idx="32">
                  <c:v>32.5</c:v>
                </c:pt>
              </c:numCache>
            </c:numRef>
          </c:yVal>
          <c:smooth val="0"/>
          <c:extLst>
            <c:ext xmlns:c16="http://schemas.microsoft.com/office/drawing/2014/chart" uri="{C3380CC4-5D6E-409C-BE32-E72D297353CC}">
              <c16:uniqueId val="{00000009-4325-48B8-968F-3CB2F80E5BC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{B739AB4F-E7D9-4813-893B-4A31D9E2355D}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325-48B8-968F-3CB2F80E5BC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{6422A50E-CC0E-4F31-BB31-40913935467B}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25-48B8-968F-3CB2F80E5BC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{02CC6E6E-BF2B-4ACD-93EC-AD9274E93B1D}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25-48B8-968F-3CB2F80E5BC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{151B123D-D355-479A-BF16-94CEB878452E}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25-48B8-968F-3CB2F80E5BC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{195AA376-1A07-4603-969C-CC12F5C42EB3}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25-48B8-968F-3CB2F80E5BC2}"/>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{2B986A52-71CF-43D5-9689-0B0AD4654C60}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325-48B8-968F-3CB2F80E5BC2}"/>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{A7FB356C-1F3F-44F5-BA4C-A674DF8160B8}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325-48B8-968F-3CB2F80E5BC2}"/>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{0F648EAA-9E39-46CD-9F39-E59B1473E5FE}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325-48B8-968F-3CB2F80E5BC2}"/>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{B8B8BA8F-03B4-44F2-B6F7-3353FC7EF89E}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325-48B8-968F-3CB2F80E5BC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9.5</c:v>
                </c:pt>
                <c:pt idx="16">
                  <c:v>9.5</c:v>
                </c:pt>
                <c:pt idx="24">
                  <c:v>9.4</c:v>
                </c:pt>
                <c:pt idx="32">
                  <c:v>9.3000000000000007</c:v>
                </c:pt>
              </c:numCache>
            </c:numRef>
          </c:xVal>
          <c:yVal>
            <c:numRef>
              <c:f>公会計指標分析・財政指標組合せ分析表!$BP$77:$DC$77</c:f>
              <c:numCache>
                <c:formatCode>#,##0.0;"▲ "#,##0.0</c:formatCode>
                <c:ptCount val="40"/>
                <c:pt idx="0">
                  <c:v>43</c:v>
                </c:pt>
                <c:pt idx="8">
                  <c:v>32.4</c:v>
                </c:pt>
                <c:pt idx="16">
                  <c:v>20</c:v>
                </c:pt>
                <c:pt idx="24">
                  <c:v>7.4</c:v>
                </c:pt>
                <c:pt idx="32">
                  <c:v>0</c:v>
                </c:pt>
              </c:numCache>
            </c:numRef>
          </c:yVal>
          <c:smooth val="0"/>
          <c:extLst>
            <c:ext xmlns:c16="http://schemas.microsoft.com/office/drawing/2014/chart" uri="{C3380CC4-5D6E-409C-BE32-E72D297353CC}">
              <c16:uniqueId val="{00000013-4325-48B8-968F-3CB2F80E5BC2}"/>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北海道栗山町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過去に発行した地方債の償還が進んだことにより、前年度と比較して減少している。引き続き、地方債の新規発行を抑制し、計画的な財政運営に努める。また、公営企業債の元利償還金に対する繰入金については、下水道事業会計への地方債償還の財源に充てた負担金等が減少したことから、前年度と比較し減となっている。今後も地方債の新規発行の抑制や事業債借換による公債費償還の平準化等により、繰出金の抑制を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北海道栗山町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前年度と比較すると２，３９６百万円増加している。主な要因は、栗山赤十字病院改築等事業などに伴う地方債が増加したためである。今後も新規地方債の発行を抑制するため計画的に事業を実施し、引き続き後世への負担を少しでも軽減するよう、新規事業の実施等について総点検し、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北海道栗山町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公共施設等の長寿命化対策等にかかる公債費の償還財源として積立てたため増加している。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特定目的基金を積極的に活用し、今後減少傾向と見込まれる財政調整基金の減少幅を抑制していく。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各種基金の目的に合わせて、第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次総合計画等に基づき積立て及び繰入する予定である。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ふるさと応援基金をふるさと応援寄付金の目的に応じた事業の財源として取り崩したため減少している。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令和５年度から始まった第７次総合計画における事業財源として、ふるさと応援基金をはじめとした特定目的基金の活用を検討する。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災害対応及び総合計画に基づく事業財源として積立てたため増加している。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計画において予定している投資的事業の実施などに伴う公債費等の経常経費の増加による財源不足が見込まれることから、一定程度の取り崩しはやむを得ないが、災害等の不測の事態に備え、ある程度の基金の保持を目標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公共施設等の長寿命化対策等にかかる公債費の償還財源として積立てたため増加している。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公共施設等の長寿命化対策などに係る公債費の償還財源として積立て及び繰入する予定である。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北海道栗山町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
10,832
203.93
12,964,547
12,669,047
260,500
5,068,988
13,332,047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令和３年度に改定した公共施設等総合管理計画において、公共施設等の延べ床面積を</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％削減するという目標を掲げ、老朽化した施設の除却</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を進めている。有形固定資産減価償却率については類似団体平均</a:t>
          </a:r>
          <a:r>
            <a:rPr kumimoji="1" lang="ja-JP" altLang="en-US" sz="1100">
              <a:solidFill>
                <a:schemeClr val="dk1"/>
              </a:solidFill>
              <a:effectLst/>
              <a:latin typeface="+mn-lt"/>
              <a:ea typeface="+mn-ea"/>
              <a:cs typeface="+mn-cs"/>
            </a:rPr>
            <a:t>を上回っており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施設の長寿命化、更新、除却等の検討が必要である。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74083</xdr:rowOff>
    </xdr:from>
    <xdr:to>
      <xdr:col>23</xdr:col>
      <xdr:colOff>85090</xdr:colOff>
      <xdr:row>35</xdr:row>
      <xdr:rowOff>37465</xdr:rowOff>
    </xdr:to>
    <xdr:cxnSp macro="">
      <xdr:nvCxnSpPr>
        <xdr:cNvPr id="65" name="直線コネクタ 64"/>
        <xdr:cNvCxnSpPr/>
      </xdr:nvCxnSpPr>
      <xdr:spPr>
        <a:xfrm flipV="1">
          <a:off x="4760595" y="4703233"/>
          <a:ext cx="1270" cy="133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6" name="有形固定資産減価償却率最小値テキスト"/>
        <xdr:cNvSpPr txBox="1"/>
      </xdr:nvSpPr>
      <xdr:spPr>
        <a:xfrm>
          <a:off x="4813300"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7" name="直線コネクタ 66"/>
        <xdr:cNvCxnSpPr/>
      </xdr:nvCxnSpPr>
      <xdr:spPr>
        <a:xfrm>
          <a:off x="4673600" y="603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20760</xdr:rowOff>
    </xdr:from>
    <xdr:ext cx="405111" cy="259045"/>
    <xdr:sp macro="" textlink="">
      <xdr:nvSpPr>
        <xdr:cNvPr id="68" name="有形固定資産減価償却率最大値テキスト"/>
        <xdr:cNvSpPr txBox="1"/>
      </xdr:nvSpPr>
      <xdr:spPr>
        <a:xfrm>
          <a:off x="4813300" y="4478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74083</xdr:rowOff>
    </xdr:from>
    <xdr:to>
      <xdr:col>23</xdr:col>
      <xdr:colOff>174625</xdr:colOff>
      <xdr:row>27</xdr:row>
      <xdr:rowOff>74083</xdr:rowOff>
    </xdr:to>
    <xdr:cxnSp macro="">
      <xdr:nvCxnSpPr>
        <xdr:cNvPr id="69" name="直線コネクタ 68"/>
        <xdr:cNvCxnSpPr/>
      </xdr:nvCxnSpPr>
      <xdr:spPr>
        <a:xfrm>
          <a:off x="4673600" y="4703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30920</xdr:rowOff>
    </xdr:from>
    <xdr:ext cx="405111" cy="259045"/>
    <xdr:sp macro="" textlink="">
      <xdr:nvSpPr>
        <xdr:cNvPr id="70" name="有形固定資産減価償却率平均値テキスト"/>
        <xdr:cNvSpPr txBox="1"/>
      </xdr:nvSpPr>
      <xdr:spPr>
        <a:xfrm>
          <a:off x="4813300" y="53458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8043</xdr:rowOff>
    </xdr:from>
    <xdr:to>
      <xdr:col>23</xdr:col>
      <xdr:colOff>136525</xdr:colOff>
      <xdr:row>32</xdr:row>
      <xdr:rowOff>109643</xdr:rowOff>
    </xdr:to>
    <xdr:sp macro="" textlink="">
      <xdr:nvSpPr>
        <xdr:cNvPr id="71" name="フローチャート: 判断 70"/>
        <xdr:cNvSpPr/>
      </xdr:nvSpPr>
      <xdr:spPr>
        <a:xfrm>
          <a:off x="4711700" y="54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168698</xdr:rowOff>
    </xdr:from>
    <xdr:to>
      <xdr:col>19</xdr:col>
      <xdr:colOff>187325</xdr:colOff>
      <xdr:row>32</xdr:row>
      <xdr:rowOff>98848</xdr:rowOff>
    </xdr:to>
    <xdr:sp macro="" textlink="">
      <xdr:nvSpPr>
        <xdr:cNvPr id="72" name="フローチャート: 判断 71"/>
        <xdr:cNvSpPr/>
      </xdr:nvSpPr>
      <xdr:spPr>
        <a:xfrm>
          <a:off x="4000500" y="548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147108</xdr:rowOff>
    </xdr:from>
    <xdr:to>
      <xdr:col>15</xdr:col>
      <xdr:colOff>187325</xdr:colOff>
      <xdr:row>32</xdr:row>
      <xdr:rowOff>77258</xdr:rowOff>
    </xdr:to>
    <xdr:sp macro="" textlink="">
      <xdr:nvSpPr>
        <xdr:cNvPr id="73" name="フローチャート: 判断 72"/>
        <xdr:cNvSpPr/>
      </xdr:nvSpPr>
      <xdr:spPr>
        <a:xfrm>
          <a:off x="3238500" y="546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74" name="フローチャート: 判断 73"/>
        <xdr:cNvSpPr/>
      </xdr:nvSpPr>
      <xdr:spPr>
        <a:xfrm>
          <a:off x="2476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167428</xdr:rowOff>
    </xdr:from>
    <xdr:to>
      <xdr:col>7</xdr:col>
      <xdr:colOff>187325</xdr:colOff>
      <xdr:row>31</xdr:row>
      <xdr:rowOff>97578</xdr:rowOff>
    </xdr:to>
    <xdr:sp macro="" textlink="">
      <xdr:nvSpPr>
        <xdr:cNvPr id="75" name="フローチャート: 判断 74"/>
        <xdr:cNvSpPr/>
      </xdr:nvSpPr>
      <xdr:spPr>
        <a:xfrm>
          <a:off x="1714500" y="531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36830</xdr:rowOff>
    </xdr:from>
    <xdr:to>
      <xdr:col>23</xdr:col>
      <xdr:colOff>136525</xdr:colOff>
      <xdr:row>32</xdr:row>
      <xdr:rowOff>138430</xdr:rowOff>
    </xdr:to>
    <xdr:sp macro="" textlink="">
      <xdr:nvSpPr>
        <xdr:cNvPr id="81" name="楕円 80"/>
        <xdr:cNvSpPr/>
      </xdr:nvSpPr>
      <xdr:spPr>
        <a:xfrm>
          <a:off x="4711700" y="55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15257</xdr:rowOff>
    </xdr:from>
    <xdr:ext cx="405111" cy="259045"/>
    <xdr:sp macro="" textlink="">
      <xdr:nvSpPr>
        <xdr:cNvPr id="82" name="有形固定資産減価償却率該当値テキスト"/>
        <xdr:cNvSpPr txBox="1"/>
      </xdr:nvSpPr>
      <xdr:spPr>
        <a:xfrm>
          <a:off x="4813300" y="550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168698</xdr:rowOff>
    </xdr:from>
    <xdr:to>
      <xdr:col>19</xdr:col>
      <xdr:colOff>187325</xdr:colOff>
      <xdr:row>32</xdr:row>
      <xdr:rowOff>98848</xdr:rowOff>
    </xdr:to>
    <xdr:sp macro="" textlink="">
      <xdr:nvSpPr>
        <xdr:cNvPr id="83" name="楕円 82"/>
        <xdr:cNvSpPr/>
      </xdr:nvSpPr>
      <xdr:spPr>
        <a:xfrm>
          <a:off x="4000500" y="548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48048</xdr:rowOff>
    </xdr:from>
    <xdr:to>
      <xdr:col>23</xdr:col>
      <xdr:colOff>85725</xdr:colOff>
      <xdr:row>32</xdr:row>
      <xdr:rowOff>87630</xdr:rowOff>
    </xdr:to>
    <xdr:cxnSp macro="">
      <xdr:nvCxnSpPr>
        <xdr:cNvPr id="84" name="直線コネクタ 83"/>
        <xdr:cNvCxnSpPr/>
      </xdr:nvCxnSpPr>
      <xdr:spPr>
        <a:xfrm>
          <a:off x="4051300" y="5534448"/>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楕円 84"/>
        <xdr:cNvSpPr/>
      </xdr:nvSpPr>
      <xdr:spPr>
        <a:xfrm>
          <a:off x="3238500" y="544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12065</xdr:rowOff>
    </xdr:from>
    <xdr:to>
      <xdr:col>19</xdr:col>
      <xdr:colOff>136525</xdr:colOff>
      <xdr:row>32</xdr:row>
      <xdr:rowOff>48048</xdr:rowOff>
    </xdr:to>
    <xdr:cxnSp macro="">
      <xdr:nvCxnSpPr>
        <xdr:cNvPr id="86" name="直線コネクタ 85"/>
        <xdr:cNvCxnSpPr/>
      </xdr:nvCxnSpPr>
      <xdr:spPr>
        <a:xfrm>
          <a:off x="3289300" y="549846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82338</xdr:rowOff>
    </xdr:from>
    <xdr:to>
      <xdr:col>11</xdr:col>
      <xdr:colOff>187325</xdr:colOff>
      <xdr:row>32</xdr:row>
      <xdr:rowOff>12488</xdr:rowOff>
    </xdr:to>
    <xdr:sp macro="" textlink="">
      <xdr:nvSpPr>
        <xdr:cNvPr id="87" name="楕円 86"/>
        <xdr:cNvSpPr/>
      </xdr:nvSpPr>
      <xdr:spPr>
        <a:xfrm>
          <a:off x="2476500" y="53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133138</xdr:rowOff>
    </xdr:from>
    <xdr:to>
      <xdr:col>15</xdr:col>
      <xdr:colOff>136525</xdr:colOff>
      <xdr:row>32</xdr:row>
      <xdr:rowOff>12065</xdr:rowOff>
    </xdr:to>
    <xdr:cxnSp macro="">
      <xdr:nvCxnSpPr>
        <xdr:cNvPr id="88" name="直線コネクタ 87"/>
        <xdr:cNvCxnSpPr/>
      </xdr:nvCxnSpPr>
      <xdr:spPr>
        <a:xfrm>
          <a:off x="2527300" y="544808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59478</xdr:rowOff>
    </xdr:from>
    <xdr:to>
      <xdr:col>7</xdr:col>
      <xdr:colOff>187325</xdr:colOff>
      <xdr:row>30</xdr:row>
      <xdr:rowOff>161078</xdr:rowOff>
    </xdr:to>
    <xdr:sp macro="" textlink="">
      <xdr:nvSpPr>
        <xdr:cNvPr id="89" name="楕円 88"/>
        <xdr:cNvSpPr/>
      </xdr:nvSpPr>
      <xdr:spPr>
        <a:xfrm>
          <a:off x="1714500" y="52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110278</xdr:rowOff>
    </xdr:from>
    <xdr:to>
      <xdr:col>11</xdr:col>
      <xdr:colOff>136525</xdr:colOff>
      <xdr:row>31</xdr:row>
      <xdr:rowOff>133138</xdr:rowOff>
    </xdr:to>
    <xdr:cxnSp macro="">
      <xdr:nvCxnSpPr>
        <xdr:cNvPr id="90" name="直線コネクタ 89"/>
        <xdr:cNvCxnSpPr/>
      </xdr:nvCxnSpPr>
      <xdr:spPr>
        <a:xfrm>
          <a:off x="1765300" y="5253778"/>
          <a:ext cx="762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89975</xdr:rowOff>
    </xdr:from>
    <xdr:ext cx="405111" cy="259045"/>
    <xdr:sp macro="" textlink="">
      <xdr:nvSpPr>
        <xdr:cNvPr id="91" name="n_1aveValue有形固定資産減価償却率"/>
        <xdr:cNvSpPr txBox="1"/>
      </xdr:nvSpPr>
      <xdr:spPr>
        <a:xfrm>
          <a:off x="3836044" y="5576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68385</xdr:rowOff>
    </xdr:from>
    <xdr:ext cx="405111" cy="259045"/>
    <xdr:sp macro="" textlink="">
      <xdr:nvSpPr>
        <xdr:cNvPr id="92" name="n_2aveValue有形固定資産減価償却率"/>
        <xdr:cNvSpPr txBox="1"/>
      </xdr:nvSpPr>
      <xdr:spPr>
        <a:xfrm>
          <a:off x="3086744" y="555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93" name="n_3aveValue有形固定資産減価償却率"/>
        <xdr:cNvSpPr txBox="1"/>
      </xdr:nvSpPr>
      <xdr:spPr>
        <a:xfrm>
          <a:off x="2324744" y="51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88705</xdr:rowOff>
    </xdr:from>
    <xdr:ext cx="405111" cy="259045"/>
    <xdr:sp macro="" textlink="">
      <xdr:nvSpPr>
        <xdr:cNvPr id="94" name="n_4aveValue有形固定資産減価償却率"/>
        <xdr:cNvSpPr txBox="1"/>
      </xdr:nvSpPr>
      <xdr:spPr>
        <a:xfrm>
          <a:off x="1562744" y="5403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115375</xdr:rowOff>
    </xdr:from>
    <xdr:ext cx="405111" cy="259045"/>
    <xdr:sp macro="" textlink="">
      <xdr:nvSpPr>
        <xdr:cNvPr id="95" name="n_1mainValue有形固定資産減価償却率"/>
        <xdr:cNvSpPr txBox="1"/>
      </xdr:nvSpPr>
      <xdr:spPr>
        <a:xfrm>
          <a:off x="3836044" y="5258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96" name="n_2mainValue有形固定資産減価償却率"/>
        <xdr:cNvSpPr txBox="1"/>
      </xdr:nvSpPr>
      <xdr:spPr>
        <a:xfrm>
          <a:off x="3086744" y="522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3615</xdr:rowOff>
    </xdr:from>
    <xdr:ext cx="405111" cy="259045"/>
    <xdr:sp macro="" textlink="">
      <xdr:nvSpPr>
        <xdr:cNvPr id="97" name="n_3mainValue有形固定資産減価償却率"/>
        <xdr:cNvSpPr txBox="1"/>
      </xdr:nvSpPr>
      <xdr:spPr>
        <a:xfrm>
          <a:off x="2324744" y="549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6155</xdr:rowOff>
    </xdr:from>
    <xdr:ext cx="405111" cy="259045"/>
    <xdr:sp macro="" textlink="">
      <xdr:nvSpPr>
        <xdr:cNvPr id="98" name="n_4mainValue有形固定資産減価償却率"/>
        <xdr:cNvSpPr txBox="1"/>
      </xdr:nvSpPr>
      <xdr:spPr>
        <a:xfrm>
          <a:off x="15627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[ 773.8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債務償還比率は類似団体、北海道平均、全国平均を上回っており、町単独事業費</a:t>
          </a:r>
          <a:r>
            <a:rPr kumimoji="1" lang="ja-JP" altLang="en-US" sz="1100">
              <a:solidFill>
                <a:schemeClr val="dk1"/>
              </a:solidFill>
              <a:effectLst/>
              <a:latin typeface="+mn-lt"/>
              <a:ea typeface="+mn-ea"/>
              <a:cs typeface="+mn-cs"/>
            </a:rPr>
            <a:t>の増加や町債の新規発行による地方債残高の増、</a:t>
          </a:r>
          <a:r>
            <a:rPr kumimoji="1" lang="ja-JP" altLang="ja-JP" sz="1100">
              <a:solidFill>
                <a:schemeClr val="dk1"/>
              </a:solidFill>
              <a:effectLst/>
              <a:latin typeface="+mn-lt"/>
              <a:ea typeface="+mn-ea"/>
              <a:cs typeface="+mn-cs"/>
            </a:rPr>
            <a:t>公共施設の維持補修費に対する経常経費充当一般財源の割合が増加していることが主な要因と考えられる。今後も、公共施設マネジメントによる維持補修費に対する一般財源の圧縮及び特定財源の確保に取り組む。</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152231</xdr:rowOff>
    </xdr:to>
    <xdr:cxnSp macro="">
      <xdr:nvCxnSpPr>
        <xdr:cNvPr id="127" name="直線コネクタ 126"/>
        <xdr:cNvCxnSpPr/>
      </xdr:nvCxnSpPr>
      <xdr:spPr>
        <a:xfrm flipV="1">
          <a:off x="14793595" y="4541308"/>
          <a:ext cx="1269" cy="1268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156058</xdr:rowOff>
    </xdr:from>
    <xdr:ext cx="560923" cy="259045"/>
    <xdr:sp macro="" textlink="">
      <xdr:nvSpPr>
        <xdr:cNvPr id="128" name="債務償還比率最小値テキスト"/>
        <xdr:cNvSpPr txBox="1"/>
      </xdr:nvSpPr>
      <xdr:spPr>
        <a:xfrm>
          <a:off x="14846300" y="581390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152231</xdr:rowOff>
    </xdr:from>
    <xdr:to>
      <xdr:col>76</xdr:col>
      <xdr:colOff>111125</xdr:colOff>
      <xdr:row>33</xdr:row>
      <xdr:rowOff>152231</xdr:rowOff>
    </xdr:to>
    <xdr:cxnSp macro="">
      <xdr:nvCxnSpPr>
        <xdr:cNvPr id="129" name="直線コネクタ 128"/>
        <xdr:cNvCxnSpPr/>
      </xdr:nvCxnSpPr>
      <xdr:spPr>
        <a:xfrm>
          <a:off x="14706600" y="581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58656</xdr:rowOff>
    </xdr:from>
    <xdr:ext cx="469744" cy="259045"/>
    <xdr:sp macro="" textlink="">
      <xdr:nvSpPr>
        <xdr:cNvPr id="132" name="債務償還比率平均値テキスト"/>
        <xdr:cNvSpPr txBox="1"/>
      </xdr:nvSpPr>
      <xdr:spPr>
        <a:xfrm>
          <a:off x="14846300" y="4859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35779</xdr:rowOff>
    </xdr:from>
    <xdr:to>
      <xdr:col>76</xdr:col>
      <xdr:colOff>73025</xdr:colOff>
      <xdr:row>29</xdr:row>
      <xdr:rowOff>137379</xdr:rowOff>
    </xdr:to>
    <xdr:sp macro="" textlink="">
      <xdr:nvSpPr>
        <xdr:cNvPr id="133" name="フローチャート: 判断 132"/>
        <xdr:cNvSpPr/>
      </xdr:nvSpPr>
      <xdr:spPr>
        <a:xfrm>
          <a:off x="14744700" y="5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33740</xdr:rowOff>
    </xdr:from>
    <xdr:to>
      <xdr:col>72</xdr:col>
      <xdr:colOff>123825</xdr:colOff>
      <xdr:row>29</xdr:row>
      <xdr:rowOff>135340</xdr:rowOff>
    </xdr:to>
    <xdr:sp macro="" textlink="">
      <xdr:nvSpPr>
        <xdr:cNvPr id="134" name="フローチャート: 判断 133"/>
        <xdr:cNvSpPr/>
      </xdr:nvSpPr>
      <xdr:spPr>
        <a:xfrm>
          <a:off x="14033500" y="500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48493</xdr:rowOff>
    </xdr:from>
    <xdr:to>
      <xdr:col>68</xdr:col>
      <xdr:colOff>123825</xdr:colOff>
      <xdr:row>29</xdr:row>
      <xdr:rowOff>150093</xdr:rowOff>
    </xdr:to>
    <xdr:sp macro="" textlink="">
      <xdr:nvSpPr>
        <xdr:cNvPr id="135" name="フローチャート: 判断 134"/>
        <xdr:cNvSpPr/>
      </xdr:nvSpPr>
      <xdr:spPr>
        <a:xfrm>
          <a:off x="13271500" y="502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163880</xdr:rowOff>
    </xdr:from>
    <xdr:to>
      <xdr:col>64</xdr:col>
      <xdr:colOff>123825</xdr:colOff>
      <xdr:row>30</xdr:row>
      <xdr:rowOff>94030</xdr:rowOff>
    </xdr:to>
    <xdr:sp macro="" textlink="">
      <xdr:nvSpPr>
        <xdr:cNvPr id="136" name="フローチャート: 判断 135"/>
        <xdr:cNvSpPr/>
      </xdr:nvSpPr>
      <xdr:spPr>
        <a:xfrm>
          <a:off x="12509500" y="51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87425</xdr:rowOff>
    </xdr:from>
    <xdr:to>
      <xdr:col>60</xdr:col>
      <xdr:colOff>123825</xdr:colOff>
      <xdr:row>31</xdr:row>
      <xdr:rowOff>17575</xdr:rowOff>
    </xdr:to>
    <xdr:sp macro="" textlink="">
      <xdr:nvSpPr>
        <xdr:cNvPr id="137" name="フローチャート: 判断 136"/>
        <xdr:cNvSpPr/>
      </xdr:nvSpPr>
      <xdr:spPr>
        <a:xfrm>
          <a:off x="11747500" y="52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103689</xdr:rowOff>
    </xdr:from>
    <xdr:to>
      <xdr:col>76</xdr:col>
      <xdr:colOff>73025</xdr:colOff>
      <xdr:row>32</xdr:row>
      <xdr:rowOff>33839</xdr:rowOff>
    </xdr:to>
    <xdr:sp macro="" textlink="">
      <xdr:nvSpPr>
        <xdr:cNvPr id="143" name="楕円 142"/>
        <xdr:cNvSpPr/>
      </xdr:nvSpPr>
      <xdr:spPr>
        <a:xfrm>
          <a:off x="14744700" y="54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82116</xdr:rowOff>
    </xdr:from>
    <xdr:ext cx="469744" cy="259045"/>
    <xdr:sp macro="" textlink="">
      <xdr:nvSpPr>
        <xdr:cNvPr id="144" name="債務償還比率該当値テキスト"/>
        <xdr:cNvSpPr txBox="1"/>
      </xdr:nvSpPr>
      <xdr:spPr>
        <a:xfrm>
          <a:off x="14846300" y="53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53361</xdr:rowOff>
    </xdr:from>
    <xdr:to>
      <xdr:col>72</xdr:col>
      <xdr:colOff>123825</xdr:colOff>
      <xdr:row>30</xdr:row>
      <xdr:rowOff>154961</xdr:rowOff>
    </xdr:to>
    <xdr:sp macro="" textlink="">
      <xdr:nvSpPr>
        <xdr:cNvPr id="145" name="楕円 144"/>
        <xdr:cNvSpPr/>
      </xdr:nvSpPr>
      <xdr:spPr>
        <a:xfrm>
          <a:off x="14033500" y="519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104161</xdr:rowOff>
    </xdr:from>
    <xdr:to>
      <xdr:col>76</xdr:col>
      <xdr:colOff>22225</xdr:colOff>
      <xdr:row>31</xdr:row>
      <xdr:rowOff>154489</xdr:rowOff>
    </xdr:to>
    <xdr:cxnSp macro="">
      <xdr:nvCxnSpPr>
        <xdr:cNvPr id="146" name="直線コネクタ 145"/>
        <xdr:cNvCxnSpPr/>
      </xdr:nvCxnSpPr>
      <xdr:spPr>
        <a:xfrm>
          <a:off x="14084300" y="5247661"/>
          <a:ext cx="711200" cy="22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146248</xdr:rowOff>
    </xdr:from>
    <xdr:to>
      <xdr:col>68</xdr:col>
      <xdr:colOff>123825</xdr:colOff>
      <xdr:row>30</xdr:row>
      <xdr:rowOff>76398</xdr:rowOff>
    </xdr:to>
    <xdr:sp macro="" textlink="">
      <xdr:nvSpPr>
        <xdr:cNvPr id="147" name="楕円 146"/>
        <xdr:cNvSpPr/>
      </xdr:nvSpPr>
      <xdr:spPr>
        <a:xfrm>
          <a:off x="13271500" y="511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25598</xdr:rowOff>
    </xdr:from>
    <xdr:to>
      <xdr:col>72</xdr:col>
      <xdr:colOff>73025</xdr:colOff>
      <xdr:row>30</xdr:row>
      <xdr:rowOff>104161</xdr:rowOff>
    </xdr:to>
    <xdr:cxnSp macro="">
      <xdr:nvCxnSpPr>
        <xdr:cNvPr id="148" name="直線コネクタ 147"/>
        <xdr:cNvCxnSpPr/>
      </xdr:nvCxnSpPr>
      <xdr:spPr>
        <a:xfrm>
          <a:off x="13322300" y="5169098"/>
          <a:ext cx="762000" cy="7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12171</xdr:rowOff>
    </xdr:from>
    <xdr:to>
      <xdr:col>64</xdr:col>
      <xdr:colOff>123825</xdr:colOff>
      <xdr:row>31</xdr:row>
      <xdr:rowOff>113771</xdr:rowOff>
    </xdr:to>
    <xdr:sp macro="" textlink="">
      <xdr:nvSpPr>
        <xdr:cNvPr id="149" name="楕円 148"/>
        <xdr:cNvSpPr/>
      </xdr:nvSpPr>
      <xdr:spPr>
        <a:xfrm>
          <a:off x="12509500" y="532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25598</xdr:rowOff>
    </xdr:from>
    <xdr:to>
      <xdr:col>68</xdr:col>
      <xdr:colOff>73025</xdr:colOff>
      <xdr:row>31</xdr:row>
      <xdr:rowOff>62971</xdr:rowOff>
    </xdr:to>
    <xdr:cxnSp macro="">
      <xdr:nvCxnSpPr>
        <xdr:cNvPr id="150" name="直線コネクタ 149"/>
        <xdr:cNvCxnSpPr/>
      </xdr:nvCxnSpPr>
      <xdr:spPr>
        <a:xfrm flipV="1">
          <a:off x="12560300" y="5169098"/>
          <a:ext cx="762000" cy="20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122400</xdr:rowOff>
    </xdr:from>
    <xdr:to>
      <xdr:col>60</xdr:col>
      <xdr:colOff>123825</xdr:colOff>
      <xdr:row>32</xdr:row>
      <xdr:rowOff>52550</xdr:rowOff>
    </xdr:to>
    <xdr:sp macro="" textlink="">
      <xdr:nvSpPr>
        <xdr:cNvPr id="151" name="楕円 150"/>
        <xdr:cNvSpPr/>
      </xdr:nvSpPr>
      <xdr:spPr>
        <a:xfrm>
          <a:off x="11747500" y="543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62971</xdr:rowOff>
    </xdr:from>
    <xdr:to>
      <xdr:col>64</xdr:col>
      <xdr:colOff>73025</xdr:colOff>
      <xdr:row>32</xdr:row>
      <xdr:rowOff>1750</xdr:rowOff>
    </xdr:to>
    <xdr:cxnSp macro="">
      <xdr:nvCxnSpPr>
        <xdr:cNvPr id="152" name="直線コネクタ 151"/>
        <xdr:cNvCxnSpPr/>
      </xdr:nvCxnSpPr>
      <xdr:spPr>
        <a:xfrm flipV="1">
          <a:off x="11798300" y="5377921"/>
          <a:ext cx="762000" cy="1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151867</xdr:rowOff>
    </xdr:from>
    <xdr:ext cx="469744" cy="259045"/>
    <xdr:sp macro="" textlink="">
      <xdr:nvSpPr>
        <xdr:cNvPr id="153" name="n_1aveValue債務償還比率"/>
        <xdr:cNvSpPr txBox="1"/>
      </xdr:nvSpPr>
      <xdr:spPr>
        <a:xfrm>
          <a:off x="13836727" y="478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166620</xdr:rowOff>
    </xdr:from>
    <xdr:ext cx="469744" cy="259045"/>
    <xdr:sp macro="" textlink="">
      <xdr:nvSpPr>
        <xdr:cNvPr id="154" name="n_2aveValue債務償還比率"/>
        <xdr:cNvSpPr txBox="1"/>
      </xdr:nvSpPr>
      <xdr:spPr>
        <a:xfrm>
          <a:off x="13087427" y="479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110557</xdr:rowOff>
    </xdr:from>
    <xdr:ext cx="469744" cy="259045"/>
    <xdr:sp macro="" textlink="">
      <xdr:nvSpPr>
        <xdr:cNvPr id="155" name="n_3aveValue債務償還比率"/>
        <xdr:cNvSpPr txBox="1"/>
      </xdr:nvSpPr>
      <xdr:spPr>
        <a:xfrm>
          <a:off x="12325427" y="49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34102</xdr:rowOff>
    </xdr:from>
    <xdr:ext cx="469744" cy="259045"/>
    <xdr:sp macro="" textlink="">
      <xdr:nvSpPr>
        <xdr:cNvPr id="156" name="n_4aveValue債務償還比率"/>
        <xdr:cNvSpPr txBox="1"/>
      </xdr:nvSpPr>
      <xdr:spPr>
        <a:xfrm>
          <a:off x="11563427" y="50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146088</xdr:rowOff>
    </xdr:from>
    <xdr:ext cx="469744" cy="259045"/>
    <xdr:sp macro="" textlink="">
      <xdr:nvSpPr>
        <xdr:cNvPr id="157" name="n_1mainValue債務償還比率"/>
        <xdr:cNvSpPr txBox="1"/>
      </xdr:nvSpPr>
      <xdr:spPr>
        <a:xfrm>
          <a:off x="13836727" y="528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67525</xdr:rowOff>
    </xdr:from>
    <xdr:ext cx="469744" cy="259045"/>
    <xdr:sp macro="" textlink="">
      <xdr:nvSpPr>
        <xdr:cNvPr id="158" name="n_2mainValue債務償還比率"/>
        <xdr:cNvSpPr txBox="1"/>
      </xdr:nvSpPr>
      <xdr:spPr>
        <a:xfrm>
          <a:off x="13087427" y="521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104898</xdr:rowOff>
    </xdr:from>
    <xdr:ext cx="469744" cy="259045"/>
    <xdr:sp macro="" textlink="">
      <xdr:nvSpPr>
        <xdr:cNvPr id="159" name="n_3mainValue債務償還比率"/>
        <xdr:cNvSpPr txBox="1"/>
      </xdr:nvSpPr>
      <xdr:spPr>
        <a:xfrm>
          <a:off x="12325427" y="541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43677</xdr:rowOff>
    </xdr:from>
    <xdr:ext cx="469744" cy="259045"/>
    <xdr:sp macro="" textlink="">
      <xdr:nvSpPr>
        <xdr:cNvPr id="160" name="n_4mainValue債務償還比率"/>
        <xdr:cNvSpPr txBox="1"/>
      </xdr:nvSpPr>
      <xdr:spPr>
        <a:xfrm>
          <a:off x="11563427" y="553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北海道栗山町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
10,832
203.93
12,964,547
12,669,047
260,500
5,068,988
13,332,047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58239</xdr:rowOff>
    </xdr:from>
    <xdr:to>
      <xdr:col>24</xdr:col>
      <xdr:colOff>62865</xdr:colOff>
      <xdr:row>42</xdr:row>
      <xdr:rowOff>10885</xdr:rowOff>
    </xdr:to>
    <xdr:cxnSp macro="">
      <xdr:nvCxnSpPr>
        <xdr:cNvPr id="59" name="直線コネクタ 58"/>
        <xdr:cNvCxnSpPr/>
      </xdr:nvCxnSpPr>
      <xdr:spPr>
        <a:xfrm flipV="1">
          <a:off x="4634865" y="5716089"/>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14712</xdr:rowOff>
    </xdr:from>
    <xdr:ext cx="405111" cy="259045"/>
    <xdr:sp macro="" textlink="">
      <xdr:nvSpPr>
        <xdr:cNvPr id="60" name="【道路】&#10;有形固定資産減価償却率最小値テキスト"/>
        <xdr:cNvSpPr txBox="1"/>
      </xdr:nvSpPr>
      <xdr:spPr>
        <a:xfrm>
          <a:off x="4673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10885</xdr:rowOff>
    </xdr:from>
    <xdr:to>
      <xdr:col>24</xdr:col>
      <xdr:colOff>152400</xdr:colOff>
      <xdr:row>42</xdr:row>
      <xdr:rowOff>10885</xdr:rowOff>
    </xdr:to>
    <xdr:cxnSp macro="">
      <xdr:nvCxnSpPr>
        <xdr:cNvPr id="61" name="直線コネクタ 60"/>
        <xdr:cNvCxnSpPr/>
      </xdr:nvCxnSpPr>
      <xdr:spPr>
        <a:xfrm>
          <a:off x="4546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4916</xdr:rowOff>
    </xdr:from>
    <xdr:ext cx="405111" cy="259045"/>
    <xdr:sp macro="" textlink="">
      <xdr:nvSpPr>
        <xdr:cNvPr id="62" name="【道路】&#10;有形固定資産減価償却率最大値テキスト"/>
        <xdr:cNvSpPr txBox="1"/>
      </xdr:nvSpPr>
      <xdr:spPr>
        <a:xfrm>
          <a:off x="4673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58239</xdr:rowOff>
    </xdr:from>
    <xdr:to>
      <xdr:col>24</xdr:col>
      <xdr:colOff>152400</xdr:colOff>
      <xdr:row>33</xdr:row>
      <xdr:rowOff>58239</xdr:rowOff>
    </xdr:to>
    <xdr:cxnSp macro="">
      <xdr:nvCxnSpPr>
        <xdr:cNvPr id="63" name="直線コネクタ 62"/>
        <xdr:cNvCxnSpPr/>
      </xdr:nvCxnSpPr>
      <xdr:spPr>
        <a:xfrm>
          <a:off x="4546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103794</xdr:rowOff>
    </xdr:from>
    <xdr:ext cx="405111" cy="259045"/>
    <xdr:sp macro="" textlink="">
      <xdr:nvSpPr>
        <xdr:cNvPr id="64" name="【道路】&#10;有形固定資産減価償却率平均値テキスト"/>
        <xdr:cNvSpPr txBox="1"/>
      </xdr:nvSpPr>
      <xdr:spPr>
        <a:xfrm>
          <a:off x="4673600" y="6104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80917</xdr:rowOff>
    </xdr:from>
    <xdr:to>
      <xdr:col>24</xdr:col>
      <xdr:colOff>114300</xdr:colOff>
      <xdr:row>37</xdr:row>
      <xdr:rowOff>11067</xdr:rowOff>
    </xdr:to>
    <xdr:sp macro="" textlink="">
      <xdr:nvSpPr>
        <xdr:cNvPr id="65" name="フローチャート: 判断 64"/>
        <xdr:cNvSpPr/>
      </xdr:nvSpPr>
      <xdr:spPr>
        <a:xfrm>
          <a:off x="4584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71120</xdr:rowOff>
    </xdr:from>
    <xdr:to>
      <xdr:col>20</xdr:col>
      <xdr:colOff>38100</xdr:colOff>
      <xdr:row>37</xdr:row>
      <xdr:rowOff>1270</xdr:rowOff>
    </xdr:to>
    <xdr:sp macro="" textlink="">
      <xdr:nvSpPr>
        <xdr:cNvPr id="66" name="フローチャート: 判断 65"/>
        <xdr:cNvSpPr/>
      </xdr:nvSpPr>
      <xdr:spPr>
        <a:xfrm>
          <a:off x="3746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67854</xdr:rowOff>
    </xdr:from>
    <xdr:to>
      <xdr:col>15</xdr:col>
      <xdr:colOff>101600</xdr:colOff>
      <xdr:row>36</xdr:row>
      <xdr:rowOff>169454</xdr:rowOff>
    </xdr:to>
    <xdr:sp macro="" textlink="">
      <xdr:nvSpPr>
        <xdr:cNvPr id="67" name="フローチャート: 判断 66"/>
        <xdr:cNvSpPr/>
      </xdr:nvSpPr>
      <xdr:spPr>
        <a:xfrm>
          <a:off x="2857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102144</xdr:rowOff>
    </xdr:from>
    <xdr:to>
      <xdr:col>10</xdr:col>
      <xdr:colOff>165100</xdr:colOff>
      <xdr:row>36</xdr:row>
      <xdr:rowOff>32294</xdr:rowOff>
    </xdr:to>
    <xdr:sp macro="" textlink="">
      <xdr:nvSpPr>
        <xdr:cNvPr id="68" name="フローチャート: 判断 67"/>
        <xdr:cNvSpPr/>
      </xdr:nvSpPr>
      <xdr:spPr>
        <a:xfrm>
          <a:off x="1968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xdr:cNvSpPr/>
      </xdr:nvSpPr>
      <xdr:spPr>
        <a:xfrm>
          <a:off x="1079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75" name="楕円 74"/>
        <xdr:cNvSpPr/>
      </xdr:nvSpPr>
      <xdr:spPr>
        <a:xfrm>
          <a:off x="45847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136089</xdr:rowOff>
    </xdr:from>
    <xdr:ext cx="405111" cy="259045"/>
    <xdr:sp macro="" textlink="">
      <xdr:nvSpPr>
        <xdr:cNvPr id="76" name="【道路】&#10;有形固定資産減価償却率該当値テキスト"/>
        <xdr:cNvSpPr txBox="1"/>
      </xdr:nvSpPr>
      <xdr:spPr>
        <a:xfrm>
          <a:off x="4673600"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111942</xdr:rowOff>
    </xdr:from>
    <xdr:to>
      <xdr:col>20</xdr:col>
      <xdr:colOff>38100</xdr:colOff>
      <xdr:row>38</xdr:row>
      <xdr:rowOff>42092</xdr:rowOff>
    </xdr:to>
    <xdr:sp macro="" textlink="">
      <xdr:nvSpPr>
        <xdr:cNvPr id="77" name="楕円 76"/>
        <xdr:cNvSpPr/>
      </xdr:nvSpPr>
      <xdr:spPr>
        <a:xfrm>
          <a:off x="3746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162741</xdr:rowOff>
    </xdr:from>
    <xdr:to>
      <xdr:col>24</xdr:col>
      <xdr:colOff>63500</xdr:colOff>
      <xdr:row>38</xdr:row>
      <xdr:rowOff>37012</xdr:rowOff>
    </xdr:to>
    <xdr:cxnSp macro="">
      <xdr:nvCxnSpPr>
        <xdr:cNvPr id="78" name="直線コネクタ 77"/>
        <xdr:cNvCxnSpPr/>
      </xdr:nvCxnSpPr>
      <xdr:spPr>
        <a:xfrm>
          <a:off x="3797300" y="650639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66222</xdr:rowOff>
    </xdr:from>
    <xdr:to>
      <xdr:col>15</xdr:col>
      <xdr:colOff>101600</xdr:colOff>
      <xdr:row>37</xdr:row>
      <xdr:rowOff>167822</xdr:rowOff>
    </xdr:to>
    <xdr:sp macro="" textlink="">
      <xdr:nvSpPr>
        <xdr:cNvPr id="79" name="楕円 78"/>
        <xdr:cNvSpPr/>
      </xdr:nvSpPr>
      <xdr:spPr>
        <a:xfrm>
          <a:off x="2857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117022</xdr:rowOff>
    </xdr:from>
    <xdr:to>
      <xdr:col>19</xdr:col>
      <xdr:colOff>177800</xdr:colOff>
      <xdr:row>37</xdr:row>
      <xdr:rowOff>162741</xdr:rowOff>
    </xdr:to>
    <xdr:cxnSp macro="">
      <xdr:nvCxnSpPr>
        <xdr:cNvPr id="80" name="直線コネクタ 79"/>
        <xdr:cNvCxnSpPr/>
      </xdr:nvCxnSpPr>
      <xdr:spPr>
        <a:xfrm>
          <a:off x="2908300" y="646067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23767</xdr:rowOff>
    </xdr:from>
    <xdr:to>
      <xdr:col>10</xdr:col>
      <xdr:colOff>165100</xdr:colOff>
      <xdr:row>37</xdr:row>
      <xdr:rowOff>125367</xdr:rowOff>
    </xdr:to>
    <xdr:sp macro="" textlink="">
      <xdr:nvSpPr>
        <xdr:cNvPr id="81" name="楕円 80"/>
        <xdr:cNvSpPr/>
      </xdr:nvSpPr>
      <xdr:spPr>
        <a:xfrm>
          <a:off x="1968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74567</xdr:rowOff>
    </xdr:from>
    <xdr:to>
      <xdr:col>15</xdr:col>
      <xdr:colOff>50800</xdr:colOff>
      <xdr:row>37</xdr:row>
      <xdr:rowOff>117022</xdr:rowOff>
    </xdr:to>
    <xdr:cxnSp macro="">
      <xdr:nvCxnSpPr>
        <xdr:cNvPr id="82" name="直線コネクタ 81"/>
        <xdr:cNvCxnSpPr/>
      </xdr:nvCxnSpPr>
      <xdr:spPr>
        <a:xfrm>
          <a:off x="2019300" y="641821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136434</xdr:rowOff>
    </xdr:from>
    <xdr:to>
      <xdr:col>6</xdr:col>
      <xdr:colOff>38100</xdr:colOff>
      <xdr:row>37</xdr:row>
      <xdr:rowOff>66584</xdr:rowOff>
    </xdr:to>
    <xdr:sp macro="" textlink="">
      <xdr:nvSpPr>
        <xdr:cNvPr id="83" name="楕円 82"/>
        <xdr:cNvSpPr/>
      </xdr:nvSpPr>
      <xdr:spPr>
        <a:xfrm>
          <a:off x="1079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15784</xdr:rowOff>
    </xdr:from>
    <xdr:to>
      <xdr:col>10</xdr:col>
      <xdr:colOff>114300</xdr:colOff>
      <xdr:row>37</xdr:row>
      <xdr:rowOff>74567</xdr:rowOff>
    </xdr:to>
    <xdr:cxnSp macro="">
      <xdr:nvCxnSpPr>
        <xdr:cNvPr id="84" name="直線コネクタ 83"/>
        <xdr:cNvCxnSpPr/>
      </xdr:nvCxnSpPr>
      <xdr:spPr>
        <a:xfrm>
          <a:off x="1130300" y="635943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17797</xdr:rowOff>
    </xdr:from>
    <xdr:ext cx="405111" cy="259045"/>
    <xdr:sp macro="" textlink="">
      <xdr:nvSpPr>
        <xdr:cNvPr id="85" name="n_1aveValue【道路】&#10;有形固定資産減価償却率"/>
        <xdr:cNvSpPr txBox="1"/>
      </xdr:nvSpPr>
      <xdr:spPr>
        <a:xfrm>
          <a:off x="3582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14531</xdr:rowOff>
    </xdr:from>
    <xdr:ext cx="405111" cy="259045"/>
    <xdr:sp macro="" textlink="">
      <xdr:nvSpPr>
        <xdr:cNvPr id="86" name="n_2aveValue【道路】&#10;有形固定資産減価償却率"/>
        <xdr:cNvSpPr txBox="1"/>
      </xdr:nvSpPr>
      <xdr:spPr>
        <a:xfrm>
          <a:off x="27057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48821</xdr:rowOff>
    </xdr:from>
    <xdr:ext cx="405111" cy="259045"/>
    <xdr:sp macro="" textlink="">
      <xdr:nvSpPr>
        <xdr:cNvPr id="87" name="n_3aveValue【道路】&#10;有形固定資産減価償却率"/>
        <xdr:cNvSpPr txBox="1"/>
      </xdr:nvSpPr>
      <xdr:spPr>
        <a:xfrm>
          <a:off x="1816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6367</xdr:rowOff>
    </xdr:from>
    <xdr:ext cx="405111" cy="259045"/>
    <xdr:sp macro="" textlink="">
      <xdr:nvSpPr>
        <xdr:cNvPr id="88" name="n_4aveValue【道路】&#10;有形固定資産減価償却率"/>
        <xdr:cNvSpPr txBox="1"/>
      </xdr:nvSpPr>
      <xdr:spPr>
        <a:xfrm>
          <a:off x="927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33218</xdr:rowOff>
    </xdr:from>
    <xdr:ext cx="405111" cy="259045"/>
    <xdr:sp macro="" textlink="">
      <xdr:nvSpPr>
        <xdr:cNvPr id="89" name="n_1mainValue【道路】&#10;有形固定資産減価償却率"/>
        <xdr:cNvSpPr txBox="1"/>
      </xdr:nvSpPr>
      <xdr:spPr>
        <a:xfrm>
          <a:off x="35820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158949</xdr:rowOff>
    </xdr:from>
    <xdr:ext cx="405111" cy="259045"/>
    <xdr:sp macro="" textlink="">
      <xdr:nvSpPr>
        <xdr:cNvPr id="90" name="n_2mainValue【道路】&#10;有形固定資産減価償却率"/>
        <xdr:cNvSpPr txBox="1"/>
      </xdr:nvSpPr>
      <xdr:spPr>
        <a:xfrm>
          <a:off x="2705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116494</xdr:rowOff>
    </xdr:from>
    <xdr:ext cx="405111" cy="259045"/>
    <xdr:sp macro="" textlink="">
      <xdr:nvSpPr>
        <xdr:cNvPr id="91" name="n_3mainValue【道路】&#10;有形固定資産減価償却率"/>
        <xdr:cNvSpPr txBox="1"/>
      </xdr:nvSpPr>
      <xdr:spPr>
        <a:xfrm>
          <a:off x="1816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57711</xdr:rowOff>
    </xdr:from>
    <xdr:ext cx="405111" cy="259045"/>
    <xdr:sp macro="" textlink="">
      <xdr:nvSpPr>
        <xdr:cNvPr id="92" name="n_4mainValue【道路】&#10;有形固定資産減価償却率"/>
        <xdr:cNvSpPr txBox="1"/>
      </xdr:nvSpPr>
      <xdr:spPr>
        <a:xfrm>
          <a:off x="927744" y="640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3" name="テキスト ボックス 10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3" name="テキスト ボックス 112"/>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64484</xdr:rowOff>
    </xdr:from>
    <xdr:to>
      <xdr:col>54</xdr:col>
      <xdr:colOff>189865</xdr:colOff>
      <xdr:row>42</xdr:row>
      <xdr:rowOff>120720</xdr:rowOff>
    </xdr:to>
    <xdr:cxnSp macro="">
      <xdr:nvCxnSpPr>
        <xdr:cNvPr id="117" name="直線コネクタ 116"/>
        <xdr:cNvCxnSpPr/>
      </xdr:nvCxnSpPr>
      <xdr:spPr>
        <a:xfrm flipV="1">
          <a:off x="10476865" y="5893784"/>
          <a:ext cx="0" cy="1427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124547</xdr:rowOff>
    </xdr:from>
    <xdr:ext cx="534377" cy="259045"/>
    <xdr:sp macro="" textlink="">
      <xdr:nvSpPr>
        <xdr:cNvPr id="118" name="【道路】&#10;一人当たり延長最小値テキスト"/>
        <xdr:cNvSpPr txBox="1"/>
      </xdr:nvSpPr>
      <xdr:spPr>
        <a:xfrm>
          <a:off x="10515600" y="732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120720</xdr:rowOff>
    </xdr:from>
    <xdr:to>
      <xdr:col>55</xdr:col>
      <xdr:colOff>88900</xdr:colOff>
      <xdr:row>42</xdr:row>
      <xdr:rowOff>120720</xdr:rowOff>
    </xdr:to>
    <xdr:cxnSp macro="">
      <xdr:nvCxnSpPr>
        <xdr:cNvPr id="119" name="直線コネクタ 118"/>
        <xdr:cNvCxnSpPr/>
      </xdr:nvCxnSpPr>
      <xdr:spPr>
        <a:xfrm>
          <a:off x="10388600" y="73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11161</xdr:rowOff>
    </xdr:from>
    <xdr:ext cx="534377" cy="259045"/>
    <xdr:sp macro="" textlink="">
      <xdr:nvSpPr>
        <xdr:cNvPr id="120" name="【道路】&#10;一人当たり延長最大値テキスト"/>
        <xdr:cNvSpPr txBox="1"/>
      </xdr:nvSpPr>
      <xdr:spPr>
        <a:xfrm>
          <a:off x="10515600" y="566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64484</xdr:rowOff>
    </xdr:from>
    <xdr:to>
      <xdr:col>55</xdr:col>
      <xdr:colOff>88900</xdr:colOff>
      <xdr:row>34</xdr:row>
      <xdr:rowOff>64484</xdr:rowOff>
    </xdr:to>
    <xdr:cxnSp macro="">
      <xdr:nvCxnSpPr>
        <xdr:cNvPr id="121" name="直線コネクタ 120"/>
        <xdr:cNvCxnSpPr/>
      </xdr:nvCxnSpPr>
      <xdr:spPr>
        <a:xfrm>
          <a:off x="10388600" y="589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159567</xdr:rowOff>
    </xdr:from>
    <xdr:ext cx="534377" cy="259045"/>
    <xdr:sp macro="" textlink="">
      <xdr:nvSpPr>
        <xdr:cNvPr id="122" name="【道路】&#10;一人当たり延長平均値テキスト"/>
        <xdr:cNvSpPr txBox="1"/>
      </xdr:nvSpPr>
      <xdr:spPr>
        <a:xfrm>
          <a:off x="10515600" y="6674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136690</xdr:rowOff>
    </xdr:from>
    <xdr:to>
      <xdr:col>55</xdr:col>
      <xdr:colOff>50800</xdr:colOff>
      <xdr:row>40</xdr:row>
      <xdr:rowOff>66840</xdr:rowOff>
    </xdr:to>
    <xdr:sp macro="" textlink="">
      <xdr:nvSpPr>
        <xdr:cNvPr id="123" name="フローチャート: 判断 122"/>
        <xdr:cNvSpPr/>
      </xdr:nvSpPr>
      <xdr:spPr>
        <a:xfrm>
          <a:off x="10426700" y="682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143510</xdr:rowOff>
    </xdr:from>
    <xdr:to>
      <xdr:col>50</xdr:col>
      <xdr:colOff>165100</xdr:colOff>
      <xdr:row>40</xdr:row>
      <xdr:rowOff>73660</xdr:rowOff>
    </xdr:to>
    <xdr:sp macro="" textlink="">
      <xdr:nvSpPr>
        <xdr:cNvPr id="124" name="フローチャート: 判断 123"/>
        <xdr:cNvSpPr/>
      </xdr:nvSpPr>
      <xdr:spPr>
        <a:xfrm>
          <a:off x="9588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155949</xdr:rowOff>
    </xdr:from>
    <xdr:to>
      <xdr:col>46</xdr:col>
      <xdr:colOff>38100</xdr:colOff>
      <xdr:row>40</xdr:row>
      <xdr:rowOff>86099</xdr:rowOff>
    </xdr:to>
    <xdr:sp macro="" textlink="">
      <xdr:nvSpPr>
        <xdr:cNvPr id="125" name="フローチャート: 判断 124"/>
        <xdr:cNvSpPr/>
      </xdr:nvSpPr>
      <xdr:spPr>
        <a:xfrm>
          <a:off x="8699500" y="684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170732</xdr:rowOff>
    </xdr:from>
    <xdr:to>
      <xdr:col>41</xdr:col>
      <xdr:colOff>101600</xdr:colOff>
      <xdr:row>40</xdr:row>
      <xdr:rowOff>100882</xdr:rowOff>
    </xdr:to>
    <xdr:sp macro="" textlink="">
      <xdr:nvSpPr>
        <xdr:cNvPr id="126" name="フローチャート: 判断 125"/>
        <xdr:cNvSpPr/>
      </xdr:nvSpPr>
      <xdr:spPr>
        <a:xfrm>
          <a:off x="7810500" y="68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11188</xdr:rowOff>
    </xdr:from>
    <xdr:to>
      <xdr:col>36</xdr:col>
      <xdr:colOff>165100</xdr:colOff>
      <xdr:row>40</xdr:row>
      <xdr:rowOff>112788</xdr:rowOff>
    </xdr:to>
    <xdr:sp macro="" textlink="">
      <xdr:nvSpPr>
        <xdr:cNvPr id="127" name="フローチャート: 判断 126"/>
        <xdr:cNvSpPr/>
      </xdr:nvSpPr>
      <xdr:spPr>
        <a:xfrm>
          <a:off x="6921500" y="686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14618</xdr:rowOff>
    </xdr:from>
    <xdr:to>
      <xdr:col>55</xdr:col>
      <xdr:colOff>50800</xdr:colOff>
      <xdr:row>41</xdr:row>
      <xdr:rowOff>116218</xdr:rowOff>
    </xdr:to>
    <xdr:sp macro="" textlink="">
      <xdr:nvSpPr>
        <xdr:cNvPr id="133" name="楕円 132"/>
        <xdr:cNvSpPr/>
      </xdr:nvSpPr>
      <xdr:spPr>
        <a:xfrm>
          <a:off x="10426700" y="70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164495</xdr:rowOff>
    </xdr:from>
    <xdr:ext cx="534377" cy="259045"/>
    <xdr:sp macro="" textlink="">
      <xdr:nvSpPr>
        <xdr:cNvPr id="134" name="【道路】&#10;一人当たり延長該当値テキスト"/>
        <xdr:cNvSpPr txBox="1"/>
      </xdr:nvSpPr>
      <xdr:spPr>
        <a:xfrm>
          <a:off x="10515600" y="702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24143</xdr:rowOff>
    </xdr:from>
    <xdr:to>
      <xdr:col>50</xdr:col>
      <xdr:colOff>165100</xdr:colOff>
      <xdr:row>41</xdr:row>
      <xdr:rowOff>125743</xdr:rowOff>
    </xdr:to>
    <xdr:sp macro="" textlink="">
      <xdr:nvSpPr>
        <xdr:cNvPr id="135" name="楕円 134"/>
        <xdr:cNvSpPr/>
      </xdr:nvSpPr>
      <xdr:spPr>
        <a:xfrm>
          <a:off x="9588500" y="705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65418</xdr:rowOff>
    </xdr:from>
    <xdr:to>
      <xdr:col>55</xdr:col>
      <xdr:colOff>0</xdr:colOff>
      <xdr:row>41</xdr:row>
      <xdr:rowOff>74943</xdr:rowOff>
    </xdr:to>
    <xdr:cxnSp macro="">
      <xdr:nvCxnSpPr>
        <xdr:cNvPr id="136" name="直線コネクタ 135"/>
        <xdr:cNvCxnSpPr/>
      </xdr:nvCxnSpPr>
      <xdr:spPr>
        <a:xfrm flipV="1">
          <a:off x="9639300" y="7094868"/>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33058</xdr:rowOff>
    </xdr:from>
    <xdr:to>
      <xdr:col>46</xdr:col>
      <xdr:colOff>38100</xdr:colOff>
      <xdr:row>41</xdr:row>
      <xdr:rowOff>134658</xdr:rowOff>
    </xdr:to>
    <xdr:sp macro="" textlink="">
      <xdr:nvSpPr>
        <xdr:cNvPr id="137" name="楕円 136"/>
        <xdr:cNvSpPr/>
      </xdr:nvSpPr>
      <xdr:spPr>
        <a:xfrm>
          <a:off x="8699500" y="706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74943</xdr:rowOff>
    </xdr:from>
    <xdr:to>
      <xdr:col>50</xdr:col>
      <xdr:colOff>114300</xdr:colOff>
      <xdr:row>41</xdr:row>
      <xdr:rowOff>83858</xdr:rowOff>
    </xdr:to>
    <xdr:cxnSp macro="">
      <xdr:nvCxnSpPr>
        <xdr:cNvPr id="138" name="直線コネクタ 137"/>
        <xdr:cNvCxnSpPr/>
      </xdr:nvCxnSpPr>
      <xdr:spPr>
        <a:xfrm flipV="1">
          <a:off x="8750300" y="7104393"/>
          <a:ext cx="889000" cy="8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40202</xdr:rowOff>
    </xdr:from>
    <xdr:to>
      <xdr:col>41</xdr:col>
      <xdr:colOff>101600</xdr:colOff>
      <xdr:row>41</xdr:row>
      <xdr:rowOff>141802</xdr:rowOff>
    </xdr:to>
    <xdr:sp macro="" textlink="">
      <xdr:nvSpPr>
        <xdr:cNvPr id="139" name="楕円 138"/>
        <xdr:cNvSpPr/>
      </xdr:nvSpPr>
      <xdr:spPr>
        <a:xfrm>
          <a:off x="7810500" y="706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83858</xdr:rowOff>
    </xdr:from>
    <xdr:to>
      <xdr:col>45</xdr:col>
      <xdr:colOff>177800</xdr:colOff>
      <xdr:row>41</xdr:row>
      <xdr:rowOff>91002</xdr:rowOff>
    </xdr:to>
    <xdr:cxnSp macro="">
      <xdr:nvCxnSpPr>
        <xdr:cNvPr id="140" name="直線コネクタ 139"/>
        <xdr:cNvCxnSpPr/>
      </xdr:nvCxnSpPr>
      <xdr:spPr>
        <a:xfrm flipV="1">
          <a:off x="7861300" y="7113308"/>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46565</xdr:rowOff>
    </xdr:from>
    <xdr:to>
      <xdr:col>36</xdr:col>
      <xdr:colOff>165100</xdr:colOff>
      <xdr:row>41</xdr:row>
      <xdr:rowOff>148165</xdr:rowOff>
    </xdr:to>
    <xdr:sp macro="" textlink="">
      <xdr:nvSpPr>
        <xdr:cNvPr id="141" name="楕円 140"/>
        <xdr:cNvSpPr/>
      </xdr:nvSpPr>
      <xdr:spPr>
        <a:xfrm>
          <a:off x="6921500" y="70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91002</xdr:rowOff>
    </xdr:from>
    <xdr:to>
      <xdr:col>41</xdr:col>
      <xdr:colOff>50800</xdr:colOff>
      <xdr:row>41</xdr:row>
      <xdr:rowOff>97365</xdr:rowOff>
    </xdr:to>
    <xdr:cxnSp macro="">
      <xdr:nvCxnSpPr>
        <xdr:cNvPr id="142" name="直線コネクタ 141"/>
        <xdr:cNvCxnSpPr/>
      </xdr:nvCxnSpPr>
      <xdr:spPr>
        <a:xfrm flipV="1">
          <a:off x="6972300" y="7120452"/>
          <a:ext cx="8890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90187</xdr:rowOff>
    </xdr:from>
    <xdr:ext cx="534377" cy="259045"/>
    <xdr:sp macro="" textlink="">
      <xdr:nvSpPr>
        <xdr:cNvPr id="143" name="n_1aveValue【道路】&#10;一人当たり延長"/>
        <xdr:cNvSpPr txBox="1"/>
      </xdr:nvSpPr>
      <xdr:spPr>
        <a:xfrm>
          <a:off x="9359411" y="66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102626</xdr:rowOff>
    </xdr:from>
    <xdr:ext cx="534377" cy="259045"/>
    <xdr:sp macro="" textlink="">
      <xdr:nvSpPr>
        <xdr:cNvPr id="144" name="n_2aveValue【道路】&#10;一人当たり延長"/>
        <xdr:cNvSpPr txBox="1"/>
      </xdr:nvSpPr>
      <xdr:spPr>
        <a:xfrm>
          <a:off x="8483111" y="661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117409</xdr:rowOff>
    </xdr:from>
    <xdr:ext cx="534377" cy="259045"/>
    <xdr:sp macro="" textlink="">
      <xdr:nvSpPr>
        <xdr:cNvPr id="145" name="n_3aveValue【道路】&#10;一人当たり延長"/>
        <xdr:cNvSpPr txBox="1"/>
      </xdr:nvSpPr>
      <xdr:spPr>
        <a:xfrm>
          <a:off x="7594111" y="66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129315</xdr:rowOff>
    </xdr:from>
    <xdr:ext cx="534377" cy="259045"/>
    <xdr:sp macro="" textlink="">
      <xdr:nvSpPr>
        <xdr:cNvPr id="146" name="n_4aveValue【道路】&#10;一人当たり延長"/>
        <xdr:cNvSpPr txBox="1"/>
      </xdr:nvSpPr>
      <xdr:spPr>
        <a:xfrm>
          <a:off x="6705111" y="66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116870</xdr:rowOff>
    </xdr:from>
    <xdr:ext cx="534377" cy="259045"/>
    <xdr:sp macro="" textlink="">
      <xdr:nvSpPr>
        <xdr:cNvPr id="147" name="n_1mainValue【道路】&#10;一人当たり延長"/>
        <xdr:cNvSpPr txBox="1"/>
      </xdr:nvSpPr>
      <xdr:spPr>
        <a:xfrm>
          <a:off x="9359411" y="714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125785</xdr:rowOff>
    </xdr:from>
    <xdr:ext cx="534377" cy="259045"/>
    <xdr:sp macro="" textlink="">
      <xdr:nvSpPr>
        <xdr:cNvPr id="148" name="n_2mainValue【道路】&#10;一人当たり延長"/>
        <xdr:cNvSpPr txBox="1"/>
      </xdr:nvSpPr>
      <xdr:spPr>
        <a:xfrm>
          <a:off x="8483111" y="715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132929</xdr:rowOff>
    </xdr:from>
    <xdr:ext cx="534377" cy="259045"/>
    <xdr:sp macro="" textlink="">
      <xdr:nvSpPr>
        <xdr:cNvPr id="149" name="n_3mainValue【道路】&#10;一人当たり延長"/>
        <xdr:cNvSpPr txBox="1"/>
      </xdr:nvSpPr>
      <xdr:spPr>
        <a:xfrm>
          <a:off x="7594111" y="716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139292</xdr:rowOff>
    </xdr:from>
    <xdr:ext cx="534377" cy="259045"/>
    <xdr:sp macro="" textlink="">
      <xdr:nvSpPr>
        <xdr:cNvPr id="150" name="n_4mainValue【道路】&#10;一人当たり延長"/>
        <xdr:cNvSpPr txBox="1"/>
      </xdr:nvSpPr>
      <xdr:spPr>
        <a:xfrm>
          <a:off x="6705111" y="716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24765</xdr:rowOff>
    </xdr:from>
    <xdr:to>
      <xdr:col>24</xdr:col>
      <xdr:colOff>62865</xdr:colOff>
      <xdr:row>63</xdr:row>
      <xdr:rowOff>142875</xdr:rowOff>
    </xdr:to>
    <xdr:cxnSp macro="">
      <xdr:nvCxnSpPr>
        <xdr:cNvPr id="175" name="直線コネクタ 174"/>
        <xdr:cNvCxnSpPr/>
      </xdr:nvCxnSpPr>
      <xdr:spPr>
        <a:xfrm flipV="1">
          <a:off x="4634865" y="9797415"/>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146702</xdr:rowOff>
    </xdr:from>
    <xdr:ext cx="405111" cy="259045"/>
    <xdr:sp macro="" textlink="">
      <xdr:nvSpPr>
        <xdr:cNvPr id="176" name="【橋りょう・トンネル】&#10;有形固定資産減価償却率最小値テキスト"/>
        <xdr:cNvSpPr txBox="1"/>
      </xdr:nvSpPr>
      <xdr:spPr>
        <a:xfrm>
          <a:off x="4673600" y="1094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142875</xdr:rowOff>
    </xdr:from>
    <xdr:to>
      <xdr:col>24</xdr:col>
      <xdr:colOff>152400</xdr:colOff>
      <xdr:row>63</xdr:row>
      <xdr:rowOff>142875</xdr:rowOff>
    </xdr:to>
    <xdr:cxnSp macro="">
      <xdr:nvCxnSpPr>
        <xdr:cNvPr id="177" name="直線コネクタ 176"/>
        <xdr:cNvCxnSpPr/>
      </xdr:nvCxnSpPr>
      <xdr:spPr>
        <a:xfrm>
          <a:off x="4546600" y="1094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142892</xdr:rowOff>
    </xdr:from>
    <xdr:ext cx="405111" cy="259045"/>
    <xdr:sp macro="" textlink="">
      <xdr:nvSpPr>
        <xdr:cNvPr id="178" name="【橋りょう・トンネル】&#10;有形固定資産減価償却率最大値テキスト"/>
        <xdr:cNvSpPr txBox="1"/>
      </xdr:nvSpPr>
      <xdr:spPr>
        <a:xfrm>
          <a:off x="4673600" y="957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24765</xdr:rowOff>
    </xdr:from>
    <xdr:to>
      <xdr:col>24</xdr:col>
      <xdr:colOff>152400</xdr:colOff>
      <xdr:row>57</xdr:row>
      <xdr:rowOff>24765</xdr:rowOff>
    </xdr:to>
    <xdr:cxnSp macro="">
      <xdr:nvCxnSpPr>
        <xdr:cNvPr id="179" name="直線コネクタ 178"/>
        <xdr:cNvCxnSpPr/>
      </xdr:nvCxnSpPr>
      <xdr:spPr>
        <a:xfrm>
          <a:off x="4546600" y="979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11447</xdr:rowOff>
    </xdr:from>
    <xdr:ext cx="405111" cy="259045"/>
    <xdr:sp macro="" textlink="">
      <xdr:nvSpPr>
        <xdr:cNvPr id="180" name="【橋りょう・トンネル】&#10;有形固定資産減価償却率平均値テキスト"/>
        <xdr:cNvSpPr txBox="1"/>
      </xdr:nvSpPr>
      <xdr:spPr>
        <a:xfrm>
          <a:off x="4673600" y="10298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33020</xdr:rowOff>
    </xdr:from>
    <xdr:to>
      <xdr:col>24</xdr:col>
      <xdr:colOff>114300</xdr:colOff>
      <xdr:row>60</xdr:row>
      <xdr:rowOff>134620</xdr:rowOff>
    </xdr:to>
    <xdr:sp macro="" textlink="">
      <xdr:nvSpPr>
        <xdr:cNvPr id="181" name="フローチャート: 判断 180"/>
        <xdr:cNvSpPr/>
      </xdr:nvSpPr>
      <xdr:spPr>
        <a:xfrm>
          <a:off x="4584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xdr:rowOff>
    </xdr:from>
    <xdr:to>
      <xdr:col>20</xdr:col>
      <xdr:colOff>38100</xdr:colOff>
      <xdr:row>60</xdr:row>
      <xdr:rowOff>117475</xdr:rowOff>
    </xdr:to>
    <xdr:sp macro="" textlink="">
      <xdr:nvSpPr>
        <xdr:cNvPr id="182" name="フローチャート: 判断 181"/>
        <xdr:cNvSpPr/>
      </xdr:nvSpPr>
      <xdr:spPr>
        <a:xfrm>
          <a:off x="3746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158750</xdr:rowOff>
    </xdr:from>
    <xdr:to>
      <xdr:col>15</xdr:col>
      <xdr:colOff>101600</xdr:colOff>
      <xdr:row>60</xdr:row>
      <xdr:rowOff>88900</xdr:rowOff>
    </xdr:to>
    <xdr:sp macro="" textlink="">
      <xdr:nvSpPr>
        <xdr:cNvPr id="183" name="フローチャート: 判断 182"/>
        <xdr:cNvSpPr/>
      </xdr:nvSpPr>
      <xdr:spPr>
        <a:xfrm>
          <a:off x="2857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111125</xdr:rowOff>
    </xdr:from>
    <xdr:to>
      <xdr:col>10</xdr:col>
      <xdr:colOff>165100</xdr:colOff>
      <xdr:row>60</xdr:row>
      <xdr:rowOff>41275</xdr:rowOff>
    </xdr:to>
    <xdr:sp macro="" textlink="">
      <xdr:nvSpPr>
        <xdr:cNvPr id="184" name="フローチャート: 判断 183"/>
        <xdr:cNvSpPr/>
      </xdr:nvSpPr>
      <xdr:spPr>
        <a:xfrm>
          <a:off x="1968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85" name="フローチャート: 判断 184"/>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162560</xdr:rowOff>
    </xdr:from>
    <xdr:to>
      <xdr:col>24</xdr:col>
      <xdr:colOff>114300</xdr:colOff>
      <xdr:row>59</xdr:row>
      <xdr:rowOff>92710</xdr:rowOff>
    </xdr:to>
    <xdr:sp macro="" textlink="">
      <xdr:nvSpPr>
        <xdr:cNvPr id="191" name="楕円 190"/>
        <xdr:cNvSpPr/>
      </xdr:nvSpPr>
      <xdr:spPr>
        <a:xfrm>
          <a:off x="4584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13987</xdr:rowOff>
    </xdr:from>
    <xdr:ext cx="405111" cy="259045"/>
    <xdr:sp macro="" textlink="">
      <xdr:nvSpPr>
        <xdr:cNvPr id="192" name="【橋りょう・トンネル】&#10;有形固定資産減価償却率該当値テキスト"/>
        <xdr:cNvSpPr txBox="1"/>
      </xdr:nvSpPr>
      <xdr:spPr>
        <a:xfrm>
          <a:off x="4673600"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133985</xdr:rowOff>
    </xdr:from>
    <xdr:to>
      <xdr:col>20</xdr:col>
      <xdr:colOff>38100</xdr:colOff>
      <xdr:row>59</xdr:row>
      <xdr:rowOff>64135</xdr:rowOff>
    </xdr:to>
    <xdr:sp macro="" textlink="">
      <xdr:nvSpPr>
        <xdr:cNvPr id="193" name="楕円 192"/>
        <xdr:cNvSpPr/>
      </xdr:nvSpPr>
      <xdr:spPr>
        <a:xfrm>
          <a:off x="3746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13335</xdr:rowOff>
    </xdr:from>
    <xdr:to>
      <xdr:col>24</xdr:col>
      <xdr:colOff>63500</xdr:colOff>
      <xdr:row>59</xdr:row>
      <xdr:rowOff>41910</xdr:rowOff>
    </xdr:to>
    <xdr:cxnSp macro="">
      <xdr:nvCxnSpPr>
        <xdr:cNvPr id="194" name="直線コネクタ 193"/>
        <xdr:cNvCxnSpPr/>
      </xdr:nvCxnSpPr>
      <xdr:spPr>
        <a:xfrm>
          <a:off x="3797300" y="1012888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107315</xdr:rowOff>
    </xdr:from>
    <xdr:to>
      <xdr:col>15</xdr:col>
      <xdr:colOff>101600</xdr:colOff>
      <xdr:row>59</xdr:row>
      <xdr:rowOff>37465</xdr:rowOff>
    </xdr:to>
    <xdr:sp macro="" textlink="">
      <xdr:nvSpPr>
        <xdr:cNvPr id="195" name="楕円 194"/>
        <xdr:cNvSpPr/>
      </xdr:nvSpPr>
      <xdr:spPr>
        <a:xfrm>
          <a:off x="2857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158115</xdr:rowOff>
    </xdr:from>
    <xdr:to>
      <xdr:col>19</xdr:col>
      <xdr:colOff>177800</xdr:colOff>
      <xdr:row>59</xdr:row>
      <xdr:rowOff>13335</xdr:rowOff>
    </xdr:to>
    <xdr:cxnSp macro="">
      <xdr:nvCxnSpPr>
        <xdr:cNvPr id="196" name="直線コネクタ 195"/>
        <xdr:cNvCxnSpPr/>
      </xdr:nvCxnSpPr>
      <xdr:spPr>
        <a:xfrm>
          <a:off x="2908300" y="101022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80645</xdr:rowOff>
    </xdr:from>
    <xdr:to>
      <xdr:col>10</xdr:col>
      <xdr:colOff>165100</xdr:colOff>
      <xdr:row>59</xdr:row>
      <xdr:rowOff>10795</xdr:rowOff>
    </xdr:to>
    <xdr:sp macro="" textlink="">
      <xdr:nvSpPr>
        <xdr:cNvPr id="197" name="楕円 196"/>
        <xdr:cNvSpPr/>
      </xdr:nvSpPr>
      <xdr:spPr>
        <a:xfrm>
          <a:off x="1968500" y="1002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131445</xdr:rowOff>
    </xdr:from>
    <xdr:to>
      <xdr:col>15</xdr:col>
      <xdr:colOff>50800</xdr:colOff>
      <xdr:row>58</xdr:row>
      <xdr:rowOff>158115</xdr:rowOff>
    </xdr:to>
    <xdr:cxnSp macro="">
      <xdr:nvCxnSpPr>
        <xdr:cNvPr id="198" name="直線コネクタ 197"/>
        <xdr:cNvCxnSpPr/>
      </xdr:nvCxnSpPr>
      <xdr:spPr>
        <a:xfrm>
          <a:off x="2019300" y="100755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154940</xdr:rowOff>
    </xdr:from>
    <xdr:to>
      <xdr:col>6</xdr:col>
      <xdr:colOff>38100</xdr:colOff>
      <xdr:row>56</xdr:row>
      <xdr:rowOff>85090</xdr:rowOff>
    </xdr:to>
    <xdr:sp macro="" textlink="">
      <xdr:nvSpPr>
        <xdr:cNvPr id="199" name="楕円 198"/>
        <xdr:cNvSpPr/>
      </xdr:nvSpPr>
      <xdr:spPr>
        <a:xfrm>
          <a:off x="1079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34290</xdr:rowOff>
    </xdr:from>
    <xdr:to>
      <xdr:col>10</xdr:col>
      <xdr:colOff>114300</xdr:colOff>
      <xdr:row>58</xdr:row>
      <xdr:rowOff>131445</xdr:rowOff>
    </xdr:to>
    <xdr:cxnSp macro="">
      <xdr:nvCxnSpPr>
        <xdr:cNvPr id="200" name="直線コネクタ 199"/>
        <xdr:cNvCxnSpPr/>
      </xdr:nvCxnSpPr>
      <xdr:spPr>
        <a:xfrm>
          <a:off x="1130300" y="9635490"/>
          <a:ext cx="889000" cy="4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108602</xdr:rowOff>
    </xdr:from>
    <xdr:ext cx="405111" cy="259045"/>
    <xdr:sp macro="" textlink="">
      <xdr:nvSpPr>
        <xdr:cNvPr id="201" name="n_1aveValue【橋りょう・トンネル】&#10;有形固定資産減価償却率"/>
        <xdr:cNvSpPr txBox="1"/>
      </xdr:nvSpPr>
      <xdr:spPr>
        <a:xfrm>
          <a:off x="3582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80027</xdr:rowOff>
    </xdr:from>
    <xdr:ext cx="405111" cy="259045"/>
    <xdr:sp macro="" textlink="">
      <xdr:nvSpPr>
        <xdr:cNvPr id="202" name="n_2aveValue【橋りょう・トンネル】&#10;有形固定資産減価償却率"/>
        <xdr:cNvSpPr txBox="1"/>
      </xdr:nvSpPr>
      <xdr:spPr>
        <a:xfrm>
          <a:off x="2705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32402</xdr:rowOff>
    </xdr:from>
    <xdr:ext cx="405111" cy="259045"/>
    <xdr:sp macro="" textlink="">
      <xdr:nvSpPr>
        <xdr:cNvPr id="203" name="n_3aveValue【橋りょう・トンネル】&#10;有形固定資産減価償却率"/>
        <xdr:cNvSpPr txBox="1"/>
      </xdr:nvSpPr>
      <xdr:spPr>
        <a:xfrm>
          <a:off x="1816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144797</xdr:rowOff>
    </xdr:from>
    <xdr:ext cx="405111" cy="259045"/>
    <xdr:sp macro="" textlink="">
      <xdr:nvSpPr>
        <xdr:cNvPr id="204" name="n_4aveValue【橋りょう・トンネル】&#10;有形固定資産減価償却率"/>
        <xdr:cNvSpPr txBox="1"/>
      </xdr:nvSpPr>
      <xdr:spPr>
        <a:xfrm>
          <a:off x="927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80662</xdr:rowOff>
    </xdr:from>
    <xdr:ext cx="405111" cy="259045"/>
    <xdr:sp macro="" textlink="">
      <xdr:nvSpPr>
        <xdr:cNvPr id="205" name="n_1mainValue【橋りょう・トンネル】&#10;有形固定資産減価償却率"/>
        <xdr:cNvSpPr txBox="1"/>
      </xdr:nvSpPr>
      <xdr:spPr>
        <a:xfrm>
          <a:off x="35820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53992</xdr:rowOff>
    </xdr:from>
    <xdr:ext cx="405111" cy="259045"/>
    <xdr:sp macro="" textlink="">
      <xdr:nvSpPr>
        <xdr:cNvPr id="206" name="n_2mainValue【橋りょう・トンネル】&#10;有形固定資産減価償却率"/>
        <xdr:cNvSpPr txBox="1"/>
      </xdr:nvSpPr>
      <xdr:spPr>
        <a:xfrm>
          <a:off x="2705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27322</xdr:rowOff>
    </xdr:from>
    <xdr:ext cx="405111" cy="259045"/>
    <xdr:sp macro="" textlink="">
      <xdr:nvSpPr>
        <xdr:cNvPr id="207" name="n_3mainValue【橋りょう・トンネル】&#10;有形固定資産減価償却率"/>
        <xdr:cNvSpPr txBox="1"/>
      </xdr:nvSpPr>
      <xdr:spPr>
        <a:xfrm>
          <a:off x="1816744"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101617</xdr:rowOff>
    </xdr:from>
    <xdr:ext cx="405111" cy="259045"/>
    <xdr:sp macro="" textlink="">
      <xdr:nvSpPr>
        <xdr:cNvPr id="208" name="n_4mainValue【橋りょう・トンネル】&#10;有形固定資産減価償却率"/>
        <xdr:cNvSpPr txBox="1"/>
      </xdr:nvSpPr>
      <xdr:spPr>
        <a:xfrm>
          <a:off x="927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8" name="テキスト ボックス 22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61648</xdr:rowOff>
    </xdr:from>
    <xdr:to>
      <xdr:col>54</xdr:col>
      <xdr:colOff>189865</xdr:colOff>
      <xdr:row>64</xdr:row>
      <xdr:rowOff>106929</xdr:rowOff>
    </xdr:to>
    <xdr:cxnSp macro="">
      <xdr:nvCxnSpPr>
        <xdr:cNvPr id="234" name="直線コネクタ 233"/>
        <xdr:cNvCxnSpPr/>
      </xdr:nvCxnSpPr>
      <xdr:spPr>
        <a:xfrm flipV="1">
          <a:off x="10476865" y="9491398"/>
          <a:ext cx="0" cy="158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110756</xdr:rowOff>
    </xdr:from>
    <xdr:ext cx="534377" cy="259045"/>
    <xdr:sp macro="" textlink="">
      <xdr:nvSpPr>
        <xdr:cNvPr id="235" name="【橋りょう・トンネル】&#10;一人当たり有形固定資産（償却資産）額最小値テキスト"/>
        <xdr:cNvSpPr txBox="1"/>
      </xdr:nvSpPr>
      <xdr:spPr>
        <a:xfrm>
          <a:off x="10515600" y="1108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106929</xdr:rowOff>
    </xdr:from>
    <xdr:to>
      <xdr:col>55</xdr:col>
      <xdr:colOff>88900</xdr:colOff>
      <xdr:row>64</xdr:row>
      <xdr:rowOff>106929</xdr:rowOff>
    </xdr:to>
    <xdr:cxnSp macro="">
      <xdr:nvCxnSpPr>
        <xdr:cNvPr id="236" name="直線コネクタ 235"/>
        <xdr:cNvCxnSpPr/>
      </xdr:nvCxnSpPr>
      <xdr:spPr>
        <a:xfrm>
          <a:off x="10388600" y="11079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8325</xdr:rowOff>
    </xdr:from>
    <xdr:ext cx="690189" cy="259045"/>
    <xdr:sp macro="" textlink="">
      <xdr:nvSpPr>
        <xdr:cNvPr id="237" name="【橋りょう・トンネル】&#10;一人当たり有形固定資産（償却資産）額最大値テキスト"/>
        <xdr:cNvSpPr txBox="1"/>
      </xdr:nvSpPr>
      <xdr:spPr>
        <a:xfrm>
          <a:off x="10515600" y="9266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61648</xdr:rowOff>
    </xdr:from>
    <xdr:to>
      <xdr:col>55</xdr:col>
      <xdr:colOff>88900</xdr:colOff>
      <xdr:row>55</xdr:row>
      <xdr:rowOff>61648</xdr:rowOff>
    </xdr:to>
    <xdr:cxnSp macro="">
      <xdr:nvCxnSpPr>
        <xdr:cNvPr id="238" name="直線コネクタ 237"/>
        <xdr:cNvCxnSpPr/>
      </xdr:nvCxnSpPr>
      <xdr:spPr>
        <a:xfrm>
          <a:off x="10388600" y="9491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153782</xdr:rowOff>
    </xdr:from>
    <xdr:ext cx="599010" cy="259045"/>
    <xdr:sp macro="" textlink="">
      <xdr:nvSpPr>
        <xdr:cNvPr id="239" name="【橋りょう・トンネル】&#10;一人当たり有形固定資産（償却資産）額平均値テキスト"/>
        <xdr:cNvSpPr txBox="1"/>
      </xdr:nvSpPr>
      <xdr:spPr>
        <a:xfrm>
          <a:off x="10515600" y="10440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3905</xdr:rowOff>
    </xdr:from>
    <xdr:to>
      <xdr:col>55</xdr:col>
      <xdr:colOff>50800</xdr:colOff>
      <xdr:row>61</xdr:row>
      <xdr:rowOff>105505</xdr:rowOff>
    </xdr:to>
    <xdr:sp macro="" textlink="">
      <xdr:nvSpPr>
        <xdr:cNvPr id="240" name="フローチャート: 判断 239"/>
        <xdr:cNvSpPr/>
      </xdr:nvSpPr>
      <xdr:spPr>
        <a:xfrm>
          <a:off x="10426700" y="104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43497</xdr:rowOff>
    </xdr:from>
    <xdr:to>
      <xdr:col>50</xdr:col>
      <xdr:colOff>165100</xdr:colOff>
      <xdr:row>61</xdr:row>
      <xdr:rowOff>145097</xdr:rowOff>
    </xdr:to>
    <xdr:sp macro="" textlink="">
      <xdr:nvSpPr>
        <xdr:cNvPr id="241" name="フローチャート: 判断 240"/>
        <xdr:cNvSpPr/>
      </xdr:nvSpPr>
      <xdr:spPr>
        <a:xfrm>
          <a:off x="9588500" y="1050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62238</xdr:rowOff>
    </xdr:from>
    <xdr:to>
      <xdr:col>46</xdr:col>
      <xdr:colOff>38100</xdr:colOff>
      <xdr:row>61</xdr:row>
      <xdr:rowOff>163838</xdr:rowOff>
    </xdr:to>
    <xdr:sp macro="" textlink="">
      <xdr:nvSpPr>
        <xdr:cNvPr id="242" name="フローチャート: 判断 241"/>
        <xdr:cNvSpPr/>
      </xdr:nvSpPr>
      <xdr:spPr>
        <a:xfrm>
          <a:off x="8699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67056</xdr:rowOff>
    </xdr:from>
    <xdr:to>
      <xdr:col>41</xdr:col>
      <xdr:colOff>101600</xdr:colOff>
      <xdr:row>61</xdr:row>
      <xdr:rowOff>168656</xdr:rowOff>
    </xdr:to>
    <xdr:sp macro="" textlink="">
      <xdr:nvSpPr>
        <xdr:cNvPr id="243" name="フローチャート: 判断 242"/>
        <xdr:cNvSpPr/>
      </xdr:nvSpPr>
      <xdr:spPr>
        <a:xfrm>
          <a:off x="7810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98984</xdr:rowOff>
    </xdr:from>
    <xdr:to>
      <xdr:col>36</xdr:col>
      <xdr:colOff>165100</xdr:colOff>
      <xdr:row>62</xdr:row>
      <xdr:rowOff>29134</xdr:rowOff>
    </xdr:to>
    <xdr:sp macro="" textlink="">
      <xdr:nvSpPr>
        <xdr:cNvPr id="244" name="フローチャート: 判断 243"/>
        <xdr:cNvSpPr/>
      </xdr:nvSpPr>
      <xdr:spPr>
        <a:xfrm>
          <a:off x="6921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128370</xdr:rowOff>
    </xdr:from>
    <xdr:to>
      <xdr:col>55</xdr:col>
      <xdr:colOff>50800</xdr:colOff>
      <xdr:row>60</xdr:row>
      <xdr:rowOff>58520</xdr:rowOff>
    </xdr:to>
    <xdr:sp macro="" textlink="">
      <xdr:nvSpPr>
        <xdr:cNvPr id="250" name="楕円 249"/>
        <xdr:cNvSpPr/>
      </xdr:nvSpPr>
      <xdr:spPr>
        <a:xfrm>
          <a:off x="10426700" y="102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151247</xdr:rowOff>
    </xdr:from>
    <xdr:ext cx="599010" cy="259045"/>
    <xdr:sp macro="" textlink="">
      <xdr:nvSpPr>
        <xdr:cNvPr id="251" name="【橋りょう・トンネル】&#10;一人当たり有形固定資産（償却資産）額該当値テキスト"/>
        <xdr:cNvSpPr txBox="1"/>
      </xdr:nvSpPr>
      <xdr:spPr>
        <a:xfrm>
          <a:off x="10515600" y="1009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145434</xdr:rowOff>
    </xdr:from>
    <xdr:to>
      <xdr:col>50</xdr:col>
      <xdr:colOff>165100</xdr:colOff>
      <xdr:row>60</xdr:row>
      <xdr:rowOff>75584</xdr:rowOff>
    </xdr:to>
    <xdr:sp macro="" textlink="">
      <xdr:nvSpPr>
        <xdr:cNvPr id="252" name="楕円 251"/>
        <xdr:cNvSpPr/>
      </xdr:nvSpPr>
      <xdr:spPr>
        <a:xfrm>
          <a:off x="9588500" y="1026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7720</xdr:rowOff>
    </xdr:from>
    <xdr:to>
      <xdr:col>55</xdr:col>
      <xdr:colOff>0</xdr:colOff>
      <xdr:row>60</xdr:row>
      <xdr:rowOff>24784</xdr:rowOff>
    </xdr:to>
    <xdr:cxnSp macro="">
      <xdr:nvCxnSpPr>
        <xdr:cNvPr id="253" name="直線コネクタ 252"/>
        <xdr:cNvCxnSpPr/>
      </xdr:nvCxnSpPr>
      <xdr:spPr>
        <a:xfrm flipV="1">
          <a:off x="9639300" y="10294720"/>
          <a:ext cx="838200" cy="1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164005</xdr:rowOff>
    </xdr:from>
    <xdr:to>
      <xdr:col>46</xdr:col>
      <xdr:colOff>38100</xdr:colOff>
      <xdr:row>60</xdr:row>
      <xdr:rowOff>94155</xdr:rowOff>
    </xdr:to>
    <xdr:sp macro="" textlink="">
      <xdr:nvSpPr>
        <xdr:cNvPr id="254" name="楕円 253"/>
        <xdr:cNvSpPr/>
      </xdr:nvSpPr>
      <xdr:spPr>
        <a:xfrm>
          <a:off x="8699500" y="1027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24784</xdr:rowOff>
    </xdr:from>
    <xdr:to>
      <xdr:col>50</xdr:col>
      <xdr:colOff>114300</xdr:colOff>
      <xdr:row>60</xdr:row>
      <xdr:rowOff>43355</xdr:rowOff>
    </xdr:to>
    <xdr:cxnSp macro="">
      <xdr:nvCxnSpPr>
        <xdr:cNvPr id="255" name="直線コネクタ 254"/>
        <xdr:cNvCxnSpPr/>
      </xdr:nvCxnSpPr>
      <xdr:spPr>
        <a:xfrm flipV="1">
          <a:off x="8750300" y="10311784"/>
          <a:ext cx="889000" cy="1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8342</xdr:rowOff>
    </xdr:from>
    <xdr:to>
      <xdr:col>41</xdr:col>
      <xdr:colOff>101600</xdr:colOff>
      <xdr:row>60</xdr:row>
      <xdr:rowOff>109942</xdr:rowOff>
    </xdr:to>
    <xdr:sp macro="" textlink="">
      <xdr:nvSpPr>
        <xdr:cNvPr id="256" name="楕円 255"/>
        <xdr:cNvSpPr/>
      </xdr:nvSpPr>
      <xdr:spPr>
        <a:xfrm>
          <a:off x="7810500" y="1029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43355</xdr:rowOff>
    </xdr:from>
    <xdr:to>
      <xdr:col>45</xdr:col>
      <xdr:colOff>177800</xdr:colOff>
      <xdr:row>60</xdr:row>
      <xdr:rowOff>59142</xdr:rowOff>
    </xdr:to>
    <xdr:cxnSp macro="">
      <xdr:nvCxnSpPr>
        <xdr:cNvPr id="257" name="直線コネクタ 256"/>
        <xdr:cNvCxnSpPr/>
      </xdr:nvCxnSpPr>
      <xdr:spPr>
        <a:xfrm flipV="1">
          <a:off x="7861300" y="10330355"/>
          <a:ext cx="889000" cy="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22315</xdr:rowOff>
    </xdr:from>
    <xdr:to>
      <xdr:col>36</xdr:col>
      <xdr:colOff>165100</xdr:colOff>
      <xdr:row>60</xdr:row>
      <xdr:rowOff>123915</xdr:rowOff>
    </xdr:to>
    <xdr:sp macro="" textlink="">
      <xdr:nvSpPr>
        <xdr:cNvPr id="258" name="楕円 257"/>
        <xdr:cNvSpPr/>
      </xdr:nvSpPr>
      <xdr:spPr>
        <a:xfrm>
          <a:off x="6921500" y="103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59142</xdr:rowOff>
    </xdr:from>
    <xdr:to>
      <xdr:col>41</xdr:col>
      <xdr:colOff>50800</xdr:colOff>
      <xdr:row>60</xdr:row>
      <xdr:rowOff>73115</xdr:rowOff>
    </xdr:to>
    <xdr:cxnSp macro="">
      <xdr:nvCxnSpPr>
        <xdr:cNvPr id="259" name="直線コネクタ 258"/>
        <xdr:cNvCxnSpPr/>
      </xdr:nvCxnSpPr>
      <xdr:spPr>
        <a:xfrm flipV="1">
          <a:off x="6972300" y="10346142"/>
          <a:ext cx="889000" cy="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136224</xdr:rowOff>
    </xdr:from>
    <xdr:ext cx="599010" cy="259045"/>
    <xdr:sp macro="" textlink="">
      <xdr:nvSpPr>
        <xdr:cNvPr id="260" name="n_1aveValue【橋りょう・トンネル】&#10;一人当たり有形固定資産（償却資産）額"/>
        <xdr:cNvSpPr txBox="1"/>
      </xdr:nvSpPr>
      <xdr:spPr>
        <a:xfrm>
          <a:off x="9327095" y="1059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154965</xdr:rowOff>
    </xdr:from>
    <xdr:ext cx="599010" cy="259045"/>
    <xdr:sp macro="" textlink="">
      <xdr:nvSpPr>
        <xdr:cNvPr id="261" name="n_2aveValue【橋りょう・トンネル】&#10;一人当たり有形固定資産（償却資産）額"/>
        <xdr:cNvSpPr txBox="1"/>
      </xdr:nvSpPr>
      <xdr:spPr>
        <a:xfrm>
          <a:off x="8450795" y="106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159783</xdr:rowOff>
    </xdr:from>
    <xdr:ext cx="599010" cy="259045"/>
    <xdr:sp macro="" textlink="">
      <xdr:nvSpPr>
        <xdr:cNvPr id="262" name="n_3aveValue【橋りょう・トンネル】&#10;一人当たり有形固定資産（償却資産）額"/>
        <xdr:cNvSpPr txBox="1"/>
      </xdr:nvSpPr>
      <xdr:spPr>
        <a:xfrm>
          <a:off x="7561795" y="1061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20261</xdr:rowOff>
    </xdr:from>
    <xdr:ext cx="599010" cy="259045"/>
    <xdr:sp macro="" textlink="">
      <xdr:nvSpPr>
        <xdr:cNvPr id="263" name="n_4aveValue【橋りょう・トンネル】&#10;一人当たり有形固定資産（償却資産）額"/>
        <xdr:cNvSpPr txBox="1"/>
      </xdr:nvSpPr>
      <xdr:spPr>
        <a:xfrm>
          <a:off x="6672795" y="1065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92111</xdr:rowOff>
    </xdr:from>
    <xdr:ext cx="599010" cy="259045"/>
    <xdr:sp macro="" textlink="">
      <xdr:nvSpPr>
        <xdr:cNvPr id="264" name="n_1mainValue【橋りょう・トンネル】&#10;一人当たり有形固定資産（償却資産）額"/>
        <xdr:cNvSpPr txBox="1"/>
      </xdr:nvSpPr>
      <xdr:spPr>
        <a:xfrm>
          <a:off x="9327095" y="1003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110682</xdr:rowOff>
    </xdr:from>
    <xdr:ext cx="599010" cy="259045"/>
    <xdr:sp macro="" textlink="">
      <xdr:nvSpPr>
        <xdr:cNvPr id="265" name="n_2mainValue【橋りょう・トンネル】&#10;一人当たり有形固定資産（償却資産）額"/>
        <xdr:cNvSpPr txBox="1"/>
      </xdr:nvSpPr>
      <xdr:spPr>
        <a:xfrm>
          <a:off x="8450795" y="10054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126469</xdr:rowOff>
    </xdr:from>
    <xdr:ext cx="599010" cy="259045"/>
    <xdr:sp macro="" textlink="">
      <xdr:nvSpPr>
        <xdr:cNvPr id="266" name="n_3mainValue【橋りょう・トンネル】&#10;一人当たり有形固定資産（償却資産）額"/>
        <xdr:cNvSpPr txBox="1"/>
      </xdr:nvSpPr>
      <xdr:spPr>
        <a:xfrm>
          <a:off x="7561795" y="1007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140442</xdr:rowOff>
    </xdr:from>
    <xdr:ext cx="599010" cy="259045"/>
    <xdr:sp macro="" textlink="">
      <xdr:nvSpPr>
        <xdr:cNvPr id="267" name="n_4mainValue【橋りょう・トンネル】&#10;一人当たり有形固定資産（償却資産）額"/>
        <xdr:cNvSpPr txBox="1"/>
      </xdr:nvSpPr>
      <xdr:spPr>
        <a:xfrm>
          <a:off x="6672795" y="1008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3811</xdr:rowOff>
    </xdr:from>
    <xdr:to>
      <xdr:col>24</xdr:col>
      <xdr:colOff>62865</xdr:colOff>
      <xdr:row>86</xdr:row>
      <xdr:rowOff>81914</xdr:rowOff>
    </xdr:to>
    <xdr:cxnSp macro="">
      <xdr:nvCxnSpPr>
        <xdr:cNvPr id="292" name="直線コネクタ 291"/>
        <xdr:cNvCxnSpPr/>
      </xdr:nvCxnSpPr>
      <xdr:spPr>
        <a:xfrm flipV="1">
          <a:off x="4634865" y="13376911"/>
          <a:ext cx="0" cy="1449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93" name="【公営住宅】&#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94" name="直線コネクタ 293"/>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121938</xdr:rowOff>
    </xdr:from>
    <xdr:ext cx="405111" cy="259045"/>
    <xdr:sp macro="" textlink="">
      <xdr:nvSpPr>
        <xdr:cNvPr id="295" name="【公営住宅】&#10;有形固定資産減価償却率最大値テキスト"/>
        <xdr:cNvSpPr txBox="1"/>
      </xdr:nvSpPr>
      <xdr:spPr>
        <a:xfrm>
          <a:off x="4673600" y="1315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3811</xdr:rowOff>
    </xdr:from>
    <xdr:to>
      <xdr:col>24</xdr:col>
      <xdr:colOff>152400</xdr:colOff>
      <xdr:row>78</xdr:row>
      <xdr:rowOff>3811</xdr:rowOff>
    </xdr:to>
    <xdr:cxnSp macro="">
      <xdr:nvCxnSpPr>
        <xdr:cNvPr id="296" name="直線コネクタ 295"/>
        <xdr:cNvCxnSpPr/>
      </xdr:nvCxnSpPr>
      <xdr:spPr>
        <a:xfrm>
          <a:off x="4546600" y="1337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70502</xdr:rowOff>
    </xdr:from>
    <xdr:ext cx="405111" cy="259045"/>
    <xdr:sp macro="" textlink="">
      <xdr:nvSpPr>
        <xdr:cNvPr id="297" name="【公営住宅】&#10;有形固定資産減価償却率平均値テキスト"/>
        <xdr:cNvSpPr txBox="1"/>
      </xdr:nvSpPr>
      <xdr:spPr>
        <a:xfrm>
          <a:off x="4673600" y="14129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8" name="フローチャート: 判断 297"/>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95886</xdr:rowOff>
    </xdr:from>
    <xdr:to>
      <xdr:col>20</xdr:col>
      <xdr:colOff>38100</xdr:colOff>
      <xdr:row>83</xdr:row>
      <xdr:rowOff>26036</xdr:rowOff>
    </xdr:to>
    <xdr:sp macro="" textlink="">
      <xdr:nvSpPr>
        <xdr:cNvPr id="299" name="フローチャート: 判断 298"/>
        <xdr:cNvSpPr/>
      </xdr:nvSpPr>
      <xdr:spPr>
        <a:xfrm>
          <a:off x="3746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300" name="フローチャート: 判断 299"/>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301" name="フローチャート: 判断 300"/>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23495</xdr:rowOff>
    </xdr:from>
    <xdr:to>
      <xdr:col>6</xdr:col>
      <xdr:colOff>38100</xdr:colOff>
      <xdr:row>82</xdr:row>
      <xdr:rowOff>125095</xdr:rowOff>
    </xdr:to>
    <xdr:sp macro="" textlink="">
      <xdr:nvSpPr>
        <xdr:cNvPr id="302" name="フローチャート: 判断 301"/>
        <xdr:cNvSpPr/>
      </xdr:nvSpPr>
      <xdr:spPr>
        <a:xfrm>
          <a:off x="1079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65405</xdr:rowOff>
    </xdr:from>
    <xdr:to>
      <xdr:col>24</xdr:col>
      <xdr:colOff>114300</xdr:colOff>
      <xdr:row>81</xdr:row>
      <xdr:rowOff>167005</xdr:rowOff>
    </xdr:to>
    <xdr:sp macro="" textlink="">
      <xdr:nvSpPr>
        <xdr:cNvPr id="308" name="楕円 307"/>
        <xdr:cNvSpPr/>
      </xdr:nvSpPr>
      <xdr:spPr>
        <a:xfrm>
          <a:off x="45847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88282</xdr:rowOff>
    </xdr:from>
    <xdr:ext cx="405111" cy="259045"/>
    <xdr:sp macro="" textlink="">
      <xdr:nvSpPr>
        <xdr:cNvPr id="309" name="【公営住宅】&#10;有形固定資産減価償却率該当値テキスト"/>
        <xdr:cNvSpPr txBox="1"/>
      </xdr:nvSpPr>
      <xdr:spPr>
        <a:xfrm>
          <a:off x="4673600" y="1380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57786</xdr:rowOff>
    </xdr:from>
    <xdr:to>
      <xdr:col>20</xdr:col>
      <xdr:colOff>38100</xdr:colOff>
      <xdr:row>81</xdr:row>
      <xdr:rowOff>159386</xdr:rowOff>
    </xdr:to>
    <xdr:sp macro="" textlink="">
      <xdr:nvSpPr>
        <xdr:cNvPr id="310" name="楕円 309"/>
        <xdr:cNvSpPr/>
      </xdr:nvSpPr>
      <xdr:spPr>
        <a:xfrm>
          <a:off x="3746500" y="1394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108586</xdr:rowOff>
    </xdr:from>
    <xdr:to>
      <xdr:col>24</xdr:col>
      <xdr:colOff>63500</xdr:colOff>
      <xdr:row>81</xdr:row>
      <xdr:rowOff>116205</xdr:rowOff>
    </xdr:to>
    <xdr:cxnSp macro="">
      <xdr:nvCxnSpPr>
        <xdr:cNvPr id="311" name="直線コネクタ 310"/>
        <xdr:cNvCxnSpPr/>
      </xdr:nvCxnSpPr>
      <xdr:spPr>
        <a:xfrm>
          <a:off x="3797300" y="13996036"/>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25400</xdr:rowOff>
    </xdr:from>
    <xdr:to>
      <xdr:col>15</xdr:col>
      <xdr:colOff>101600</xdr:colOff>
      <xdr:row>81</xdr:row>
      <xdr:rowOff>127000</xdr:rowOff>
    </xdr:to>
    <xdr:sp macro="" textlink="">
      <xdr:nvSpPr>
        <xdr:cNvPr id="312" name="楕円 311"/>
        <xdr:cNvSpPr/>
      </xdr:nvSpPr>
      <xdr:spPr>
        <a:xfrm>
          <a:off x="2857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76200</xdr:rowOff>
    </xdr:from>
    <xdr:to>
      <xdr:col>19</xdr:col>
      <xdr:colOff>177800</xdr:colOff>
      <xdr:row>81</xdr:row>
      <xdr:rowOff>108586</xdr:rowOff>
    </xdr:to>
    <xdr:cxnSp macro="">
      <xdr:nvCxnSpPr>
        <xdr:cNvPr id="313" name="直線コネクタ 312"/>
        <xdr:cNvCxnSpPr/>
      </xdr:nvCxnSpPr>
      <xdr:spPr>
        <a:xfrm>
          <a:off x="2908300" y="139636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170180</xdr:rowOff>
    </xdr:from>
    <xdr:to>
      <xdr:col>10</xdr:col>
      <xdr:colOff>165100</xdr:colOff>
      <xdr:row>81</xdr:row>
      <xdr:rowOff>100330</xdr:rowOff>
    </xdr:to>
    <xdr:sp macro="" textlink="">
      <xdr:nvSpPr>
        <xdr:cNvPr id="314" name="楕円 313"/>
        <xdr:cNvSpPr/>
      </xdr:nvSpPr>
      <xdr:spPr>
        <a:xfrm>
          <a:off x="1968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49530</xdr:rowOff>
    </xdr:from>
    <xdr:to>
      <xdr:col>15</xdr:col>
      <xdr:colOff>50800</xdr:colOff>
      <xdr:row>81</xdr:row>
      <xdr:rowOff>76200</xdr:rowOff>
    </xdr:to>
    <xdr:cxnSp macro="">
      <xdr:nvCxnSpPr>
        <xdr:cNvPr id="315" name="直線コネクタ 314"/>
        <xdr:cNvCxnSpPr/>
      </xdr:nvCxnSpPr>
      <xdr:spPr>
        <a:xfrm>
          <a:off x="2019300" y="13936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143511</xdr:rowOff>
    </xdr:from>
    <xdr:to>
      <xdr:col>6</xdr:col>
      <xdr:colOff>38100</xdr:colOff>
      <xdr:row>81</xdr:row>
      <xdr:rowOff>73661</xdr:rowOff>
    </xdr:to>
    <xdr:sp macro="" textlink="">
      <xdr:nvSpPr>
        <xdr:cNvPr id="316" name="楕円 315"/>
        <xdr:cNvSpPr/>
      </xdr:nvSpPr>
      <xdr:spPr>
        <a:xfrm>
          <a:off x="1079500" y="1385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22861</xdr:rowOff>
    </xdr:from>
    <xdr:to>
      <xdr:col>10</xdr:col>
      <xdr:colOff>114300</xdr:colOff>
      <xdr:row>81</xdr:row>
      <xdr:rowOff>49530</xdr:rowOff>
    </xdr:to>
    <xdr:cxnSp macro="">
      <xdr:nvCxnSpPr>
        <xdr:cNvPr id="317" name="直線コネクタ 316"/>
        <xdr:cNvCxnSpPr/>
      </xdr:nvCxnSpPr>
      <xdr:spPr>
        <a:xfrm>
          <a:off x="1130300" y="139103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17163</xdr:rowOff>
    </xdr:from>
    <xdr:ext cx="405111" cy="259045"/>
    <xdr:sp macro="" textlink="">
      <xdr:nvSpPr>
        <xdr:cNvPr id="318" name="n_1aveValue【公営住宅】&#10;有形固定資産減価償却率"/>
        <xdr:cNvSpPr txBox="1"/>
      </xdr:nvSpPr>
      <xdr:spPr>
        <a:xfrm>
          <a:off x="35820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9" name="n_2aveValue【公営住宅】&#10;有形固定資産減価償却率"/>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20" name="n_3aveValue【公営住宅】&#10;有形固定資産減価償却率"/>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116222</xdr:rowOff>
    </xdr:from>
    <xdr:ext cx="405111" cy="259045"/>
    <xdr:sp macro="" textlink="">
      <xdr:nvSpPr>
        <xdr:cNvPr id="321" name="n_4aveValue【公営住宅】&#10;有形固定資産減価償却率"/>
        <xdr:cNvSpPr txBox="1"/>
      </xdr:nvSpPr>
      <xdr:spPr>
        <a:xfrm>
          <a:off x="927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4463</xdr:rowOff>
    </xdr:from>
    <xdr:ext cx="405111" cy="259045"/>
    <xdr:sp macro="" textlink="">
      <xdr:nvSpPr>
        <xdr:cNvPr id="322" name="n_1mainValue【公営住宅】&#10;有形固定資産減価償却率"/>
        <xdr:cNvSpPr txBox="1"/>
      </xdr:nvSpPr>
      <xdr:spPr>
        <a:xfrm>
          <a:off x="35820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143527</xdr:rowOff>
    </xdr:from>
    <xdr:ext cx="405111" cy="259045"/>
    <xdr:sp macro="" textlink="">
      <xdr:nvSpPr>
        <xdr:cNvPr id="323" name="n_2mainValue【公営住宅】&#10;有形固定資産減価償却率"/>
        <xdr:cNvSpPr txBox="1"/>
      </xdr:nvSpPr>
      <xdr:spPr>
        <a:xfrm>
          <a:off x="2705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116857</xdr:rowOff>
    </xdr:from>
    <xdr:ext cx="405111" cy="259045"/>
    <xdr:sp macro="" textlink="">
      <xdr:nvSpPr>
        <xdr:cNvPr id="324" name="n_3mainValue【公営住宅】&#10;有形固定資産減価償却率"/>
        <xdr:cNvSpPr txBox="1"/>
      </xdr:nvSpPr>
      <xdr:spPr>
        <a:xfrm>
          <a:off x="1816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325" name="n_4mainValue【公営住宅】&#10;有形固定資産減価償却率"/>
        <xdr:cNvSpPr txBox="1"/>
      </xdr:nvSpPr>
      <xdr:spPr>
        <a:xfrm>
          <a:off x="927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5" name="テキスト ボックス 344"/>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72389</xdr:rowOff>
    </xdr:from>
    <xdr:to>
      <xdr:col>54</xdr:col>
      <xdr:colOff>189865</xdr:colOff>
      <xdr:row>86</xdr:row>
      <xdr:rowOff>87757</xdr:rowOff>
    </xdr:to>
    <xdr:cxnSp macro="">
      <xdr:nvCxnSpPr>
        <xdr:cNvPr id="349" name="直線コネクタ 348"/>
        <xdr:cNvCxnSpPr/>
      </xdr:nvCxnSpPr>
      <xdr:spPr>
        <a:xfrm flipV="1">
          <a:off x="10476865" y="13445489"/>
          <a:ext cx="0" cy="13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91584</xdr:rowOff>
    </xdr:from>
    <xdr:ext cx="469744" cy="259045"/>
    <xdr:sp macro="" textlink="">
      <xdr:nvSpPr>
        <xdr:cNvPr id="350" name="【公営住宅】&#10;一人当たり面積最小値テキスト"/>
        <xdr:cNvSpPr txBox="1"/>
      </xdr:nvSpPr>
      <xdr:spPr>
        <a:xfrm>
          <a:off x="10515600" y="1483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87757</xdr:rowOff>
    </xdr:from>
    <xdr:to>
      <xdr:col>55</xdr:col>
      <xdr:colOff>88900</xdr:colOff>
      <xdr:row>86</xdr:row>
      <xdr:rowOff>87757</xdr:rowOff>
    </xdr:to>
    <xdr:cxnSp macro="">
      <xdr:nvCxnSpPr>
        <xdr:cNvPr id="351" name="直線コネクタ 350"/>
        <xdr:cNvCxnSpPr/>
      </xdr:nvCxnSpPr>
      <xdr:spPr>
        <a:xfrm>
          <a:off x="10388600" y="1483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19066</xdr:rowOff>
    </xdr:from>
    <xdr:ext cx="534377" cy="259045"/>
    <xdr:sp macro="" textlink="">
      <xdr:nvSpPr>
        <xdr:cNvPr id="352" name="【公営住宅】&#10;一人当たり面積最大値テキスト"/>
        <xdr:cNvSpPr txBox="1"/>
      </xdr:nvSpPr>
      <xdr:spPr>
        <a:xfrm>
          <a:off x="10515600" y="132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72389</xdr:rowOff>
    </xdr:from>
    <xdr:to>
      <xdr:col>55</xdr:col>
      <xdr:colOff>88900</xdr:colOff>
      <xdr:row>78</xdr:row>
      <xdr:rowOff>72389</xdr:rowOff>
    </xdr:to>
    <xdr:cxnSp macro="">
      <xdr:nvCxnSpPr>
        <xdr:cNvPr id="353" name="直線コネクタ 352"/>
        <xdr:cNvCxnSpPr/>
      </xdr:nvCxnSpPr>
      <xdr:spPr>
        <a:xfrm>
          <a:off x="10388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106951</xdr:rowOff>
    </xdr:from>
    <xdr:ext cx="469744" cy="259045"/>
    <xdr:sp macro="" textlink="">
      <xdr:nvSpPr>
        <xdr:cNvPr id="354" name="【公営住宅】&#10;一人当たり面積平均値テキスト"/>
        <xdr:cNvSpPr txBox="1"/>
      </xdr:nvSpPr>
      <xdr:spPr>
        <a:xfrm>
          <a:off x="10515600" y="145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128524</xdr:rowOff>
    </xdr:from>
    <xdr:to>
      <xdr:col>55</xdr:col>
      <xdr:colOff>50800</xdr:colOff>
      <xdr:row>85</xdr:row>
      <xdr:rowOff>58674</xdr:rowOff>
    </xdr:to>
    <xdr:sp macro="" textlink="">
      <xdr:nvSpPr>
        <xdr:cNvPr id="355" name="フローチャート: 判断 354"/>
        <xdr:cNvSpPr/>
      </xdr:nvSpPr>
      <xdr:spPr>
        <a:xfrm>
          <a:off x="10426700" y="1453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130556</xdr:rowOff>
    </xdr:from>
    <xdr:to>
      <xdr:col>50</xdr:col>
      <xdr:colOff>165100</xdr:colOff>
      <xdr:row>85</xdr:row>
      <xdr:rowOff>60706</xdr:rowOff>
    </xdr:to>
    <xdr:sp macro="" textlink="">
      <xdr:nvSpPr>
        <xdr:cNvPr id="356" name="フローチャート: 判断 355"/>
        <xdr:cNvSpPr/>
      </xdr:nvSpPr>
      <xdr:spPr>
        <a:xfrm>
          <a:off x="9588500" y="1453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138430</xdr:rowOff>
    </xdr:from>
    <xdr:to>
      <xdr:col>46</xdr:col>
      <xdr:colOff>38100</xdr:colOff>
      <xdr:row>85</xdr:row>
      <xdr:rowOff>68580</xdr:rowOff>
    </xdr:to>
    <xdr:sp macro="" textlink="">
      <xdr:nvSpPr>
        <xdr:cNvPr id="357" name="フローチャート: 判断 356"/>
        <xdr:cNvSpPr/>
      </xdr:nvSpPr>
      <xdr:spPr>
        <a:xfrm>
          <a:off x="8699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162688</xdr:rowOff>
    </xdr:from>
    <xdr:to>
      <xdr:col>41</xdr:col>
      <xdr:colOff>101600</xdr:colOff>
      <xdr:row>85</xdr:row>
      <xdr:rowOff>92838</xdr:rowOff>
    </xdr:to>
    <xdr:sp macro="" textlink="">
      <xdr:nvSpPr>
        <xdr:cNvPr id="358" name="フローチャート: 判断 357"/>
        <xdr:cNvSpPr/>
      </xdr:nvSpPr>
      <xdr:spPr>
        <a:xfrm>
          <a:off x="7810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156718</xdr:rowOff>
    </xdr:from>
    <xdr:to>
      <xdr:col>36</xdr:col>
      <xdr:colOff>165100</xdr:colOff>
      <xdr:row>85</xdr:row>
      <xdr:rowOff>86868</xdr:rowOff>
    </xdr:to>
    <xdr:sp macro="" textlink="">
      <xdr:nvSpPr>
        <xdr:cNvPr id="359" name="フローチャート: 判断 358"/>
        <xdr:cNvSpPr/>
      </xdr:nvSpPr>
      <xdr:spPr>
        <a:xfrm>
          <a:off x="6921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119635</xdr:rowOff>
    </xdr:from>
    <xdr:to>
      <xdr:col>55</xdr:col>
      <xdr:colOff>50800</xdr:colOff>
      <xdr:row>83</xdr:row>
      <xdr:rowOff>49785</xdr:rowOff>
    </xdr:to>
    <xdr:sp macro="" textlink="">
      <xdr:nvSpPr>
        <xdr:cNvPr id="365" name="楕円 364"/>
        <xdr:cNvSpPr/>
      </xdr:nvSpPr>
      <xdr:spPr>
        <a:xfrm>
          <a:off x="10426700" y="141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142512</xdr:rowOff>
    </xdr:from>
    <xdr:ext cx="469744" cy="259045"/>
    <xdr:sp macro="" textlink="">
      <xdr:nvSpPr>
        <xdr:cNvPr id="366" name="【公営住宅】&#10;一人当たり面積該当値テキスト"/>
        <xdr:cNvSpPr txBox="1"/>
      </xdr:nvSpPr>
      <xdr:spPr>
        <a:xfrm>
          <a:off x="10515600" y="1402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131063</xdr:rowOff>
    </xdr:from>
    <xdr:to>
      <xdr:col>50</xdr:col>
      <xdr:colOff>165100</xdr:colOff>
      <xdr:row>83</xdr:row>
      <xdr:rowOff>61213</xdr:rowOff>
    </xdr:to>
    <xdr:sp macro="" textlink="">
      <xdr:nvSpPr>
        <xdr:cNvPr id="367" name="楕円 366"/>
        <xdr:cNvSpPr/>
      </xdr:nvSpPr>
      <xdr:spPr>
        <a:xfrm>
          <a:off x="9588500" y="1418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170435</xdr:rowOff>
    </xdr:from>
    <xdr:to>
      <xdr:col>55</xdr:col>
      <xdr:colOff>0</xdr:colOff>
      <xdr:row>83</xdr:row>
      <xdr:rowOff>10413</xdr:rowOff>
    </xdr:to>
    <xdr:cxnSp macro="">
      <xdr:nvCxnSpPr>
        <xdr:cNvPr id="368" name="直線コネクタ 367"/>
        <xdr:cNvCxnSpPr/>
      </xdr:nvCxnSpPr>
      <xdr:spPr>
        <a:xfrm flipV="1">
          <a:off x="9639300" y="14229335"/>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150622</xdr:rowOff>
    </xdr:from>
    <xdr:to>
      <xdr:col>46</xdr:col>
      <xdr:colOff>38100</xdr:colOff>
      <xdr:row>83</xdr:row>
      <xdr:rowOff>80772</xdr:rowOff>
    </xdr:to>
    <xdr:sp macro="" textlink="">
      <xdr:nvSpPr>
        <xdr:cNvPr id="369" name="楕円 368"/>
        <xdr:cNvSpPr/>
      </xdr:nvSpPr>
      <xdr:spPr>
        <a:xfrm>
          <a:off x="8699500" y="1420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10413</xdr:rowOff>
    </xdr:from>
    <xdr:to>
      <xdr:col>50</xdr:col>
      <xdr:colOff>114300</xdr:colOff>
      <xdr:row>83</xdr:row>
      <xdr:rowOff>29972</xdr:rowOff>
    </xdr:to>
    <xdr:cxnSp macro="">
      <xdr:nvCxnSpPr>
        <xdr:cNvPr id="370" name="直線コネクタ 369"/>
        <xdr:cNvCxnSpPr/>
      </xdr:nvCxnSpPr>
      <xdr:spPr>
        <a:xfrm flipV="1">
          <a:off x="8750300" y="14240763"/>
          <a:ext cx="889000" cy="1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156845</xdr:rowOff>
    </xdr:from>
    <xdr:to>
      <xdr:col>41</xdr:col>
      <xdr:colOff>101600</xdr:colOff>
      <xdr:row>83</xdr:row>
      <xdr:rowOff>86995</xdr:rowOff>
    </xdr:to>
    <xdr:sp macro="" textlink="">
      <xdr:nvSpPr>
        <xdr:cNvPr id="371" name="楕円 370"/>
        <xdr:cNvSpPr/>
      </xdr:nvSpPr>
      <xdr:spPr>
        <a:xfrm>
          <a:off x="7810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29972</xdr:rowOff>
    </xdr:from>
    <xdr:to>
      <xdr:col>45</xdr:col>
      <xdr:colOff>177800</xdr:colOff>
      <xdr:row>83</xdr:row>
      <xdr:rowOff>36195</xdr:rowOff>
    </xdr:to>
    <xdr:cxnSp macro="">
      <xdr:nvCxnSpPr>
        <xdr:cNvPr id="372" name="直線コネクタ 371"/>
        <xdr:cNvCxnSpPr/>
      </xdr:nvCxnSpPr>
      <xdr:spPr>
        <a:xfrm flipV="1">
          <a:off x="7861300" y="14260322"/>
          <a:ext cx="8890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128905</xdr:rowOff>
    </xdr:from>
    <xdr:to>
      <xdr:col>36</xdr:col>
      <xdr:colOff>165100</xdr:colOff>
      <xdr:row>83</xdr:row>
      <xdr:rowOff>59055</xdr:rowOff>
    </xdr:to>
    <xdr:sp macro="" textlink="">
      <xdr:nvSpPr>
        <xdr:cNvPr id="373" name="楕円 372"/>
        <xdr:cNvSpPr/>
      </xdr:nvSpPr>
      <xdr:spPr>
        <a:xfrm>
          <a:off x="6921500" y="1418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8255</xdr:rowOff>
    </xdr:from>
    <xdr:to>
      <xdr:col>41</xdr:col>
      <xdr:colOff>50800</xdr:colOff>
      <xdr:row>83</xdr:row>
      <xdr:rowOff>36195</xdr:rowOff>
    </xdr:to>
    <xdr:cxnSp macro="">
      <xdr:nvCxnSpPr>
        <xdr:cNvPr id="374" name="直線コネクタ 373"/>
        <xdr:cNvCxnSpPr/>
      </xdr:nvCxnSpPr>
      <xdr:spPr>
        <a:xfrm>
          <a:off x="6972300" y="14238605"/>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51833</xdr:rowOff>
    </xdr:from>
    <xdr:ext cx="469744" cy="259045"/>
    <xdr:sp macro="" textlink="">
      <xdr:nvSpPr>
        <xdr:cNvPr id="375" name="n_1aveValue【公営住宅】&#10;一人当たり面積"/>
        <xdr:cNvSpPr txBox="1"/>
      </xdr:nvSpPr>
      <xdr:spPr>
        <a:xfrm>
          <a:off x="9391727" y="1462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59707</xdr:rowOff>
    </xdr:from>
    <xdr:ext cx="469744" cy="259045"/>
    <xdr:sp macro="" textlink="">
      <xdr:nvSpPr>
        <xdr:cNvPr id="376" name="n_2aveValue【公営住宅】&#10;一人当たり面積"/>
        <xdr:cNvSpPr txBox="1"/>
      </xdr:nvSpPr>
      <xdr:spPr>
        <a:xfrm>
          <a:off x="8515427" y="1463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83965</xdr:rowOff>
    </xdr:from>
    <xdr:ext cx="469744" cy="259045"/>
    <xdr:sp macro="" textlink="">
      <xdr:nvSpPr>
        <xdr:cNvPr id="377" name="n_3aveValue【公営住宅】&#10;一人当たり面積"/>
        <xdr:cNvSpPr txBox="1"/>
      </xdr:nvSpPr>
      <xdr:spPr>
        <a:xfrm>
          <a:off x="7626427" y="1465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77995</xdr:rowOff>
    </xdr:from>
    <xdr:ext cx="469744" cy="259045"/>
    <xdr:sp macro="" textlink="">
      <xdr:nvSpPr>
        <xdr:cNvPr id="378" name="n_4aveValue【公営住宅】&#10;一人当たり面積"/>
        <xdr:cNvSpPr txBox="1"/>
      </xdr:nvSpPr>
      <xdr:spPr>
        <a:xfrm>
          <a:off x="6737427" y="146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77740</xdr:rowOff>
    </xdr:from>
    <xdr:ext cx="469744" cy="259045"/>
    <xdr:sp macro="" textlink="">
      <xdr:nvSpPr>
        <xdr:cNvPr id="379" name="n_1mainValue【公営住宅】&#10;一人当たり面積"/>
        <xdr:cNvSpPr txBox="1"/>
      </xdr:nvSpPr>
      <xdr:spPr>
        <a:xfrm>
          <a:off x="9391727" y="13965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97299</xdr:rowOff>
    </xdr:from>
    <xdr:ext cx="469744" cy="259045"/>
    <xdr:sp macro="" textlink="">
      <xdr:nvSpPr>
        <xdr:cNvPr id="380" name="n_2mainValue【公営住宅】&#10;一人当たり面積"/>
        <xdr:cNvSpPr txBox="1"/>
      </xdr:nvSpPr>
      <xdr:spPr>
        <a:xfrm>
          <a:off x="8515427" y="13984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103522</xdr:rowOff>
    </xdr:from>
    <xdr:ext cx="469744" cy="259045"/>
    <xdr:sp macro="" textlink="">
      <xdr:nvSpPr>
        <xdr:cNvPr id="381" name="n_3mainValue【公営住宅】&#10;一人当たり面積"/>
        <xdr:cNvSpPr txBox="1"/>
      </xdr:nvSpPr>
      <xdr:spPr>
        <a:xfrm>
          <a:off x="7626427" y="139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75582</xdr:rowOff>
    </xdr:from>
    <xdr:ext cx="469744" cy="259045"/>
    <xdr:sp macro="" textlink="">
      <xdr:nvSpPr>
        <xdr:cNvPr id="382" name="n_4mainValue【公営住宅】&#10;一人当たり面積"/>
        <xdr:cNvSpPr txBox="1"/>
      </xdr:nvSpPr>
      <xdr:spPr>
        <a:xfrm>
          <a:off x="6737427" y="1396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5" name="テキスト ボックス 4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6" name="直線コネクタ 42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7" name="テキスト ボックス 426"/>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8" name="直線コネクタ 42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9" name="テキスト ボックス 42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0" name="直線コネクタ 42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1" name="テキスト ボックス 43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2" name="直線コネクタ 43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3" name="テキスト ボックス 43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4" name="直線コネクタ 43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5" name="テキスト ボックス 43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6" name="直線コネクタ 43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7" name="テキスト ボックス 436"/>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8" name="直線コネクタ 43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9" name="テキスト ボックス 43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158387</xdr:rowOff>
    </xdr:from>
    <xdr:to>
      <xdr:col>85</xdr:col>
      <xdr:colOff>126364</xdr:colOff>
      <xdr:row>64</xdr:row>
      <xdr:rowOff>137160</xdr:rowOff>
    </xdr:to>
    <xdr:cxnSp macro="">
      <xdr:nvCxnSpPr>
        <xdr:cNvPr id="441" name="直線コネクタ 440"/>
        <xdr:cNvCxnSpPr/>
      </xdr:nvCxnSpPr>
      <xdr:spPr>
        <a:xfrm flipV="1">
          <a:off x="16318864" y="9588137"/>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140987</xdr:rowOff>
    </xdr:from>
    <xdr:ext cx="405111" cy="259045"/>
    <xdr:sp macro="" textlink="">
      <xdr:nvSpPr>
        <xdr:cNvPr id="442" name="【学校施設】&#10;有形固定資産減価償却率最小値テキスト"/>
        <xdr:cNvSpPr txBox="1"/>
      </xdr:nvSpPr>
      <xdr:spPr>
        <a:xfrm>
          <a:off x="16357600" y="1111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137160</xdr:rowOff>
    </xdr:from>
    <xdr:to>
      <xdr:col>86</xdr:col>
      <xdr:colOff>25400</xdr:colOff>
      <xdr:row>64</xdr:row>
      <xdr:rowOff>137160</xdr:rowOff>
    </xdr:to>
    <xdr:cxnSp macro="">
      <xdr:nvCxnSpPr>
        <xdr:cNvPr id="443" name="直線コネクタ 442"/>
        <xdr:cNvCxnSpPr/>
      </xdr:nvCxnSpPr>
      <xdr:spPr>
        <a:xfrm>
          <a:off x="16230600" y="11109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105064</xdr:rowOff>
    </xdr:from>
    <xdr:ext cx="405111" cy="259045"/>
    <xdr:sp macro="" textlink="">
      <xdr:nvSpPr>
        <xdr:cNvPr id="444" name="【学校施設】&#10;有形固定資産減価償却率最大値テキスト"/>
        <xdr:cNvSpPr txBox="1"/>
      </xdr:nvSpPr>
      <xdr:spPr>
        <a:xfrm>
          <a:off x="16357600" y="936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158387</xdr:rowOff>
    </xdr:from>
    <xdr:to>
      <xdr:col>86</xdr:col>
      <xdr:colOff>25400</xdr:colOff>
      <xdr:row>55</xdr:row>
      <xdr:rowOff>158387</xdr:rowOff>
    </xdr:to>
    <xdr:cxnSp macro="">
      <xdr:nvCxnSpPr>
        <xdr:cNvPr id="445" name="直線コネクタ 444"/>
        <xdr:cNvCxnSpPr/>
      </xdr:nvCxnSpPr>
      <xdr:spPr>
        <a:xfrm>
          <a:off x="16230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102705</xdr:rowOff>
    </xdr:from>
    <xdr:ext cx="405111" cy="259045"/>
    <xdr:sp macro="" textlink="">
      <xdr:nvSpPr>
        <xdr:cNvPr id="446" name="【学校施設】&#10;有形固定資産減価償却率平均値テキスト"/>
        <xdr:cNvSpPr txBox="1"/>
      </xdr:nvSpPr>
      <xdr:spPr>
        <a:xfrm>
          <a:off x="16357600" y="1021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79828</xdr:rowOff>
    </xdr:from>
    <xdr:to>
      <xdr:col>85</xdr:col>
      <xdr:colOff>177800</xdr:colOff>
      <xdr:row>61</xdr:row>
      <xdr:rowOff>9978</xdr:rowOff>
    </xdr:to>
    <xdr:sp macro="" textlink="">
      <xdr:nvSpPr>
        <xdr:cNvPr id="447" name="フローチャート: 判断 446"/>
        <xdr:cNvSpPr/>
      </xdr:nvSpPr>
      <xdr:spPr>
        <a:xfrm>
          <a:off x="16268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50437</xdr:rowOff>
    </xdr:from>
    <xdr:to>
      <xdr:col>81</xdr:col>
      <xdr:colOff>101600</xdr:colOff>
      <xdr:row>60</xdr:row>
      <xdr:rowOff>152037</xdr:rowOff>
    </xdr:to>
    <xdr:sp macro="" textlink="">
      <xdr:nvSpPr>
        <xdr:cNvPr id="448" name="フローチャート: 判断 447"/>
        <xdr:cNvSpPr/>
      </xdr:nvSpPr>
      <xdr:spPr>
        <a:xfrm>
          <a:off x="15430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449" name="フローチャート: 判断 448"/>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169635</xdr:rowOff>
    </xdr:from>
    <xdr:to>
      <xdr:col>72</xdr:col>
      <xdr:colOff>38100</xdr:colOff>
      <xdr:row>60</xdr:row>
      <xdr:rowOff>99785</xdr:rowOff>
    </xdr:to>
    <xdr:sp macro="" textlink="">
      <xdr:nvSpPr>
        <xdr:cNvPr id="450" name="フローチャート: 判断 449"/>
        <xdr:cNvSpPr/>
      </xdr:nvSpPr>
      <xdr:spPr>
        <a:xfrm>
          <a:off x="13652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101056</xdr:rowOff>
    </xdr:from>
    <xdr:to>
      <xdr:col>67</xdr:col>
      <xdr:colOff>101600</xdr:colOff>
      <xdr:row>60</xdr:row>
      <xdr:rowOff>31206</xdr:rowOff>
    </xdr:to>
    <xdr:sp macro="" textlink="">
      <xdr:nvSpPr>
        <xdr:cNvPr id="451" name="フローチャート: 判断 450"/>
        <xdr:cNvSpPr/>
      </xdr:nvSpPr>
      <xdr:spPr>
        <a:xfrm>
          <a:off x="12763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457" name="楕円 456"/>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458" name="【学校施設】&#10;有形固定資産減価償却率該当値テキスト"/>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145143</xdr:rowOff>
    </xdr:from>
    <xdr:to>
      <xdr:col>81</xdr:col>
      <xdr:colOff>101600</xdr:colOff>
      <xdr:row>61</xdr:row>
      <xdr:rowOff>75293</xdr:rowOff>
    </xdr:to>
    <xdr:sp macro="" textlink="">
      <xdr:nvSpPr>
        <xdr:cNvPr id="459" name="楕円 458"/>
        <xdr:cNvSpPr/>
      </xdr:nvSpPr>
      <xdr:spPr>
        <a:xfrm>
          <a:off x="15430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24493</xdr:rowOff>
    </xdr:to>
    <xdr:cxnSp macro="">
      <xdr:nvCxnSpPr>
        <xdr:cNvPr id="460" name="直線コネクタ 459"/>
        <xdr:cNvCxnSpPr/>
      </xdr:nvCxnSpPr>
      <xdr:spPr>
        <a:xfrm flipV="1">
          <a:off x="15481300" y="1046008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96157</xdr:rowOff>
    </xdr:from>
    <xdr:to>
      <xdr:col>76</xdr:col>
      <xdr:colOff>165100</xdr:colOff>
      <xdr:row>61</xdr:row>
      <xdr:rowOff>26307</xdr:rowOff>
    </xdr:to>
    <xdr:sp macro="" textlink="">
      <xdr:nvSpPr>
        <xdr:cNvPr id="461" name="楕円 460"/>
        <xdr:cNvSpPr/>
      </xdr:nvSpPr>
      <xdr:spPr>
        <a:xfrm>
          <a:off x="14541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146957</xdr:rowOff>
    </xdr:from>
    <xdr:to>
      <xdr:col>81</xdr:col>
      <xdr:colOff>50800</xdr:colOff>
      <xdr:row>61</xdr:row>
      <xdr:rowOff>24493</xdr:rowOff>
    </xdr:to>
    <xdr:cxnSp macro="">
      <xdr:nvCxnSpPr>
        <xdr:cNvPr id="462" name="直線コネクタ 461"/>
        <xdr:cNvCxnSpPr/>
      </xdr:nvCxnSpPr>
      <xdr:spPr>
        <a:xfrm>
          <a:off x="14592300" y="10433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27577</xdr:rowOff>
    </xdr:from>
    <xdr:to>
      <xdr:col>72</xdr:col>
      <xdr:colOff>38100</xdr:colOff>
      <xdr:row>60</xdr:row>
      <xdr:rowOff>129177</xdr:rowOff>
    </xdr:to>
    <xdr:sp macro="" textlink="">
      <xdr:nvSpPr>
        <xdr:cNvPr id="463" name="楕円 462"/>
        <xdr:cNvSpPr/>
      </xdr:nvSpPr>
      <xdr:spPr>
        <a:xfrm>
          <a:off x="13652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78377</xdr:rowOff>
    </xdr:from>
    <xdr:to>
      <xdr:col>76</xdr:col>
      <xdr:colOff>114300</xdr:colOff>
      <xdr:row>60</xdr:row>
      <xdr:rowOff>146957</xdr:rowOff>
    </xdr:to>
    <xdr:cxnSp macro="">
      <xdr:nvCxnSpPr>
        <xdr:cNvPr id="464" name="直線コネクタ 463"/>
        <xdr:cNvCxnSpPr/>
      </xdr:nvCxnSpPr>
      <xdr:spPr>
        <a:xfrm>
          <a:off x="13703300" y="103653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146776</xdr:rowOff>
    </xdr:from>
    <xdr:to>
      <xdr:col>67</xdr:col>
      <xdr:colOff>101600</xdr:colOff>
      <xdr:row>60</xdr:row>
      <xdr:rowOff>76926</xdr:rowOff>
    </xdr:to>
    <xdr:sp macro="" textlink="">
      <xdr:nvSpPr>
        <xdr:cNvPr id="465" name="楕円 464"/>
        <xdr:cNvSpPr/>
      </xdr:nvSpPr>
      <xdr:spPr>
        <a:xfrm>
          <a:off x="127635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26126</xdr:rowOff>
    </xdr:from>
    <xdr:to>
      <xdr:col>71</xdr:col>
      <xdr:colOff>177800</xdr:colOff>
      <xdr:row>60</xdr:row>
      <xdr:rowOff>78377</xdr:rowOff>
    </xdr:to>
    <xdr:cxnSp macro="">
      <xdr:nvCxnSpPr>
        <xdr:cNvPr id="466" name="直線コネクタ 465"/>
        <xdr:cNvCxnSpPr/>
      </xdr:nvCxnSpPr>
      <xdr:spPr>
        <a:xfrm>
          <a:off x="12814300" y="103131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168564</xdr:rowOff>
    </xdr:from>
    <xdr:ext cx="405111" cy="259045"/>
    <xdr:sp macro="" textlink="">
      <xdr:nvSpPr>
        <xdr:cNvPr id="467" name="n_1aveValue【学校施設】&#10;有形固定資産減価償却率"/>
        <xdr:cNvSpPr txBox="1"/>
      </xdr:nvSpPr>
      <xdr:spPr>
        <a:xfrm>
          <a:off x="152660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116312</xdr:rowOff>
    </xdr:from>
    <xdr:ext cx="405111" cy="259045"/>
    <xdr:sp macro="" textlink="">
      <xdr:nvSpPr>
        <xdr:cNvPr id="468" name="n_2aveValue【学校施設】&#10;有形固定資産減価償却率"/>
        <xdr:cNvSpPr txBox="1"/>
      </xdr:nvSpPr>
      <xdr:spPr>
        <a:xfrm>
          <a:off x="14389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116312</xdr:rowOff>
    </xdr:from>
    <xdr:ext cx="405111" cy="259045"/>
    <xdr:sp macro="" textlink="">
      <xdr:nvSpPr>
        <xdr:cNvPr id="469" name="n_3aveValue【学校施設】&#10;有形固定資産減価償却率"/>
        <xdr:cNvSpPr txBox="1"/>
      </xdr:nvSpPr>
      <xdr:spPr>
        <a:xfrm>
          <a:off x="1350074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47733</xdr:rowOff>
    </xdr:from>
    <xdr:ext cx="405111" cy="259045"/>
    <xdr:sp macro="" textlink="">
      <xdr:nvSpPr>
        <xdr:cNvPr id="470" name="n_4aveValue【学校施設】&#10;有形固定資産減価償却率"/>
        <xdr:cNvSpPr txBox="1"/>
      </xdr:nvSpPr>
      <xdr:spPr>
        <a:xfrm>
          <a:off x="12611744"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66420</xdr:rowOff>
    </xdr:from>
    <xdr:ext cx="405111" cy="259045"/>
    <xdr:sp macro="" textlink="">
      <xdr:nvSpPr>
        <xdr:cNvPr id="471" name="n_1mainValue【学校施設】&#10;有形固定資産減価償却率"/>
        <xdr:cNvSpPr txBox="1"/>
      </xdr:nvSpPr>
      <xdr:spPr>
        <a:xfrm>
          <a:off x="15266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17434</xdr:rowOff>
    </xdr:from>
    <xdr:ext cx="405111" cy="259045"/>
    <xdr:sp macro="" textlink="">
      <xdr:nvSpPr>
        <xdr:cNvPr id="472" name="n_2mainValue【学校施設】&#10;有形固定資産減価償却率"/>
        <xdr:cNvSpPr txBox="1"/>
      </xdr:nvSpPr>
      <xdr:spPr>
        <a:xfrm>
          <a:off x="14389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120304</xdr:rowOff>
    </xdr:from>
    <xdr:ext cx="405111" cy="259045"/>
    <xdr:sp macro="" textlink="">
      <xdr:nvSpPr>
        <xdr:cNvPr id="473" name="n_3mainValue【学校施設】&#10;有形固定資産減価償却率"/>
        <xdr:cNvSpPr txBox="1"/>
      </xdr:nvSpPr>
      <xdr:spPr>
        <a:xfrm>
          <a:off x="135007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68053</xdr:rowOff>
    </xdr:from>
    <xdr:ext cx="405111" cy="259045"/>
    <xdr:sp macro="" textlink="">
      <xdr:nvSpPr>
        <xdr:cNvPr id="474" name="n_4mainValue【学校施設】&#10;有形固定資産減価償却率"/>
        <xdr:cNvSpPr txBox="1"/>
      </xdr:nvSpPr>
      <xdr:spPr>
        <a:xfrm>
          <a:off x="12611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5" name="正方形/長方形 4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6" name="正方形/長方形 4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7" name="正方形/長方形 4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8" name="正方形/長方形 4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9" name="正方形/長方形 4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0" name="正方形/長方形 4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1" name="正方形/長方形 4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2" name="正方形/長方形 4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3" name="テキスト ボックス 4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4" name="直線コネクタ 4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5" name="テキスト ボックス 48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6" name="直線コネクタ 48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7" name="テキスト ボックス 48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8" name="直線コネクタ 48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9" name="テキスト ボックス 48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0" name="直線コネクタ 48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1" name="テキスト ボックス 49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2" name="直線コネクタ 49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3" name="テキスト ボックス 49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4" name="直線コネクタ 49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5" name="テキスト ボックス 49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6" name="直線コネクタ 49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7" name="テキスト ボックス 49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9" name="テキスト ボックス 49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120831</xdr:rowOff>
    </xdr:from>
    <xdr:to>
      <xdr:col>116</xdr:col>
      <xdr:colOff>62864</xdr:colOff>
      <xdr:row>64</xdr:row>
      <xdr:rowOff>98951</xdr:rowOff>
    </xdr:to>
    <xdr:cxnSp macro="">
      <xdr:nvCxnSpPr>
        <xdr:cNvPr id="501" name="直線コネクタ 500"/>
        <xdr:cNvCxnSpPr/>
      </xdr:nvCxnSpPr>
      <xdr:spPr>
        <a:xfrm flipV="1">
          <a:off x="22160864" y="9550581"/>
          <a:ext cx="0" cy="1521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102778</xdr:rowOff>
    </xdr:from>
    <xdr:ext cx="469744" cy="259045"/>
    <xdr:sp macro="" textlink="">
      <xdr:nvSpPr>
        <xdr:cNvPr id="502" name="【学校施設】&#10;一人当たり面積最小値テキスト"/>
        <xdr:cNvSpPr txBox="1"/>
      </xdr:nvSpPr>
      <xdr:spPr>
        <a:xfrm>
          <a:off x="22199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98951</xdr:rowOff>
    </xdr:from>
    <xdr:to>
      <xdr:col>116</xdr:col>
      <xdr:colOff>152400</xdr:colOff>
      <xdr:row>64</xdr:row>
      <xdr:rowOff>98951</xdr:rowOff>
    </xdr:to>
    <xdr:cxnSp macro="">
      <xdr:nvCxnSpPr>
        <xdr:cNvPr id="503" name="直線コネクタ 502"/>
        <xdr:cNvCxnSpPr/>
      </xdr:nvCxnSpPr>
      <xdr:spPr>
        <a:xfrm>
          <a:off x="22072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67508</xdr:rowOff>
    </xdr:from>
    <xdr:ext cx="469744" cy="259045"/>
    <xdr:sp macro="" textlink="">
      <xdr:nvSpPr>
        <xdr:cNvPr id="504" name="【学校施設】&#10;一人当たり面積最大値テキスト"/>
        <xdr:cNvSpPr txBox="1"/>
      </xdr:nvSpPr>
      <xdr:spPr>
        <a:xfrm>
          <a:off x="22199600" y="93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120831</xdr:rowOff>
    </xdr:from>
    <xdr:to>
      <xdr:col>116</xdr:col>
      <xdr:colOff>152400</xdr:colOff>
      <xdr:row>55</xdr:row>
      <xdr:rowOff>120831</xdr:rowOff>
    </xdr:to>
    <xdr:cxnSp macro="">
      <xdr:nvCxnSpPr>
        <xdr:cNvPr id="505" name="直線コネクタ 504"/>
        <xdr:cNvCxnSpPr/>
      </xdr:nvCxnSpPr>
      <xdr:spPr>
        <a:xfrm>
          <a:off x="22072600" y="955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58945</xdr:rowOff>
    </xdr:from>
    <xdr:ext cx="469744" cy="259045"/>
    <xdr:sp macro="" textlink="">
      <xdr:nvSpPr>
        <xdr:cNvPr id="506" name="【学校施設】&#10;一人当たり面積平均値テキスト"/>
        <xdr:cNvSpPr txBox="1"/>
      </xdr:nvSpPr>
      <xdr:spPr>
        <a:xfrm>
          <a:off x="22199600" y="1034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507" name="フローチャート: 判断 506"/>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34761</xdr:rowOff>
    </xdr:from>
    <xdr:to>
      <xdr:col>112</xdr:col>
      <xdr:colOff>38100</xdr:colOff>
      <xdr:row>61</xdr:row>
      <xdr:rowOff>136361</xdr:rowOff>
    </xdr:to>
    <xdr:sp macro="" textlink="">
      <xdr:nvSpPr>
        <xdr:cNvPr id="508" name="フローチャート: 判断 507"/>
        <xdr:cNvSpPr/>
      </xdr:nvSpPr>
      <xdr:spPr>
        <a:xfrm>
          <a:off x="21272500" y="10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55009</xdr:rowOff>
    </xdr:from>
    <xdr:to>
      <xdr:col>107</xdr:col>
      <xdr:colOff>101600</xdr:colOff>
      <xdr:row>61</xdr:row>
      <xdr:rowOff>156609</xdr:rowOff>
    </xdr:to>
    <xdr:sp macro="" textlink="">
      <xdr:nvSpPr>
        <xdr:cNvPr id="509" name="フローチャート: 判断 508"/>
        <xdr:cNvSpPr/>
      </xdr:nvSpPr>
      <xdr:spPr>
        <a:xfrm>
          <a:off x="20383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7656</xdr:rowOff>
    </xdr:from>
    <xdr:to>
      <xdr:col>102</xdr:col>
      <xdr:colOff>165100</xdr:colOff>
      <xdr:row>61</xdr:row>
      <xdr:rowOff>109256</xdr:rowOff>
    </xdr:to>
    <xdr:sp macro="" textlink="">
      <xdr:nvSpPr>
        <xdr:cNvPr id="510" name="フローチャート: 判断 509"/>
        <xdr:cNvSpPr/>
      </xdr:nvSpPr>
      <xdr:spPr>
        <a:xfrm>
          <a:off x="19494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151347</xdr:rowOff>
    </xdr:from>
    <xdr:to>
      <xdr:col>98</xdr:col>
      <xdr:colOff>38100</xdr:colOff>
      <xdr:row>61</xdr:row>
      <xdr:rowOff>81497</xdr:rowOff>
    </xdr:to>
    <xdr:sp macro="" textlink="">
      <xdr:nvSpPr>
        <xdr:cNvPr id="511" name="フローチャート: 判断 510"/>
        <xdr:cNvSpPr/>
      </xdr:nvSpPr>
      <xdr:spPr>
        <a:xfrm>
          <a:off x="18605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2" name="テキスト ボックス 5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3" name="テキスト ボックス 5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4" name="テキスト ボックス 5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5" name="テキスト ボックス 5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6" name="テキスト ボックス 5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126528</xdr:rowOff>
    </xdr:from>
    <xdr:to>
      <xdr:col>116</xdr:col>
      <xdr:colOff>114300</xdr:colOff>
      <xdr:row>63</xdr:row>
      <xdr:rowOff>56678</xdr:rowOff>
    </xdr:to>
    <xdr:sp macro="" textlink="">
      <xdr:nvSpPr>
        <xdr:cNvPr id="517" name="楕円 516"/>
        <xdr:cNvSpPr/>
      </xdr:nvSpPr>
      <xdr:spPr>
        <a:xfrm>
          <a:off x="22110700" y="1075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104955</xdr:rowOff>
    </xdr:from>
    <xdr:ext cx="469744" cy="259045"/>
    <xdr:sp macro="" textlink="">
      <xdr:nvSpPr>
        <xdr:cNvPr id="518" name="【学校施設】&#10;一人当たり面積該当値テキスト"/>
        <xdr:cNvSpPr txBox="1"/>
      </xdr:nvSpPr>
      <xdr:spPr>
        <a:xfrm>
          <a:off x="22199600" y="1073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137305</xdr:rowOff>
    </xdr:from>
    <xdr:to>
      <xdr:col>112</xdr:col>
      <xdr:colOff>38100</xdr:colOff>
      <xdr:row>63</xdr:row>
      <xdr:rowOff>67455</xdr:rowOff>
    </xdr:to>
    <xdr:sp macro="" textlink="">
      <xdr:nvSpPr>
        <xdr:cNvPr id="519" name="楕円 518"/>
        <xdr:cNvSpPr/>
      </xdr:nvSpPr>
      <xdr:spPr>
        <a:xfrm>
          <a:off x="21272500" y="107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5878</xdr:rowOff>
    </xdr:from>
    <xdr:to>
      <xdr:col>116</xdr:col>
      <xdr:colOff>63500</xdr:colOff>
      <xdr:row>63</xdr:row>
      <xdr:rowOff>16655</xdr:rowOff>
    </xdr:to>
    <xdr:cxnSp macro="">
      <xdr:nvCxnSpPr>
        <xdr:cNvPr id="520" name="直線コネクタ 519"/>
        <xdr:cNvCxnSpPr/>
      </xdr:nvCxnSpPr>
      <xdr:spPr>
        <a:xfrm flipV="1">
          <a:off x="21323300" y="10807228"/>
          <a:ext cx="8382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148082</xdr:rowOff>
    </xdr:from>
    <xdr:to>
      <xdr:col>107</xdr:col>
      <xdr:colOff>101600</xdr:colOff>
      <xdr:row>63</xdr:row>
      <xdr:rowOff>78232</xdr:rowOff>
    </xdr:to>
    <xdr:sp macro="" textlink="">
      <xdr:nvSpPr>
        <xdr:cNvPr id="521" name="楕円 520"/>
        <xdr:cNvSpPr/>
      </xdr:nvSpPr>
      <xdr:spPr>
        <a:xfrm>
          <a:off x="203835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16655</xdr:rowOff>
    </xdr:from>
    <xdr:to>
      <xdr:col>111</xdr:col>
      <xdr:colOff>177800</xdr:colOff>
      <xdr:row>63</xdr:row>
      <xdr:rowOff>27432</xdr:rowOff>
    </xdr:to>
    <xdr:cxnSp macro="">
      <xdr:nvCxnSpPr>
        <xdr:cNvPr id="522" name="直線コネクタ 521"/>
        <xdr:cNvCxnSpPr/>
      </xdr:nvCxnSpPr>
      <xdr:spPr>
        <a:xfrm flipV="1">
          <a:off x="20434300" y="10818005"/>
          <a:ext cx="889000" cy="1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156900</xdr:rowOff>
    </xdr:from>
    <xdr:to>
      <xdr:col>102</xdr:col>
      <xdr:colOff>165100</xdr:colOff>
      <xdr:row>63</xdr:row>
      <xdr:rowOff>87050</xdr:rowOff>
    </xdr:to>
    <xdr:sp macro="" textlink="">
      <xdr:nvSpPr>
        <xdr:cNvPr id="523" name="楕円 522"/>
        <xdr:cNvSpPr/>
      </xdr:nvSpPr>
      <xdr:spPr>
        <a:xfrm>
          <a:off x="19494500" y="1078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27432</xdr:rowOff>
    </xdr:from>
    <xdr:to>
      <xdr:col>107</xdr:col>
      <xdr:colOff>50800</xdr:colOff>
      <xdr:row>63</xdr:row>
      <xdr:rowOff>36250</xdr:rowOff>
    </xdr:to>
    <xdr:cxnSp macro="">
      <xdr:nvCxnSpPr>
        <xdr:cNvPr id="524" name="直線コネクタ 523"/>
        <xdr:cNvCxnSpPr/>
      </xdr:nvCxnSpPr>
      <xdr:spPr>
        <a:xfrm flipV="1">
          <a:off x="19545300" y="10828782"/>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116731</xdr:rowOff>
    </xdr:from>
    <xdr:to>
      <xdr:col>98</xdr:col>
      <xdr:colOff>38100</xdr:colOff>
      <xdr:row>63</xdr:row>
      <xdr:rowOff>46881</xdr:rowOff>
    </xdr:to>
    <xdr:sp macro="" textlink="">
      <xdr:nvSpPr>
        <xdr:cNvPr id="525" name="楕円 524"/>
        <xdr:cNvSpPr/>
      </xdr:nvSpPr>
      <xdr:spPr>
        <a:xfrm>
          <a:off x="18605500" y="1074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167531</xdr:rowOff>
    </xdr:from>
    <xdr:to>
      <xdr:col>102</xdr:col>
      <xdr:colOff>114300</xdr:colOff>
      <xdr:row>63</xdr:row>
      <xdr:rowOff>36250</xdr:rowOff>
    </xdr:to>
    <xdr:cxnSp macro="">
      <xdr:nvCxnSpPr>
        <xdr:cNvPr id="526" name="直線コネクタ 525"/>
        <xdr:cNvCxnSpPr/>
      </xdr:nvCxnSpPr>
      <xdr:spPr>
        <a:xfrm>
          <a:off x="18656300" y="10797431"/>
          <a:ext cx="889000" cy="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152888</xdr:rowOff>
    </xdr:from>
    <xdr:ext cx="469744" cy="259045"/>
    <xdr:sp macro="" textlink="">
      <xdr:nvSpPr>
        <xdr:cNvPr id="527" name="n_1aveValue【学校施設】&#10;一人当たり面積"/>
        <xdr:cNvSpPr txBox="1"/>
      </xdr:nvSpPr>
      <xdr:spPr>
        <a:xfrm>
          <a:off x="21075727" y="10268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1686</xdr:rowOff>
    </xdr:from>
    <xdr:ext cx="469744" cy="259045"/>
    <xdr:sp macro="" textlink="">
      <xdr:nvSpPr>
        <xdr:cNvPr id="528" name="n_2aveValue【学校施設】&#10;一人当たり面積"/>
        <xdr:cNvSpPr txBox="1"/>
      </xdr:nvSpPr>
      <xdr:spPr>
        <a:xfrm>
          <a:off x="201994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125783</xdr:rowOff>
    </xdr:from>
    <xdr:ext cx="469744" cy="259045"/>
    <xdr:sp macro="" textlink="">
      <xdr:nvSpPr>
        <xdr:cNvPr id="529" name="n_3aveValue【学校施設】&#10;一人当たり面積"/>
        <xdr:cNvSpPr txBox="1"/>
      </xdr:nvSpPr>
      <xdr:spPr>
        <a:xfrm>
          <a:off x="19310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98024</xdr:rowOff>
    </xdr:from>
    <xdr:ext cx="469744" cy="259045"/>
    <xdr:sp macro="" textlink="">
      <xdr:nvSpPr>
        <xdr:cNvPr id="530" name="n_4aveValue【学校施設】&#10;一人当たり面積"/>
        <xdr:cNvSpPr txBox="1"/>
      </xdr:nvSpPr>
      <xdr:spPr>
        <a:xfrm>
          <a:off x="18421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58582</xdr:rowOff>
    </xdr:from>
    <xdr:ext cx="469744" cy="259045"/>
    <xdr:sp macro="" textlink="">
      <xdr:nvSpPr>
        <xdr:cNvPr id="531" name="n_1mainValue【学校施設】&#10;一人当たり面積"/>
        <xdr:cNvSpPr txBox="1"/>
      </xdr:nvSpPr>
      <xdr:spPr>
        <a:xfrm>
          <a:off x="21075727" y="1085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69359</xdr:rowOff>
    </xdr:from>
    <xdr:ext cx="469744" cy="259045"/>
    <xdr:sp macro="" textlink="">
      <xdr:nvSpPr>
        <xdr:cNvPr id="532" name="n_2mainValue【学校施設】&#10;一人当たり面積"/>
        <xdr:cNvSpPr txBox="1"/>
      </xdr:nvSpPr>
      <xdr:spPr>
        <a:xfrm>
          <a:off x="20199427" y="108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78177</xdr:rowOff>
    </xdr:from>
    <xdr:ext cx="469744" cy="259045"/>
    <xdr:sp macro="" textlink="">
      <xdr:nvSpPr>
        <xdr:cNvPr id="533" name="n_3mainValue【学校施設】&#10;一人当たり面積"/>
        <xdr:cNvSpPr txBox="1"/>
      </xdr:nvSpPr>
      <xdr:spPr>
        <a:xfrm>
          <a:off x="19310427" y="1087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38008</xdr:rowOff>
    </xdr:from>
    <xdr:ext cx="469744" cy="259045"/>
    <xdr:sp macro="" textlink="">
      <xdr:nvSpPr>
        <xdr:cNvPr id="534" name="n_4mainValue【学校施設】&#10;一人当たり面積"/>
        <xdr:cNvSpPr txBox="1"/>
      </xdr:nvSpPr>
      <xdr:spPr>
        <a:xfrm>
          <a:off x="18421427" y="1083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3" name="テキスト ボックス 54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4" name="直線コネクタ 54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5" name="テキスト ボックス 54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6" name="直線コネクタ 54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7" name="テキスト ボックス 54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8" name="直線コネクタ 54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9" name="テキスト ボックス 54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0" name="直線コネクタ 54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1" name="テキスト ボックス 55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2" name="直線コネクタ 55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3" name="テキスト ボックス 55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4" name="直線コネクタ 55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5" name="テキスト ボックス 55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6" name="直線コネクタ 55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7" name="テキスト ボックス 55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8" name="直線コネクタ 55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560" name="直線コネクタ 559"/>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6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62" name="直線コネクタ 56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563" name="【児童館】&#10;有形固定資産減価償却率最大値テキスト"/>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564" name="直線コネクタ 563"/>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41201</xdr:rowOff>
    </xdr:from>
    <xdr:ext cx="405111" cy="259045"/>
    <xdr:sp macro="" textlink="">
      <xdr:nvSpPr>
        <xdr:cNvPr id="565" name="【児童館】&#10;有形固定資産減価償却率平均値テキスト"/>
        <xdr:cNvSpPr txBox="1"/>
      </xdr:nvSpPr>
      <xdr:spPr>
        <a:xfrm>
          <a:off x="16357600" y="1392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18324</xdr:rowOff>
    </xdr:from>
    <xdr:to>
      <xdr:col>85</xdr:col>
      <xdr:colOff>177800</xdr:colOff>
      <xdr:row>82</xdr:row>
      <xdr:rowOff>119924</xdr:rowOff>
    </xdr:to>
    <xdr:sp macro="" textlink="">
      <xdr:nvSpPr>
        <xdr:cNvPr id="566" name="フローチャート: 判断 565"/>
        <xdr:cNvSpPr/>
      </xdr:nvSpPr>
      <xdr:spPr>
        <a:xfrm>
          <a:off x="162687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3629</xdr:rowOff>
    </xdr:from>
    <xdr:to>
      <xdr:col>81</xdr:col>
      <xdr:colOff>101600</xdr:colOff>
      <xdr:row>82</xdr:row>
      <xdr:rowOff>105229</xdr:rowOff>
    </xdr:to>
    <xdr:sp macro="" textlink="">
      <xdr:nvSpPr>
        <xdr:cNvPr id="567" name="フローチャート: 判断 566"/>
        <xdr:cNvSpPr/>
      </xdr:nvSpPr>
      <xdr:spPr>
        <a:xfrm>
          <a:off x="15430500" y="1406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10161</xdr:rowOff>
    </xdr:from>
    <xdr:to>
      <xdr:col>76</xdr:col>
      <xdr:colOff>165100</xdr:colOff>
      <xdr:row>82</xdr:row>
      <xdr:rowOff>111761</xdr:rowOff>
    </xdr:to>
    <xdr:sp macro="" textlink="">
      <xdr:nvSpPr>
        <xdr:cNvPr id="568" name="フローチャート: 判断 567"/>
        <xdr:cNvSpPr/>
      </xdr:nvSpPr>
      <xdr:spPr>
        <a:xfrm>
          <a:off x="14541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72208</xdr:rowOff>
    </xdr:from>
    <xdr:to>
      <xdr:col>72</xdr:col>
      <xdr:colOff>38100</xdr:colOff>
      <xdr:row>83</xdr:row>
      <xdr:rowOff>2358</xdr:rowOff>
    </xdr:to>
    <xdr:sp macro="" textlink="">
      <xdr:nvSpPr>
        <xdr:cNvPr id="569" name="フローチャート: 判断 568"/>
        <xdr:cNvSpPr/>
      </xdr:nvSpPr>
      <xdr:spPr>
        <a:xfrm>
          <a:off x="136525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41184</xdr:rowOff>
    </xdr:from>
    <xdr:to>
      <xdr:col>67</xdr:col>
      <xdr:colOff>101600</xdr:colOff>
      <xdr:row>82</xdr:row>
      <xdr:rowOff>142784</xdr:rowOff>
    </xdr:to>
    <xdr:sp macro="" textlink="">
      <xdr:nvSpPr>
        <xdr:cNvPr id="570" name="フローチャート: 判断 569"/>
        <xdr:cNvSpPr/>
      </xdr:nvSpPr>
      <xdr:spPr>
        <a:xfrm>
          <a:off x="12763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1" name="テキスト ボックス 57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2" name="テキスト ボックス 57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3" name="テキスト ボックス 57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4" name="テキスト ボックス 57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5" name="テキスト ボックス 57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59145</xdr:rowOff>
    </xdr:from>
    <xdr:to>
      <xdr:col>85</xdr:col>
      <xdr:colOff>177800</xdr:colOff>
      <xdr:row>84</xdr:row>
      <xdr:rowOff>160745</xdr:rowOff>
    </xdr:to>
    <xdr:sp macro="" textlink="">
      <xdr:nvSpPr>
        <xdr:cNvPr id="576" name="楕円 575"/>
        <xdr:cNvSpPr/>
      </xdr:nvSpPr>
      <xdr:spPr>
        <a:xfrm>
          <a:off x="162687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37572</xdr:rowOff>
    </xdr:from>
    <xdr:ext cx="405111" cy="259045"/>
    <xdr:sp macro="" textlink="">
      <xdr:nvSpPr>
        <xdr:cNvPr id="577" name="【児童館】&#10;有形固定資産減価償却率該当値テキスト"/>
        <xdr:cNvSpPr txBox="1"/>
      </xdr:nvSpPr>
      <xdr:spPr>
        <a:xfrm>
          <a:off x="16357600"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37919</xdr:rowOff>
    </xdr:from>
    <xdr:to>
      <xdr:col>81</xdr:col>
      <xdr:colOff>101600</xdr:colOff>
      <xdr:row>84</xdr:row>
      <xdr:rowOff>139519</xdr:rowOff>
    </xdr:to>
    <xdr:sp macro="" textlink="">
      <xdr:nvSpPr>
        <xdr:cNvPr id="578" name="楕円 577"/>
        <xdr:cNvSpPr/>
      </xdr:nvSpPr>
      <xdr:spPr>
        <a:xfrm>
          <a:off x="15430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88719</xdr:rowOff>
    </xdr:from>
    <xdr:to>
      <xdr:col>85</xdr:col>
      <xdr:colOff>127000</xdr:colOff>
      <xdr:row>84</xdr:row>
      <xdr:rowOff>109945</xdr:rowOff>
    </xdr:to>
    <xdr:cxnSp macro="">
      <xdr:nvCxnSpPr>
        <xdr:cNvPr id="579" name="直線コネクタ 578"/>
        <xdr:cNvCxnSpPr/>
      </xdr:nvCxnSpPr>
      <xdr:spPr>
        <a:xfrm>
          <a:off x="15481300" y="1449051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157118</xdr:rowOff>
    </xdr:from>
    <xdr:to>
      <xdr:col>76</xdr:col>
      <xdr:colOff>165100</xdr:colOff>
      <xdr:row>84</xdr:row>
      <xdr:rowOff>87268</xdr:rowOff>
    </xdr:to>
    <xdr:sp macro="" textlink="">
      <xdr:nvSpPr>
        <xdr:cNvPr id="580" name="楕円 579"/>
        <xdr:cNvSpPr/>
      </xdr:nvSpPr>
      <xdr:spPr>
        <a:xfrm>
          <a:off x="14541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36468</xdr:rowOff>
    </xdr:from>
    <xdr:to>
      <xdr:col>81</xdr:col>
      <xdr:colOff>50800</xdr:colOff>
      <xdr:row>84</xdr:row>
      <xdr:rowOff>88719</xdr:rowOff>
    </xdr:to>
    <xdr:cxnSp macro="">
      <xdr:nvCxnSpPr>
        <xdr:cNvPr id="581" name="直線コネクタ 580"/>
        <xdr:cNvCxnSpPr/>
      </xdr:nvCxnSpPr>
      <xdr:spPr>
        <a:xfrm>
          <a:off x="14592300" y="1443826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135889</xdr:rowOff>
    </xdr:from>
    <xdr:to>
      <xdr:col>72</xdr:col>
      <xdr:colOff>38100</xdr:colOff>
      <xdr:row>84</xdr:row>
      <xdr:rowOff>66039</xdr:rowOff>
    </xdr:to>
    <xdr:sp macro="" textlink="">
      <xdr:nvSpPr>
        <xdr:cNvPr id="582" name="楕円 581"/>
        <xdr:cNvSpPr/>
      </xdr:nvSpPr>
      <xdr:spPr>
        <a:xfrm>
          <a:off x="1365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15239</xdr:rowOff>
    </xdr:from>
    <xdr:to>
      <xdr:col>76</xdr:col>
      <xdr:colOff>114300</xdr:colOff>
      <xdr:row>84</xdr:row>
      <xdr:rowOff>36468</xdr:rowOff>
    </xdr:to>
    <xdr:cxnSp macro="">
      <xdr:nvCxnSpPr>
        <xdr:cNvPr id="583" name="直線コネクタ 582"/>
        <xdr:cNvCxnSpPr/>
      </xdr:nvCxnSpPr>
      <xdr:spPr>
        <a:xfrm>
          <a:off x="13703300" y="14417039"/>
          <a:ext cx="8890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119562</xdr:rowOff>
    </xdr:from>
    <xdr:to>
      <xdr:col>67</xdr:col>
      <xdr:colOff>101600</xdr:colOff>
      <xdr:row>84</xdr:row>
      <xdr:rowOff>49712</xdr:rowOff>
    </xdr:to>
    <xdr:sp macro="" textlink="">
      <xdr:nvSpPr>
        <xdr:cNvPr id="584" name="楕円 583"/>
        <xdr:cNvSpPr/>
      </xdr:nvSpPr>
      <xdr:spPr>
        <a:xfrm>
          <a:off x="12763500" y="1434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170362</xdr:rowOff>
    </xdr:from>
    <xdr:to>
      <xdr:col>71</xdr:col>
      <xdr:colOff>177800</xdr:colOff>
      <xdr:row>84</xdr:row>
      <xdr:rowOff>15239</xdr:rowOff>
    </xdr:to>
    <xdr:cxnSp macro="">
      <xdr:nvCxnSpPr>
        <xdr:cNvPr id="585" name="直線コネクタ 584"/>
        <xdr:cNvCxnSpPr/>
      </xdr:nvCxnSpPr>
      <xdr:spPr>
        <a:xfrm>
          <a:off x="12814300" y="1440071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121756</xdr:rowOff>
    </xdr:from>
    <xdr:ext cx="405111" cy="259045"/>
    <xdr:sp macro="" textlink="">
      <xdr:nvSpPr>
        <xdr:cNvPr id="586" name="n_1aveValue【児童館】&#10;有形固定資産減価償却率"/>
        <xdr:cNvSpPr txBox="1"/>
      </xdr:nvSpPr>
      <xdr:spPr>
        <a:xfrm>
          <a:off x="152660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128288</xdr:rowOff>
    </xdr:from>
    <xdr:ext cx="405111" cy="259045"/>
    <xdr:sp macro="" textlink="">
      <xdr:nvSpPr>
        <xdr:cNvPr id="587" name="n_2aveValue【児童館】&#10;有形固定資産減価償却率"/>
        <xdr:cNvSpPr txBox="1"/>
      </xdr:nvSpPr>
      <xdr:spPr>
        <a:xfrm>
          <a:off x="14389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18885</xdr:rowOff>
    </xdr:from>
    <xdr:ext cx="405111" cy="259045"/>
    <xdr:sp macro="" textlink="">
      <xdr:nvSpPr>
        <xdr:cNvPr id="588" name="n_3aveValue【児童館】&#10;有形固定資産減価償却率"/>
        <xdr:cNvSpPr txBox="1"/>
      </xdr:nvSpPr>
      <xdr:spPr>
        <a:xfrm>
          <a:off x="13500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159311</xdr:rowOff>
    </xdr:from>
    <xdr:ext cx="405111" cy="259045"/>
    <xdr:sp macro="" textlink="">
      <xdr:nvSpPr>
        <xdr:cNvPr id="589" name="n_4aveValue【児童館】&#10;有形固定資産減価償却率"/>
        <xdr:cNvSpPr txBox="1"/>
      </xdr:nvSpPr>
      <xdr:spPr>
        <a:xfrm>
          <a:off x="12611744" y="1387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130646</xdr:rowOff>
    </xdr:from>
    <xdr:ext cx="405111" cy="259045"/>
    <xdr:sp macro="" textlink="">
      <xdr:nvSpPr>
        <xdr:cNvPr id="590" name="n_1mainValue【児童館】&#10;有形固定資産減価償却率"/>
        <xdr:cNvSpPr txBox="1"/>
      </xdr:nvSpPr>
      <xdr:spPr>
        <a:xfrm>
          <a:off x="152660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78395</xdr:rowOff>
    </xdr:from>
    <xdr:ext cx="405111" cy="259045"/>
    <xdr:sp macro="" textlink="">
      <xdr:nvSpPr>
        <xdr:cNvPr id="591" name="n_2mainValue【児童館】&#10;有形固定資産減価償却率"/>
        <xdr:cNvSpPr txBox="1"/>
      </xdr:nvSpPr>
      <xdr:spPr>
        <a:xfrm>
          <a:off x="14389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57166</xdr:rowOff>
    </xdr:from>
    <xdr:ext cx="405111" cy="259045"/>
    <xdr:sp macro="" textlink="">
      <xdr:nvSpPr>
        <xdr:cNvPr id="592" name="n_3mainValue【児童館】&#10;有形固定資産減価償却率"/>
        <xdr:cNvSpPr txBox="1"/>
      </xdr:nvSpPr>
      <xdr:spPr>
        <a:xfrm>
          <a:off x="13500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40839</xdr:rowOff>
    </xdr:from>
    <xdr:ext cx="405111" cy="259045"/>
    <xdr:sp macro="" textlink="">
      <xdr:nvSpPr>
        <xdr:cNvPr id="593" name="n_4mainValue【児童館】&#10;有形固定資産減価償却率"/>
        <xdr:cNvSpPr txBox="1"/>
      </xdr:nvSpPr>
      <xdr:spPr>
        <a:xfrm>
          <a:off x="12611744" y="1444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4" name="正方形/長方形 5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5" name="正方形/長方形 5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6" name="正方形/長方形 5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7" name="正方形/長方形 5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8" name="正方形/長方形 5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9" name="正方形/長方形 5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0" name="正方形/長方形 5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1" name="正方形/長方形 60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2" name="テキスト ボックス 60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3" name="直線コネクタ 60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04" name="直線コネクタ 60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05" name="テキスト ボックス 60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6" name="直線コネクタ 60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7" name="テキスト ボックス 60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8" name="直線コネクタ 60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9" name="テキスト ボックス 60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10" name="直線コネクタ 60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11" name="テキスト ボックス 61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12" name="直線コネクタ 61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13" name="テキスト ボックス 61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14" name="直線コネクタ 61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15" name="テキスト ボックス 61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6" name="直線コネクタ 6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7" name="テキスト ボックス 6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86</xdr:row>
      <xdr:rowOff>21771</xdr:rowOff>
    </xdr:to>
    <xdr:cxnSp macro="">
      <xdr:nvCxnSpPr>
        <xdr:cNvPr id="619" name="直線コネクタ 618"/>
        <xdr:cNvCxnSpPr/>
      </xdr:nvCxnSpPr>
      <xdr:spPr>
        <a:xfrm flipV="1">
          <a:off x="22160864" y="13280571"/>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25598</xdr:rowOff>
    </xdr:from>
    <xdr:ext cx="469744" cy="259045"/>
    <xdr:sp macro="" textlink="">
      <xdr:nvSpPr>
        <xdr:cNvPr id="620" name="【児童館】&#10;一人当たり面積最小値テキスト"/>
        <xdr:cNvSpPr txBox="1"/>
      </xdr:nvSpPr>
      <xdr:spPr>
        <a:xfrm>
          <a:off x="22199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21771</xdr:rowOff>
    </xdr:from>
    <xdr:to>
      <xdr:col>116</xdr:col>
      <xdr:colOff>152400</xdr:colOff>
      <xdr:row>86</xdr:row>
      <xdr:rowOff>21771</xdr:rowOff>
    </xdr:to>
    <xdr:cxnSp macro="">
      <xdr:nvCxnSpPr>
        <xdr:cNvPr id="621" name="直線コネクタ 620"/>
        <xdr:cNvCxnSpPr/>
      </xdr:nvCxnSpPr>
      <xdr:spPr>
        <a:xfrm>
          <a:off x="22072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622" name="【児童館】&#10;一人当たり面積最大値テキスト"/>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623" name="直線コネクタ 622"/>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31041</xdr:rowOff>
    </xdr:from>
    <xdr:ext cx="469744" cy="259045"/>
    <xdr:sp macro="" textlink="">
      <xdr:nvSpPr>
        <xdr:cNvPr id="624" name="【児童館】&#10;一人当たり面積平均値テキスト"/>
        <xdr:cNvSpPr txBox="1"/>
      </xdr:nvSpPr>
      <xdr:spPr>
        <a:xfrm>
          <a:off x="22199600" y="14089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625" name="フローチャート: 判断 624"/>
        <xdr:cNvSpPr/>
      </xdr:nvSpPr>
      <xdr:spPr>
        <a:xfrm>
          <a:off x="221107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117929</xdr:rowOff>
    </xdr:from>
    <xdr:to>
      <xdr:col>112</xdr:col>
      <xdr:colOff>38100</xdr:colOff>
      <xdr:row>83</xdr:row>
      <xdr:rowOff>48079</xdr:rowOff>
    </xdr:to>
    <xdr:sp macro="" textlink="">
      <xdr:nvSpPr>
        <xdr:cNvPr id="626" name="フローチャート: 判断 625"/>
        <xdr:cNvSpPr/>
      </xdr:nvSpPr>
      <xdr:spPr>
        <a:xfrm>
          <a:off x="21272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150586</xdr:rowOff>
    </xdr:from>
    <xdr:to>
      <xdr:col>107</xdr:col>
      <xdr:colOff>101600</xdr:colOff>
      <xdr:row>83</xdr:row>
      <xdr:rowOff>80736</xdr:rowOff>
    </xdr:to>
    <xdr:sp macro="" textlink="">
      <xdr:nvSpPr>
        <xdr:cNvPr id="627" name="フローチャート: 判断 626"/>
        <xdr:cNvSpPr/>
      </xdr:nvSpPr>
      <xdr:spPr>
        <a:xfrm>
          <a:off x="20383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628" name="フローチャート: 判断 627"/>
        <xdr:cNvSpPr/>
      </xdr:nvSpPr>
      <xdr:spPr>
        <a:xfrm>
          <a:off x="19494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19957</xdr:rowOff>
    </xdr:from>
    <xdr:to>
      <xdr:col>98</xdr:col>
      <xdr:colOff>38100</xdr:colOff>
      <xdr:row>82</xdr:row>
      <xdr:rowOff>121557</xdr:rowOff>
    </xdr:to>
    <xdr:sp macro="" textlink="">
      <xdr:nvSpPr>
        <xdr:cNvPr id="629" name="フローチャート: 判断 628"/>
        <xdr:cNvSpPr/>
      </xdr:nvSpPr>
      <xdr:spPr>
        <a:xfrm>
          <a:off x="18605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0" name="テキスト ボックス 62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1" name="テキスト ボックス 63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2" name="テキスト ボックス 63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3" name="テキスト ボックス 63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4" name="テキスト ボックス 63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126093</xdr:rowOff>
    </xdr:from>
    <xdr:to>
      <xdr:col>116</xdr:col>
      <xdr:colOff>114300</xdr:colOff>
      <xdr:row>80</xdr:row>
      <xdr:rowOff>56243</xdr:rowOff>
    </xdr:to>
    <xdr:sp macro="" textlink="">
      <xdr:nvSpPr>
        <xdr:cNvPr id="635" name="楕円 634"/>
        <xdr:cNvSpPr/>
      </xdr:nvSpPr>
      <xdr:spPr>
        <a:xfrm>
          <a:off x="22110700" y="1367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148970</xdr:rowOff>
    </xdr:from>
    <xdr:ext cx="469744" cy="259045"/>
    <xdr:sp macro="" textlink="">
      <xdr:nvSpPr>
        <xdr:cNvPr id="636" name="【児童館】&#10;一人当たり面積該当値テキスト"/>
        <xdr:cNvSpPr txBox="1"/>
      </xdr:nvSpPr>
      <xdr:spPr>
        <a:xfrm>
          <a:off x="22199600" y="1352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142421</xdr:rowOff>
    </xdr:from>
    <xdr:to>
      <xdr:col>112</xdr:col>
      <xdr:colOff>38100</xdr:colOff>
      <xdr:row>80</xdr:row>
      <xdr:rowOff>72571</xdr:rowOff>
    </xdr:to>
    <xdr:sp macro="" textlink="">
      <xdr:nvSpPr>
        <xdr:cNvPr id="637" name="楕円 636"/>
        <xdr:cNvSpPr/>
      </xdr:nvSpPr>
      <xdr:spPr>
        <a:xfrm>
          <a:off x="21272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5443</xdr:rowOff>
    </xdr:from>
    <xdr:to>
      <xdr:col>116</xdr:col>
      <xdr:colOff>63500</xdr:colOff>
      <xdr:row>80</xdr:row>
      <xdr:rowOff>21771</xdr:rowOff>
    </xdr:to>
    <xdr:cxnSp macro="">
      <xdr:nvCxnSpPr>
        <xdr:cNvPr id="638" name="直線コネクタ 637"/>
        <xdr:cNvCxnSpPr/>
      </xdr:nvCxnSpPr>
      <xdr:spPr>
        <a:xfrm flipV="1">
          <a:off x="21323300" y="1372144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3629</xdr:rowOff>
    </xdr:from>
    <xdr:to>
      <xdr:col>107</xdr:col>
      <xdr:colOff>101600</xdr:colOff>
      <xdr:row>80</xdr:row>
      <xdr:rowOff>105229</xdr:rowOff>
    </xdr:to>
    <xdr:sp macro="" textlink="">
      <xdr:nvSpPr>
        <xdr:cNvPr id="639" name="楕円 638"/>
        <xdr:cNvSpPr/>
      </xdr:nvSpPr>
      <xdr:spPr>
        <a:xfrm>
          <a:off x="20383500" y="1371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21771</xdr:rowOff>
    </xdr:from>
    <xdr:to>
      <xdr:col>111</xdr:col>
      <xdr:colOff>177800</xdr:colOff>
      <xdr:row>80</xdr:row>
      <xdr:rowOff>54429</xdr:rowOff>
    </xdr:to>
    <xdr:cxnSp macro="">
      <xdr:nvCxnSpPr>
        <xdr:cNvPr id="640" name="直線コネクタ 639"/>
        <xdr:cNvCxnSpPr/>
      </xdr:nvCxnSpPr>
      <xdr:spPr>
        <a:xfrm flipV="1">
          <a:off x="20434300" y="137377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19957</xdr:rowOff>
    </xdr:from>
    <xdr:to>
      <xdr:col>102</xdr:col>
      <xdr:colOff>165100</xdr:colOff>
      <xdr:row>80</xdr:row>
      <xdr:rowOff>121557</xdr:rowOff>
    </xdr:to>
    <xdr:sp macro="" textlink="">
      <xdr:nvSpPr>
        <xdr:cNvPr id="641" name="楕円 640"/>
        <xdr:cNvSpPr/>
      </xdr:nvSpPr>
      <xdr:spPr>
        <a:xfrm>
          <a:off x="19494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54429</xdr:rowOff>
    </xdr:from>
    <xdr:to>
      <xdr:col>107</xdr:col>
      <xdr:colOff>50800</xdr:colOff>
      <xdr:row>80</xdr:row>
      <xdr:rowOff>70757</xdr:rowOff>
    </xdr:to>
    <xdr:cxnSp macro="">
      <xdr:nvCxnSpPr>
        <xdr:cNvPr id="642" name="直線コネクタ 641"/>
        <xdr:cNvCxnSpPr/>
      </xdr:nvCxnSpPr>
      <xdr:spPr>
        <a:xfrm flipV="1">
          <a:off x="19545300" y="137704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36286</xdr:rowOff>
    </xdr:from>
    <xdr:to>
      <xdr:col>98</xdr:col>
      <xdr:colOff>38100</xdr:colOff>
      <xdr:row>80</xdr:row>
      <xdr:rowOff>137886</xdr:rowOff>
    </xdr:to>
    <xdr:sp macro="" textlink="">
      <xdr:nvSpPr>
        <xdr:cNvPr id="643" name="楕円 642"/>
        <xdr:cNvSpPr/>
      </xdr:nvSpPr>
      <xdr:spPr>
        <a:xfrm>
          <a:off x="18605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70757</xdr:rowOff>
    </xdr:from>
    <xdr:to>
      <xdr:col>102</xdr:col>
      <xdr:colOff>114300</xdr:colOff>
      <xdr:row>80</xdr:row>
      <xdr:rowOff>87086</xdr:rowOff>
    </xdr:to>
    <xdr:cxnSp macro="">
      <xdr:nvCxnSpPr>
        <xdr:cNvPr id="644" name="直線コネクタ 643"/>
        <xdr:cNvCxnSpPr/>
      </xdr:nvCxnSpPr>
      <xdr:spPr>
        <a:xfrm flipV="1">
          <a:off x="18656300" y="1378675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39206</xdr:rowOff>
    </xdr:from>
    <xdr:ext cx="469744" cy="259045"/>
    <xdr:sp macro="" textlink="">
      <xdr:nvSpPr>
        <xdr:cNvPr id="645" name="n_1aveValue【児童館】&#10;一人当たり面積"/>
        <xdr:cNvSpPr txBox="1"/>
      </xdr:nvSpPr>
      <xdr:spPr>
        <a:xfrm>
          <a:off x="210757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71863</xdr:rowOff>
    </xdr:from>
    <xdr:ext cx="469744" cy="259045"/>
    <xdr:sp macro="" textlink="">
      <xdr:nvSpPr>
        <xdr:cNvPr id="646" name="n_2aveValue【児童館】&#10;一人当たり面積"/>
        <xdr:cNvSpPr txBox="1"/>
      </xdr:nvSpPr>
      <xdr:spPr>
        <a:xfrm>
          <a:off x="20199427" y="1430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6548</xdr:rowOff>
    </xdr:from>
    <xdr:ext cx="469744" cy="259045"/>
    <xdr:sp macro="" textlink="">
      <xdr:nvSpPr>
        <xdr:cNvPr id="647" name="n_3aveValue【児童館】&#10;一人当たり面積"/>
        <xdr:cNvSpPr txBox="1"/>
      </xdr:nvSpPr>
      <xdr:spPr>
        <a:xfrm>
          <a:off x="19310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112684</xdr:rowOff>
    </xdr:from>
    <xdr:ext cx="469744" cy="259045"/>
    <xdr:sp macro="" textlink="">
      <xdr:nvSpPr>
        <xdr:cNvPr id="648" name="n_4aveValue【児童館】&#10;一人当たり面積"/>
        <xdr:cNvSpPr txBox="1"/>
      </xdr:nvSpPr>
      <xdr:spPr>
        <a:xfrm>
          <a:off x="18421427" y="1417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89098</xdr:rowOff>
    </xdr:from>
    <xdr:ext cx="469744" cy="259045"/>
    <xdr:sp macro="" textlink="">
      <xdr:nvSpPr>
        <xdr:cNvPr id="649" name="n_1mainValue【児童館】&#10;一人当たり面積"/>
        <xdr:cNvSpPr txBox="1"/>
      </xdr:nvSpPr>
      <xdr:spPr>
        <a:xfrm>
          <a:off x="21075727" y="1346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121756</xdr:rowOff>
    </xdr:from>
    <xdr:ext cx="469744" cy="259045"/>
    <xdr:sp macro="" textlink="">
      <xdr:nvSpPr>
        <xdr:cNvPr id="650" name="n_2mainValue【児童館】&#10;一人当たり面積"/>
        <xdr:cNvSpPr txBox="1"/>
      </xdr:nvSpPr>
      <xdr:spPr>
        <a:xfrm>
          <a:off x="20199427"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138084</xdr:rowOff>
    </xdr:from>
    <xdr:ext cx="469744" cy="259045"/>
    <xdr:sp macro="" textlink="">
      <xdr:nvSpPr>
        <xdr:cNvPr id="651" name="n_3mainValue【児童館】&#10;一人当たり面積"/>
        <xdr:cNvSpPr txBox="1"/>
      </xdr:nvSpPr>
      <xdr:spPr>
        <a:xfrm>
          <a:off x="19310427" y="1351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154413</xdr:rowOff>
    </xdr:from>
    <xdr:ext cx="469744" cy="259045"/>
    <xdr:sp macro="" textlink="">
      <xdr:nvSpPr>
        <xdr:cNvPr id="652" name="n_4mainValue【児童館】&#10;一人当たり面積"/>
        <xdr:cNvSpPr txBox="1"/>
      </xdr:nvSpPr>
      <xdr:spPr>
        <a:xfrm>
          <a:off x="18421427" y="13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3" name="正方形/長方形 65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4" name="正方形/長方形 65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5" name="正方形/長方形 65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6" name="正方形/長方形 65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7" name="正方形/長方形 65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8" name="正方形/長方形 65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9" name="正方形/長方形 65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正方形/長方形 65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1" name="テキスト ボックス 66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2" name="直線コネクタ 66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63" name="テキスト ボックス 66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64" name="直線コネクタ 66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65" name="テキスト ボックス 66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66" name="直線コネクタ 66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7" name="テキスト ボックス 66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8" name="直線コネクタ 66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9" name="テキスト ボックス 66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0" name="直線コネクタ 66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1" name="テキスト ボックス 67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72" name="直線コネクタ 67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73" name="テキスト ボックス 67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75" name="テキスト ボックス 67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116205</xdr:rowOff>
    </xdr:to>
    <xdr:cxnSp macro="">
      <xdr:nvCxnSpPr>
        <xdr:cNvPr id="677" name="直線コネクタ 676"/>
        <xdr:cNvCxnSpPr/>
      </xdr:nvCxnSpPr>
      <xdr:spPr>
        <a:xfrm flipV="1">
          <a:off x="16318864" y="17181195"/>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678" name="【公民館】&#10;有形固定資産減価償却率最小値テキスト"/>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679" name="直線コネクタ 678"/>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680" name="【公民館】&#10;有形固定資産減価償却率最大値テキスト"/>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681" name="直線コネクタ 680"/>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15891</xdr:rowOff>
    </xdr:from>
    <xdr:ext cx="405111" cy="259045"/>
    <xdr:sp macro="" textlink="">
      <xdr:nvSpPr>
        <xdr:cNvPr id="682" name="【公民館】&#10;有形固定資産減価償却率平均値テキスト"/>
        <xdr:cNvSpPr txBox="1"/>
      </xdr:nvSpPr>
      <xdr:spPr>
        <a:xfrm>
          <a:off x="16357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164464</xdr:rowOff>
    </xdr:from>
    <xdr:to>
      <xdr:col>85</xdr:col>
      <xdr:colOff>177800</xdr:colOff>
      <xdr:row>105</xdr:row>
      <xdr:rowOff>94614</xdr:rowOff>
    </xdr:to>
    <xdr:sp macro="" textlink="">
      <xdr:nvSpPr>
        <xdr:cNvPr id="683" name="フローチャート: 判断 682"/>
        <xdr:cNvSpPr/>
      </xdr:nvSpPr>
      <xdr:spPr>
        <a:xfrm>
          <a:off x="16268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84" name="フローチャート: 判断 683"/>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99695</xdr:rowOff>
    </xdr:from>
    <xdr:to>
      <xdr:col>76</xdr:col>
      <xdr:colOff>165100</xdr:colOff>
      <xdr:row>106</xdr:row>
      <xdr:rowOff>29845</xdr:rowOff>
    </xdr:to>
    <xdr:sp macro="" textlink="">
      <xdr:nvSpPr>
        <xdr:cNvPr id="685" name="フローチャート: 判断 684"/>
        <xdr:cNvSpPr/>
      </xdr:nvSpPr>
      <xdr:spPr>
        <a:xfrm>
          <a:off x="14541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686" name="フローチャート: 判断 685"/>
        <xdr:cNvSpPr/>
      </xdr:nvSpPr>
      <xdr:spPr>
        <a:xfrm>
          <a:off x="13652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133986</xdr:rowOff>
    </xdr:from>
    <xdr:to>
      <xdr:col>67</xdr:col>
      <xdr:colOff>101600</xdr:colOff>
      <xdr:row>105</xdr:row>
      <xdr:rowOff>64136</xdr:rowOff>
    </xdr:to>
    <xdr:sp macro="" textlink="">
      <xdr:nvSpPr>
        <xdr:cNvPr id="687" name="フローチャート: 判断 686"/>
        <xdr:cNvSpPr/>
      </xdr:nvSpPr>
      <xdr:spPr>
        <a:xfrm>
          <a:off x="12763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8" name="テキスト ボックス 6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9" name="テキスト ボックス 6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0" name="テキスト ボックス 6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1" name="テキスト ボックス 6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2" name="テキスト ボックス 6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92075</xdr:rowOff>
    </xdr:from>
    <xdr:to>
      <xdr:col>85</xdr:col>
      <xdr:colOff>177800</xdr:colOff>
      <xdr:row>106</xdr:row>
      <xdr:rowOff>22225</xdr:rowOff>
    </xdr:to>
    <xdr:sp macro="" textlink="">
      <xdr:nvSpPr>
        <xdr:cNvPr id="693" name="楕円 692"/>
        <xdr:cNvSpPr/>
      </xdr:nvSpPr>
      <xdr:spPr>
        <a:xfrm>
          <a:off x="162687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70502</xdr:rowOff>
    </xdr:from>
    <xdr:ext cx="405111" cy="259045"/>
    <xdr:sp macro="" textlink="">
      <xdr:nvSpPr>
        <xdr:cNvPr id="694" name="【公民館】&#10;有形固定資産減価償却率該当値テキスト"/>
        <xdr:cNvSpPr txBox="1"/>
      </xdr:nvSpPr>
      <xdr:spPr>
        <a:xfrm>
          <a:off x="16357600"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48261</xdr:rowOff>
    </xdr:from>
    <xdr:to>
      <xdr:col>81</xdr:col>
      <xdr:colOff>101600</xdr:colOff>
      <xdr:row>105</xdr:row>
      <xdr:rowOff>149861</xdr:rowOff>
    </xdr:to>
    <xdr:sp macro="" textlink="">
      <xdr:nvSpPr>
        <xdr:cNvPr id="695" name="楕円 694"/>
        <xdr:cNvSpPr/>
      </xdr:nvSpPr>
      <xdr:spPr>
        <a:xfrm>
          <a:off x="1543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99061</xdr:rowOff>
    </xdr:from>
    <xdr:to>
      <xdr:col>85</xdr:col>
      <xdr:colOff>127000</xdr:colOff>
      <xdr:row>105</xdr:row>
      <xdr:rowOff>142875</xdr:rowOff>
    </xdr:to>
    <xdr:cxnSp macro="">
      <xdr:nvCxnSpPr>
        <xdr:cNvPr id="696" name="直線コネクタ 695"/>
        <xdr:cNvCxnSpPr/>
      </xdr:nvCxnSpPr>
      <xdr:spPr>
        <a:xfrm>
          <a:off x="15481300" y="18101311"/>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15875</xdr:rowOff>
    </xdr:from>
    <xdr:to>
      <xdr:col>76</xdr:col>
      <xdr:colOff>165100</xdr:colOff>
      <xdr:row>105</xdr:row>
      <xdr:rowOff>117475</xdr:rowOff>
    </xdr:to>
    <xdr:sp macro="" textlink="">
      <xdr:nvSpPr>
        <xdr:cNvPr id="697" name="楕円 696"/>
        <xdr:cNvSpPr/>
      </xdr:nvSpPr>
      <xdr:spPr>
        <a:xfrm>
          <a:off x="14541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66675</xdr:rowOff>
    </xdr:from>
    <xdr:to>
      <xdr:col>81</xdr:col>
      <xdr:colOff>50800</xdr:colOff>
      <xdr:row>105</xdr:row>
      <xdr:rowOff>99061</xdr:rowOff>
    </xdr:to>
    <xdr:cxnSp macro="">
      <xdr:nvCxnSpPr>
        <xdr:cNvPr id="698" name="直線コネクタ 697"/>
        <xdr:cNvCxnSpPr/>
      </xdr:nvCxnSpPr>
      <xdr:spPr>
        <a:xfrm>
          <a:off x="14592300" y="18068925"/>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141605</xdr:rowOff>
    </xdr:from>
    <xdr:to>
      <xdr:col>72</xdr:col>
      <xdr:colOff>38100</xdr:colOff>
      <xdr:row>105</xdr:row>
      <xdr:rowOff>71755</xdr:rowOff>
    </xdr:to>
    <xdr:sp macro="" textlink="">
      <xdr:nvSpPr>
        <xdr:cNvPr id="699" name="楕円 698"/>
        <xdr:cNvSpPr/>
      </xdr:nvSpPr>
      <xdr:spPr>
        <a:xfrm>
          <a:off x="13652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20955</xdr:rowOff>
    </xdr:from>
    <xdr:to>
      <xdr:col>76</xdr:col>
      <xdr:colOff>114300</xdr:colOff>
      <xdr:row>105</xdr:row>
      <xdr:rowOff>66675</xdr:rowOff>
    </xdr:to>
    <xdr:cxnSp macro="">
      <xdr:nvCxnSpPr>
        <xdr:cNvPr id="700" name="直線コネクタ 699"/>
        <xdr:cNvCxnSpPr/>
      </xdr:nvCxnSpPr>
      <xdr:spPr>
        <a:xfrm>
          <a:off x="13703300" y="180232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61595</xdr:rowOff>
    </xdr:from>
    <xdr:to>
      <xdr:col>67</xdr:col>
      <xdr:colOff>101600</xdr:colOff>
      <xdr:row>104</xdr:row>
      <xdr:rowOff>163195</xdr:rowOff>
    </xdr:to>
    <xdr:sp macro="" textlink="">
      <xdr:nvSpPr>
        <xdr:cNvPr id="701" name="楕円 700"/>
        <xdr:cNvSpPr/>
      </xdr:nvSpPr>
      <xdr:spPr>
        <a:xfrm>
          <a:off x="12763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112395</xdr:rowOff>
    </xdr:from>
    <xdr:to>
      <xdr:col>71</xdr:col>
      <xdr:colOff>177800</xdr:colOff>
      <xdr:row>105</xdr:row>
      <xdr:rowOff>20955</xdr:rowOff>
    </xdr:to>
    <xdr:cxnSp macro="">
      <xdr:nvCxnSpPr>
        <xdr:cNvPr id="702" name="直線コネクタ 701"/>
        <xdr:cNvCxnSpPr/>
      </xdr:nvCxnSpPr>
      <xdr:spPr>
        <a:xfrm>
          <a:off x="12814300" y="179431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703" name="n_1aveValue【公民館】&#10;有形固定資産減価償却率"/>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20972</xdr:rowOff>
    </xdr:from>
    <xdr:ext cx="405111" cy="259045"/>
    <xdr:sp macro="" textlink="">
      <xdr:nvSpPr>
        <xdr:cNvPr id="704" name="n_2aveValue【公民館】&#10;有形固定資産減価償却率"/>
        <xdr:cNvSpPr txBox="1"/>
      </xdr:nvSpPr>
      <xdr:spPr>
        <a:xfrm>
          <a:off x="143897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133366</xdr:rowOff>
    </xdr:from>
    <xdr:ext cx="405111" cy="259045"/>
    <xdr:sp macro="" textlink="">
      <xdr:nvSpPr>
        <xdr:cNvPr id="705" name="n_3aveValue【公民館】&#10;有形固定資産減価償却率"/>
        <xdr:cNvSpPr txBox="1"/>
      </xdr:nvSpPr>
      <xdr:spPr>
        <a:xfrm>
          <a:off x="135007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55263</xdr:rowOff>
    </xdr:from>
    <xdr:ext cx="405111" cy="259045"/>
    <xdr:sp macro="" textlink="">
      <xdr:nvSpPr>
        <xdr:cNvPr id="706" name="n_4aveValue【公民館】&#10;有形固定資産減価償却率"/>
        <xdr:cNvSpPr txBox="1"/>
      </xdr:nvSpPr>
      <xdr:spPr>
        <a:xfrm>
          <a:off x="12611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140988</xdr:rowOff>
    </xdr:from>
    <xdr:ext cx="405111" cy="259045"/>
    <xdr:sp macro="" textlink="">
      <xdr:nvSpPr>
        <xdr:cNvPr id="707" name="n_1mainValue【公民館】&#10;有形固定資産減価償却率"/>
        <xdr:cNvSpPr txBox="1"/>
      </xdr:nvSpPr>
      <xdr:spPr>
        <a:xfrm>
          <a:off x="152660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134002</xdr:rowOff>
    </xdr:from>
    <xdr:ext cx="405111" cy="259045"/>
    <xdr:sp macro="" textlink="">
      <xdr:nvSpPr>
        <xdr:cNvPr id="708" name="n_2mainValue【公民館】&#10;有形固定資産減価償却率"/>
        <xdr:cNvSpPr txBox="1"/>
      </xdr:nvSpPr>
      <xdr:spPr>
        <a:xfrm>
          <a:off x="143897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88282</xdr:rowOff>
    </xdr:from>
    <xdr:ext cx="405111" cy="259045"/>
    <xdr:sp macro="" textlink="">
      <xdr:nvSpPr>
        <xdr:cNvPr id="709" name="n_3mainValue【公民館】&#10;有形固定資産減価償却率"/>
        <xdr:cNvSpPr txBox="1"/>
      </xdr:nvSpPr>
      <xdr:spPr>
        <a:xfrm>
          <a:off x="135007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8272</xdr:rowOff>
    </xdr:from>
    <xdr:ext cx="405111" cy="259045"/>
    <xdr:sp macro="" textlink="">
      <xdr:nvSpPr>
        <xdr:cNvPr id="710" name="n_4mainValue【公民館】&#10;有形固定資産減価償却率"/>
        <xdr:cNvSpPr txBox="1"/>
      </xdr:nvSpPr>
      <xdr:spPr>
        <a:xfrm>
          <a:off x="12611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1" name="正方形/長方形 71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2" name="正方形/長方形 71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3" name="正方形/長方形 71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4" name="正方形/長方形 71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5" name="正方形/長方形 71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6" name="正方形/長方形 71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7" name="正方形/長方形 71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8" name="正方形/長方形 71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9" name="テキスト ボックス 71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0" name="直線コネクタ 71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21" name="直線コネクタ 72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22" name="テキスト ボックス 72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23" name="直線コネクタ 72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24" name="テキスト ボックス 72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5" name="直線コネクタ 72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6" name="テキスト ボックス 72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7" name="直線コネクタ 72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8" name="テキスト ボックス 72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9" name="直線コネクタ 72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30" name="テキスト ボックス 72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1" name="直線コネクタ 7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2" name="テキスト ボックス 73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142494</xdr:rowOff>
    </xdr:from>
    <xdr:to>
      <xdr:col>116</xdr:col>
      <xdr:colOff>62864</xdr:colOff>
      <xdr:row>108</xdr:row>
      <xdr:rowOff>76963</xdr:rowOff>
    </xdr:to>
    <xdr:cxnSp macro="">
      <xdr:nvCxnSpPr>
        <xdr:cNvPr id="734" name="直線コネクタ 733"/>
        <xdr:cNvCxnSpPr/>
      </xdr:nvCxnSpPr>
      <xdr:spPr>
        <a:xfrm flipV="1">
          <a:off x="22160864" y="17287494"/>
          <a:ext cx="0" cy="1306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80790</xdr:rowOff>
    </xdr:from>
    <xdr:ext cx="469744" cy="259045"/>
    <xdr:sp macro="" textlink="">
      <xdr:nvSpPr>
        <xdr:cNvPr id="735" name="【公民館】&#10;一人当たり面積最小値テキスト"/>
        <xdr:cNvSpPr txBox="1"/>
      </xdr:nvSpPr>
      <xdr:spPr>
        <a:xfrm>
          <a:off x="22199600"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76963</xdr:rowOff>
    </xdr:from>
    <xdr:to>
      <xdr:col>116</xdr:col>
      <xdr:colOff>152400</xdr:colOff>
      <xdr:row>108</xdr:row>
      <xdr:rowOff>76963</xdr:rowOff>
    </xdr:to>
    <xdr:cxnSp macro="">
      <xdr:nvCxnSpPr>
        <xdr:cNvPr id="736" name="直線コネクタ 735"/>
        <xdr:cNvCxnSpPr/>
      </xdr:nvCxnSpPr>
      <xdr:spPr>
        <a:xfrm>
          <a:off x="22072600" y="1859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89171</xdr:rowOff>
    </xdr:from>
    <xdr:ext cx="469744" cy="259045"/>
    <xdr:sp macro="" textlink="">
      <xdr:nvSpPr>
        <xdr:cNvPr id="737" name="【公民館】&#10;一人当たり面積最大値テキスト"/>
        <xdr:cNvSpPr txBox="1"/>
      </xdr:nvSpPr>
      <xdr:spPr>
        <a:xfrm>
          <a:off x="22199600" y="1706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142494</xdr:rowOff>
    </xdr:from>
    <xdr:to>
      <xdr:col>116</xdr:col>
      <xdr:colOff>152400</xdr:colOff>
      <xdr:row>100</xdr:row>
      <xdr:rowOff>142494</xdr:rowOff>
    </xdr:to>
    <xdr:cxnSp macro="">
      <xdr:nvCxnSpPr>
        <xdr:cNvPr id="738" name="直線コネクタ 737"/>
        <xdr:cNvCxnSpPr/>
      </xdr:nvCxnSpPr>
      <xdr:spPr>
        <a:xfrm>
          <a:off x="22072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160290</xdr:rowOff>
    </xdr:from>
    <xdr:ext cx="469744" cy="259045"/>
    <xdr:sp macro="" textlink="">
      <xdr:nvSpPr>
        <xdr:cNvPr id="739" name="【公民館】&#10;一人当たり面積平均値テキスト"/>
        <xdr:cNvSpPr txBox="1"/>
      </xdr:nvSpPr>
      <xdr:spPr>
        <a:xfrm>
          <a:off x="22199600" y="18162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137413</xdr:rowOff>
    </xdr:from>
    <xdr:to>
      <xdr:col>116</xdr:col>
      <xdr:colOff>114300</xdr:colOff>
      <xdr:row>107</xdr:row>
      <xdr:rowOff>67563</xdr:rowOff>
    </xdr:to>
    <xdr:sp macro="" textlink="">
      <xdr:nvSpPr>
        <xdr:cNvPr id="740" name="フローチャート: 判断 739"/>
        <xdr:cNvSpPr/>
      </xdr:nvSpPr>
      <xdr:spPr>
        <a:xfrm>
          <a:off x="22110700" y="1831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169418</xdr:rowOff>
    </xdr:from>
    <xdr:to>
      <xdr:col>112</xdr:col>
      <xdr:colOff>38100</xdr:colOff>
      <xdr:row>107</xdr:row>
      <xdr:rowOff>99568</xdr:rowOff>
    </xdr:to>
    <xdr:sp macro="" textlink="">
      <xdr:nvSpPr>
        <xdr:cNvPr id="741" name="フローチャート: 判断 740"/>
        <xdr:cNvSpPr/>
      </xdr:nvSpPr>
      <xdr:spPr>
        <a:xfrm>
          <a:off x="212725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7874</xdr:rowOff>
    </xdr:from>
    <xdr:to>
      <xdr:col>107</xdr:col>
      <xdr:colOff>101600</xdr:colOff>
      <xdr:row>107</xdr:row>
      <xdr:rowOff>109474</xdr:rowOff>
    </xdr:to>
    <xdr:sp macro="" textlink="">
      <xdr:nvSpPr>
        <xdr:cNvPr id="742" name="フローチャート: 判断 741"/>
        <xdr:cNvSpPr/>
      </xdr:nvSpPr>
      <xdr:spPr>
        <a:xfrm>
          <a:off x="20383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9398</xdr:rowOff>
    </xdr:from>
    <xdr:to>
      <xdr:col>102</xdr:col>
      <xdr:colOff>165100</xdr:colOff>
      <xdr:row>107</xdr:row>
      <xdr:rowOff>110998</xdr:rowOff>
    </xdr:to>
    <xdr:sp macro="" textlink="">
      <xdr:nvSpPr>
        <xdr:cNvPr id="743" name="フローチャート: 判断 742"/>
        <xdr:cNvSpPr/>
      </xdr:nvSpPr>
      <xdr:spPr>
        <a:xfrm>
          <a:off x="19494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12446</xdr:rowOff>
    </xdr:from>
    <xdr:to>
      <xdr:col>98</xdr:col>
      <xdr:colOff>38100</xdr:colOff>
      <xdr:row>107</xdr:row>
      <xdr:rowOff>114046</xdr:rowOff>
    </xdr:to>
    <xdr:sp macro="" textlink="">
      <xdr:nvSpPr>
        <xdr:cNvPr id="744" name="フローチャート: 判断 743"/>
        <xdr:cNvSpPr/>
      </xdr:nvSpPr>
      <xdr:spPr>
        <a:xfrm>
          <a:off x="18605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5" name="テキスト ボックス 7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6" name="テキスト ボックス 7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7" name="テキスト ボックス 7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8" name="テキスト ボックス 7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9" name="テキスト ボックス 7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159513</xdr:rowOff>
    </xdr:from>
    <xdr:to>
      <xdr:col>116</xdr:col>
      <xdr:colOff>114300</xdr:colOff>
      <xdr:row>108</xdr:row>
      <xdr:rowOff>89663</xdr:rowOff>
    </xdr:to>
    <xdr:sp macro="" textlink="">
      <xdr:nvSpPr>
        <xdr:cNvPr id="750" name="楕円 749"/>
        <xdr:cNvSpPr/>
      </xdr:nvSpPr>
      <xdr:spPr>
        <a:xfrm>
          <a:off x="22110700" y="185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74440</xdr:rowOff>
    </xdr:from>
    <xdr:ext cx="469744" cy="259045"/>
    <xdr:sp macro="" textlink="">
      <xdr:nvSpPr>
        <xdr:cNvPr id="751" name="【公民館】&#10;一人当たり面積該当値テキスト"/>
        <xdr:cNvSpPr txBox="1"/>
      </xdr:nvSpPr>
      <xdr:spPr>
        <a:xfrm>
          <a:off x="22199600" y="1841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161798</xdr:rowOff>
    </xdr:from>
    <xdr:to>
      <xdr:col>112</xdr:col>
      <xdr:colOff>38100</xdr:colOff>
      <xdr:row>108</xdr:row>
      <xdr:rowOff>91948</xdr:rowOff>
    </xdr:to>
    <xdr:sp macro="" textlink="">
      <xdr:nvSpPr>
        <xdr:cNvPr id="752" name="楕円 751"/>
        <xdr:cNvSpPr/>
      </xdr:nvSpPr>
      <xdr:spPr>
        <a:xfrm>
          <a:off x="21272500" y="185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38863</xdr:rowOff>
    </xdr:from>
    <xdr:to>
      <xdr:col>116</xdr:col>
      <xdr:colOff>63500</xdr:colOff>
      <xdr:row>108</xdr:row>
      <xdr:rowOff>41148</xdr:rowOff>
    </xdr:to>
    <xdr:cxnSp macro="">
      <xdr:nvCxnSpPr>
        <xdr:cNvPr id="753" name="直線コネクタ 752"/>
        <xdr:cNvCxnSpPr/>
      </xdr:nvCxnSpPr>
      <xdr:spPr>
        <a:xfrm flipV="1">
          <a:off x="21323300" y="18555463"/>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163322</xdr:rowOff>
    </xdr:from>
    <xdr:to>
      <xdr:col>107</xdr:col>
      <xdr:colOff>101600</xdr:colOff>
      <xdr:row>108</xdr:row>
      <xdr:rowOff>93472</xdr:rowOff>
    </xdr:to>
    <xdr:sp macro="" textlink="">
      <xdr:nvSpPr>
        <xdr:cNvPr id="754" name="楕円 753"/>
        <xdr:cNvSpPr/>
      </xdr:nvSpPr>
      <xdr:spPr>
        <a:xfrm>
          <a:off x="20383500" y="185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41148</xdr:rowOff>
    </xdr:from>
    <xdr:to>
      <xdr:col>111</xdr:col>
      <xdr:colOff>177800</xdr:colOff>
      <xdr:row>108</xdr:row>
      <xdr:rowOff>42672</xdr:rowOff>
    </xdr:to>
    <xdr:cxnSp macro="">
      <xdr:nvCxnSpPr>
        <xdr:cNvPr id="755" name="直線コネクタ 754"/>
        <xdr:cNvCxnSpPr/>
      </xdr:nvCxnSpPr>
      <xdr:spPr>
        <a:xfrm flipV="1">
          <a:off x="20434300" y="1855774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164846</xdr:rowOff>
    </xdr:from>
    <xdr:to>
      <xdr:col>102</xdr:col>
      <xdr:colOff>165100</xdr:colOff>
      <xdr:row>108</xdr:row>
      <xdr:rowOff>94996</xdr:rowOff>
    </xdr:to>
    <xdr:sp macro="" textlink="">
      <xdr:nvSpPr>
        <xdr:cNvPr id="756" name="楕円 755"/>
        <xdr:cNvSpPr/>
      </xdr:nvSpPr>
      <xdr:spPr>
        <a:xfrm>
          <a:off x="19494500" y="1850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42672</xdr:rowOff>
    </xdr:from>
    <xdr:to>
      <xdr:col>107</xdr:col>
      <xdr:colOff>50800</xdr:colOff>
      <xdr:row>108</xdr:row>
      <xdr:rowOff>44196</xdr:rowOff>
    </xdr:to>
    <xdr:cxnSp macro="">
      <xdr:nvCxnSpPr>
        <xdr:cNvPr id="757" name="直線コネクタ 756"/>
        <xdr:cNvCxnSpPr/>
      </xdr:nvCxnSpPr>
      <xdr:spPr>
        <a:xfrm flipV="1">
          <a:off x="19545300" y="18559272"/>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166370</xdr:rowOff>
    </xdr:from>
    <xdr:to>
      <xdr:col>98</xdr:col>
      <xdr:colOff>38100</xdr:colOff>
      <xdr:row>108</xdr:row>
      <xdr:rowOff>96520</xdr:rowOff>
    </xdr:to>
    <xdr:sp macro="" textlink="">
      <xdr:nvSpPr>
        <xdr:cNvPr id="758" name="楕円 757"/>
        <xdr:cNvSpPr/>
      </xdr:nvSpPr>
      <xdr:spPr>
        <a:xfrm>
          <a:off x="18605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44196</xdr:rowOff>
    </xdr:from>
    <xdr:to>
      <xdr:col>102</xdr:col>
      <xdr:colOff>114300</xdr:colOff>
      <xdr:row>108</xdr:row>
      <xdr:rowOff>45720</xdr:rowOff>
    </xdr:to>
    <xdr:cxnSp macro="">
      <xdr:nvCxnSpPr>
        <xdr:cNvPr id="759" name="直線コネクタ 758"/>
        <xdr:cNvCxnSpPr/>
      </xdr:nvCxnSpPr>
      <xdr:spPr>
        <a:xfrm flipV="1">
          <a:off x="18656300" y="1856079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116095</xdr:rowOff>
    </xdr:from>
    <xdr:ext cx="469744" cy="259045"/>
    <xdr:sp macro="" textlink="">
      <xdr:nvSpPr>
        <xdr:cNvPr id="760" name="n_1aveValue【公民館】&#10;一人当たり面積"/>
        <xdr:cNvSpPr txBox="1"/>
      </xdr:nvSpPr>
      <xdr:spPr>
        <a:xfrm>
          <a:off x="21075727" y="181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126001</xdr:rowOff>
    </xdr:from>
    <xdr:ext cx="469744" cy="259045"/>
    <xdr:sp macro="" textlink="">
      <xdr:nvSpPr>
        <xdr:cNvPr id="761" name="n_2aveValue【公民館】&#10;一人当たり面積"/>
        <xdr:cNvSpPr txBox="1"/>
      </xdr:nvSpPr>
      <xdr:spPr>
        <a:xfrm>
          <a:off x="201994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127525</xdr:rowOff>
    </xdr:from>
    <xdr:ext cx="469744" cy="259045"/>
    <xdr:sp macro="" textlink="">
      <xdr:nvSpPr>
        <xdr:cNvPr id="762" name="n_3aveValue【公民館】&#10;一人当たり面積"/>
        <xdr:cNvSpPr txBox="1"/>
      </xdr:nvSpPr>
      <xdr:spPr>
        <a:xfrm>
          <a:off x="19310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130573</xdr:rowOff>
    </xdr:from>
    <xdr:ext cx="469744" cy="259045"/>
    <xdr:sp macro="" textlink="">
      <xdr:nvSpPr>
        <xdr:cNvPr id="763" name="n_4aveValue【公民館】&#10;一人当たり面積"/>
        <xdr:cNvSpPr txBox="1"/>
      </xdr:nvSpPr>
      <xdr:spPr>
        <a:xfrm>
          <a:off x="18421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83075</xdr:rowOff>
    </xdr:from>
    <xdr:ext cx="469744" cy="259045"/>
    <xdr:sp macro="" textlink="">
      <xdr:nvSpPr>
        <xdr:cNvPr id="764" name="n_1mainValue【公民館】&#10;一人当たり面積"/>
        <xdr:cNvSpPr txBox="1"/>
      </xdr:nvSpPr>
      <xdr:spPr>
        <a:xfrm>
          <a:off x="21075727"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84599</xdr:rowOff>
    </xdr:from>
    <xdr:ext cx="469744" cy="259045"/>
    <xdr:sp macro="" textlink="">
      <xdr:nvSpPr>
        <xdr:cNvPr id="765" name="n_2mainValue【公民館】&#10;一人当たり面積"/>
        <xdr:cNvSpPr txBox="1"/>
      </xdr:nvSpPr>
      <xdr:spPr>
        <a:xfrm>
          <a:off x="20199427" y="18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86123</xdr:rowOff>
    </xdr:from>
    <xdr:ext cx="469744" cy="259045"/>
    <xdr:sp macro="" textlink="">
      <xdr:nvSpPr>
        <xdr:cNvPr id="766" name="n_3mainValue【公民館】&#10;一人当たり面積"/>
        <xdr:cNvSpPr txBox="1"/>
      </xdr:nvSpPr>
      <xdr:spPr>
        <a:xfrm>
          <a:off x="19310427" y="1860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87647</xdr:rowOff>
    </xdr:from>
    <xdr:ext cx="469744" cy="259045"/>
    <xdr:sp macro="" textlink="">
      <xdr:nvSpPr>
        <xdr:cNvPr id="767" name="n_4mainValue【公民館】&#10;一人当たり面積"/>
        <xdr:cNvSpPr txBox="1"/>
      </xdr:nvSpPr>
      <xdr:spPr>
        <a:xfrm>
          <a:off x="18421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8" name="正方形/長方形 76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9" name="正方形/長方形 76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0" name="テキスト ボックス 76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有形固定資産減価償却率が上回っているものは道路、学校施設、児童館、公民館、下回っているものは橋りょう・トンネル、公営住宅である。また、一人当たり延長・面積・有形固定資産が上回っているものは橋りょう・トンネル、公営住宅、児童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下回っているものは道路、学校施設、公民館である。本町の資産は全体的に老朽化が進んでいるため、将来的な財政負担を抑えるためにも、</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施設の長寿命化、更新、除却等の検討が必要である。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北海道栗山町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
10,832
203.93
12,964,547
12,669,047
260,500
5,068,988
13,332,047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42</xdr:row>
      <xdr:rowOff>38100</xdr:rowOff>
    </xdr:to>
    <xdr:cxnSp macro="">
      <xdr:nvCxnSpPr>
        <xdr:cNvPr id="57" name="直線コネクタ 56"/>
        <xdr:cNvCxnSpPr/>
      </xdr:nvCxnSpPr>
      <xdr:spPr>
        <a:xfrm flipV="1">
          <a:off x="4634865" y="563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60" name="【図書館】&#10;有形固定資産減価償却率最大値テキスト"/>
        <xdr:cNvSpPr txBox="1"/>
      </xdr:nvSpPr>
      <xdr:spPr>
        <a:xfrm>
          <a:off x="4673600" y="54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1" name="直線コネクタ 60"/>
        <xdr:cNvCxnSpPr/>
      </xdr:nvCxnSpPr>
      <xdr:spPr>
        <a:xfrm>
          <a:off x="4546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652</xdr:rowOff>
    </xdr:from>
    <xdr:ext cx="405111" cy="259045"/>
    <xdr:sp macro="" textlink="">
      <xdr:nvSpPr>
        <xdr:cNvPr id="62" name="【図書館】&#10;有形固定資産減価償却率平均値テキスト"/>
        <xdr:cNvSpPr txBox="1"/>
      </xdr:nvSpPr>
      <xdr:spPr>
        <a:xfrm>
          <a:off x="467360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149225</xdr:rowOff>
    </xdr:from>
    <xdr:to>
      <xdr:col>24</xdr:col>
      <xdr:colOff>114300</xdr:colOff>
      <xdr:row>37</xdr:row>
      <xdr:rowOff>79375</xdr:rowOff>
    </xdr:to>
    <xdr:sp macro="" textlink="">
      <xdr:nvSpPr>
        <xdr:cNvPr id="63" name="フローチャート: 判断 62"/>
        <xdr:cNvSpPr/>
      </xdr:nvSpPr>
      <xdr:spPr>
        <a:xfrm>
          <a:off x="45847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139700</xdr:rowOff>
    </xdr:from>
    <xdr:to>
      <xdr:col>20</xdr:col>
      <xdr:colOff>38100</xdr:colOff>
      <xdr:row>37</xdr:row>
      <xdr:rowOff>69850</xdr:rowOff>
    </xdr:to>
    <xdr:sp macro="" textlink="">
      <xdr:nvSpPr>
        <xdr:cNvPr id="64" name="フローチャート: 判断 63"/>
        <xdr:cNvSpPr/>
      </xdr:nvSpPr>
      <xdr:spPr>
        <a:xfrm>
          <a:off x="3746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120650</xdr:rowOff>
    </xdr:from>
    <xdr:to>
      <xdr:col>15</xdr:col>
      <xdr:colOff>101600</xdr:colOff>
      <xdr:row>37</xdr:row>
      <xdr:rowOff>50800</xdr:rowOff>
    </xdr:to>
    <xdr:sp macro="" textlink="">
      <xdr:nvSpPr>
        <xdr:cNvPr id="65" name="フローチャート: 判断 64"/>
        <xdr:cNvSpPr/>
      </xdr:nvSpPr>
      <xdr:spPr>
        <a:xfrm>
          <a:off x="2857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57785</xdr:rowOff>
    </xdr:from>
    <xdr:to>
      <xdr:col>10</xdr:col>
      <xdr:colOff>165100</xdr:colOff>
      <xdr:row>36</xdr:row>
      <xdr:rowOff>159385</xdr:rowOff>
    </xdr:to>
    <xdr:sp macro="" textlink="">
      <xdr:nvSpPr>
        <xdr:cNvPr id="66" name="フローチャート: 判断 65"/>
        <xdr:cNvSpPr/>
      </xdr:nvSpPr>
      <xdr:spPr>
        <a:xfrm>
          <a:off x="1968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40640</xdr:rowOff>
    </xdr:from>
    <xdr:to>
      <xdr:col>6</xdr:col>
      <xdr:colOff>38100</xdr:colOff>
      <xdr:row>36</xdr:row>
      <xdr:rowOff>142240</xdr:rowOff>
    </xdr:to>
    <xdr:sp macro="" textlink="">
      <xdr:nvSpPr>
        <xdr:cNvPr id="67" name="フローチャート: 判断 66"/>
        <xdr:cNvSpPr/>
      </xdr:nvSpPr>
      <xdr:spPr>
        <a:xfrm>
          <a:off x="1079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73" name="楕円 72"/>
        <xdr:cNvSpPr/>
      </xdr:nvSpPr>
      <xdr:spPr>
        <a:xfrm>
          <a:off x="45847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131462</xdr:rowOff>
    </xdr:from>
    <xdr:ext cx="405111" cy="259045"/>
    <xdr:sp macro="" textlink="">
      <xdr:nvSpPr>
        <xdr:cNvPr id="74" name="【図書館】&#10;有形固定資産減価償却率該当値テキスト"/>
        <xdr:cNvSpPr txBox="1"/>
      </xdr:nvSpPr>
      <xdr:spPr>
        <a:xfrm>
          <a:off x="4673600"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75" name="楕円 74"/>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32385</xdr:rowOff>
    </xdr:from>
    <xdr:to>
      <xdr:col>24</xdr:col>
      <xdr:colOff>63500</xdr:colOff>
      <xdr:row>38</xdr:row>
      <xdr:rowOff>34290</xdr:rowOff>
    </xdr:to>
    <xdr:cxnSp macro="">
      <xdr:nvCxnSpPr>
        <xdr:cNvPr id="76" name="直線コネクタ 75"/>
        <xdr:cNvCxnSpPr/>
      </xdr:nvCxnSpPr>
      <xdr:spPr>
        <a:xfrm flipV="1">
          <a:off x="3797300" y="65474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109220</xdr:rowOff>
    </xdr:from>
    <xdr:to>
      <xdr:col>15</xdr:col>
      <xdr:colOff>101600</xdr:colOff>
      <xdr:row>38</xdr:row>
      <xdr:rowOff>39370</xdr:rowOff>
    </xdr:to>
    <xdr:sp macro="" textlink="">
      <xdr:nvSpPr>
        <xdr:cNvPr id="77" name="楕円 76"/>
        <xdr:cNvSpPr/>
      </xdr:nvSpPr>
      <xdr:spPr>
        <a:xfrm>
          <a:off x="28575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160020</xdr:rowOff>
    </xdr:from>
    <xdr:to>
      <xdr:col>19</xdr:col>
      <xdr:colOff>177800</xdr:colOff>
      <xdr:row>38</xdr:row>
      <xdr:rowOff>34290</xdr:rowOff>
    </xdr:to>
    <xdr:cxnSp macro="">
      <xdr:nvCxnSpPr>
        <xdr:cNvPr id="78" name="直線コネクタ 77"/>
        <xdr:cNvCxnSpPr/>
      </xdr:nvCxnSpPr>
      <xdr:spPr>
        <a:xfrm>
          <a:off x="2908300" y="650367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65405</xdr:rowOff>
    </xdr:from>
    <xdr:to>
      <xdr:col>10</xdr:col>
      <xdr:colOff>165100</xdr:colOff>
      <xdr:row>37</xdr:row>
      <xdr:rowOff>167005</xdr:rowOff>
    </xdr:to>
    <xdr:sp macro="" textlink="">
      <xdr:nvSpPr>
        <xdr:cNvPr id="79" name="楕円 78"/>
        <xdr:cNvSpPr/>
      </xdr:nvSpPr>
      <xdr:spPr>
        <a:xfrm>
          <a:off x="1968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116205</xdr:rowOff>
    </xdr:from>
    <xdr:to>
      <xdr:col>15</xdr:col>
      <xdr:colOff>50800</xdr:colOff>
      <xdr:row>37</xdr:row>
      <xdr:rowOff>160020</xdr:rowOff>
    </xdr:to>
    <xdr:cxnSp macro="">
      <xdr:nvCxnSpPr>
        <xdr:cNvPr id="80" name="直線コネクタ 79"/>
        <xdr:cNvCxnSpPr/>
      </xdr:nvCxnSpPr>
      <xdr:spPr>
        <a:xfrm>
          <a:off x="2019300" y="64598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78740</xdr:rowOff>
    </xdr:from>
    <xdr:to>
      <xdr:col>6</xdr:col>
      <xdr:colOff>38100</xdr:colOff>
      <xdr:row>38</xdr:row>
      <xdr:rowOff>8890</xdr:rowOff>
    </xdr:to>
    <xdr:sp macro="" textlink="">
      <xdr:nvSpPr>
        <xdr:cNvPr id="81" name="楕円 80"/>
        <xdr:cNvSpPr/>
      </xdr:nvSpPr>
      <xdr:spPr>
        <a:xfrm>
          <a:off x="1079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116205</xdr:rowOff>
    </xdr:from>
    <xdr:to>
      <xdr:col>10</xdr:col>
      <xdr:colOff>114300</xdr:colOff>
      <xdr:row>37</xdr:row>
      <xdr:rowOff>129540</xdr:rowOff>
    </xdr:to>
    <xdr:cxnSp macro="">
      <xdr:nvCxnSpPr>
        <xdr:cNvPr id="82" name="直線コネクタ 81"/>
        <xdr:cNvCxnSpPr/>
      </xdr:nvCxnSpPr>
      <xdr:spPr>
        <a:xfrm flipV="1">
          <a:off x="1130300" y="645985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86377</xdr:rowOff>
    </xdr:from>
    <xdr:ext cx="405111" cy="259045"/>
    <xdr:sp macro="" textlink="">
      <xdr:nvSpPr>
        <xdr:cNvPr id="83" name="n_1aveValue【図書館】&#10;有形固定資産減価償却率"/>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67327</xdr:rowOff>
    </xdr:from>
    <xdr:ext cx="405111" cy="259045"/>
    <xdr:sp macro="" textlink="">
      <xdr:nvSpPr>
        <xdr:cNvPr id="84" name="n_2aveValue【図書館】&#10;有形固定資産減価償却率"/>
        <xdr:cNvSpPr txBox="1"/>
      </xdr:nvSpPr>
      <xdr:spPr>
        <a:xfrm>
          <a:off x="2705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4462</xdr:rowOff>
    </xdr:from>
    <xdr:ext cx="405111" cy="259045"/>
    <xdr:sp macro="" textlink="">
      <xdr:nvSpPr>
        <xdr:cNvPr id="85" name="n_3aveValue【図書館】&#10;有形固定資産減価償却率"/>
        <xdr:cNvSpPr txBox="1"/>
      </xdr:nvSpPr>
      <xdr:spPr>
        <a:xfrm>
          <a:off x="1816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158767</xdr:rowOff>
    </xdr:from>
    <xdr:ext cx="405111" cy="259045"/>
    <xdr:sp macro="" textlink="">
      <xdr:nvSpPr>
        <xdr:cNvPr id="86" name="n_4aveValue【図書館】&#10;有形固定資産減価償却率"/>
        <xdr:cNvSpPr txBox="1"/>
      </xdr:nvSpPr>
      <xdr:spPr>
        <a:xfrm>
          <a:off x="927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76217</xdr:rowOff>
    </xdr:from>
    <xdr:ext cx="405111" cy="259045"/>
    <xdr:sp macro="" textlink="">
      <xdr:nvSpPr>
        <xdr:cNvPr id="87" name="n_1mainValue【図書館】&#10;有形固定資産減価償却率"/>
        <xdr:cNvSpPr txBox="1"/>
      </xdr:nvSpPr>
      <xdr:spPr>
        <a:xfrm>
          <a:off x="3582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30497</xdr:rowOff>
    </xdr:from>
    <xdr:ext cx="405111" cy="259045"/>
    <xdr:sp macro="" textlink="">
      <xdr:nvSpPr>
        <xdr:cNvPr id="88" name="n_2mainValue【図書館】&#10;有形固定資産減価償却率"/>
        <xdr:cNvSpPr txBox="1"/>
      </xdr:nvSpPr>
      <xdr:spPr>
        <a:xfrm>
          <a:off x="2705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158132</xdr:rowOff>
    </xdr:from>
    <xdr:ext cx="405111" cy="259045"/>
    <xdr:sp macro="" textlink="">
      <xdr:nvSpPr>
        <xdr:cNvPr id="89" name="n_3mainValue【図書館】&#10;有形固定資産減価償却率"/>
        <xdr:cNvSpPr txBox="1"/>
      </xdr:nvSpPr>
      <xdr:spPr>
        <a:xfrm>
          <a:off x="1816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90" name="n_4mainValue【図書館】&#10;有形固定資産減価償却率"/>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xdr:rowOff>
    </xdr:from>
    <xdr:to>
      <xdr:col>54</xdr:col>
      <xdr:colOff>189865</xdr:colOff>
      <xdr:row>41</xdr:row>
      <xdr:rowOff>78486</xdr:rowOff>
    </xdr:to>
    <xdr:cxnSp macro="">
      <xdr:nvCxnSpPr>
        <xdr:cNvPr id="112" name="直線コネクタ 111"/>
        <xdr:cNvCxnSpPr/>
      </xdr:nvCxnSpPr>
      <xdr:spPr>
        <a:xfrm flipV="1">
          <a:off x="10476865" y="5832348"/>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121175</xdr:rowOff>
    </xdr:from>
    <xdr:ext cx="469744" cy="259045"/>
    <xdr:sp macro="" textlink="">
      <xdr:nvSpPr>
        <xdr:cNvPr id="115" name="【図書館】&#10;一人当たり面積最大値テキスト"/>
        <xdr:cNvSpPr txBox="1"/>
      </xdr:nvSpPr>
      <xdr:spPr>
        <a:xfrm>
          <a:off x="10515600" y="560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xdr:rowOff>
    </xdr:from>
    <xdr:to>
      <xdr:col>55</xdr:col>
      <xdr:colOff>88900</xdr:colOff>
      <xdr:row>34</xdr:row>
      <xdr:rowOff>3048</xdr:rowOff>
    </xdr:to>
    <xdr:cxnSp macro="">
      <xdr:nvCxnSpPr>
        <xdr:cNvPr id="116" name="直線コネクタ 115"/>
        <xdr:cNvCxnSpPr/>
      </xdr:nvCxnSpPr>
      <xdr:spPr>
        <a:xfrm>
          <a:off x="10388600" y="583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136415</xdr:rowOff>
    </xdr:from>
    <xdr:ext cx="469744" cy="259045"/>
    <xdr:sp macro="" textlink="">
      <xdr:nvSpPr>
        <xdr:cNvPr id="117" name="【図書館】&#10;一人当たり面積平均値テキスト"/>
        <xdr:cNvSpPr txBox="1"/>
      </xdr:nvSpPr>
      <xdr:spPr>
        <a:xfrm>
          <a:off x="10515600" y="665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157988</xdr:rowOff>
    </xdr:from>
    <xdr:to>
      <xdr:col>55</xdr:col>
      <xdr:colOff>50800</xdr:colOff>
      <xdr:row>39</xdr:row>
      <xdr:rowOff>88138</xdr:rowOff>
    </xdr:to>
    <xdr:sp macro="" textlink="">
      <xdr:nvSpPr>
        <xdr:cNvPr id="118" name="フローチャート: 判断 117"/>
        <xdr:cNvSpPr/>
      </xdr:nvSpPr>
      <xdr:spPr>
        <a:xfrm>
          <a:off x="104267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9" name="フローチャート: 判断 118"/>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0" name="フローチャート: 判断 119"/>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125984</xdr:rowOff>
    </xdr:from>
    <xdr:to>
      <xdr:col>41</xdr:col>
      <xdr:colOff>101600</xdr:colOff>
      <xdr:row>39</xdr:row>
      <xdr:rowOff>56134</xdr:rowOff>
    </xdr:to>
    <xdr:sp macro="" textlink="">
      <xdr:nvSpPr>
        <xdr:cNvPr id="121" name="フローチャート: 判断 120"/>
        <xdr:cNvSpPr/>
      </xdr:nvSpPr>
      <xdr:spPr>
        <a:xfrm>
          <a:off x="7810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135128</xdr:rowOff>
    </xdr:from>
    <xdr:to>
      <xdr:col>36</xdr:col>
      <xdr:colOff>165100</xdr:colOff>
      <xdr:row>39</xdr:row>
      <xdr:rowOff>65278</xdr:rowOff>
    </xdr:to>
    <xdr:sp macro="" textlink="">
      <xdr:nvSpPr>
        <xdr:cNvPr id="122" name="フローチャート: 判断 121"/>
        <xdr:cNvSpPr/>
      </xdr:nvSpPr>
      <xdr:spPr>
        <a:xfrm>
          <a:off x="6921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148844</xdr:rowOff>
    </xdr:from>
    <xdr:to>
      <xdr:col>55</xdr:col>
      <xdr:colOff>50800</xdr:colOff>
      <xdr:row>39</xdr:row>
      <xdr:rowOff>78994</xdr:rowOff>
    </xdr:to>
    <xdr:sp macro="" textlink="">
      <xdr:nvSpPr>
        <xdr:cNvPr id="128" name="楕円 127"/>
        <xdr:cNvSpPr/>
      </xdr:nvSpPr>
      <xdr:spPr>
        <a:xfrm>
          <a:off x="104267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271</xdr:rowOff>
    </xdr:from>
    <xdr:ext cx="469744" cy="259045"/>
    <xdr:sp macro="" textlink="">
      <xdr:nvSpPr>
        <xdr:cNvPr id="129" name="【図書館】&#10;一人当たり面積該当値テキスト"/>
        <xdr:cNvSpPr txBox="1"/>
      </xdr:nvSpPr>
      <xdr:spPr>
        <a:xfrm>
          <a:off x="10515600" y="651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157988</xdr:rowOff>
    </xdr:from>
    <xdr:to>
      <xdr:col>50</xdr:col>
      <xdr:colOff>165100</xdr:colOff>
      <xdr:row>39</xdr:row>
      <xdr:rowOff>88138</xdr:rowOff>
    </xdr:to>
    <xdr:sp macro="" textlink="">
      <xdr:nvSpPr>
        <xdr:cNvPr id="130" name="楕円 129"/>
        <xdr:cNvSpPr/>
      </xdr:nvSpPr>
      <xdr:spPr>
        <a:xfrm>
          <a:off x="9588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28194</xdr:rowOff>
    </xdr:from>
    <xdr:to>
      <xdr:col>55</xdr:col>
      <xdr:colOff>0</xdr:colOff>
      <xdr:row>39</xdr:row>
      <xdr:rowOff>37338</xdr:rowOff>
    </xdr:to>
    <xdr:cxnSp macro="">
      <xdr:nvCxnSpPr>
        <xdr:cNvPr id="131" name="直線コネクタ 130"/>
        <xdr:cNvCxnSpPr/>
      </xdr:nvCxnSpPr>
      <xdr:spPr>
        <a:xfrm flipV="1">
          <a:off x="9639300" y="67147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167132</xdr:rowOff>
    </xdr:from>
    <xdr:to>
      <xdr:col>46</xdr:col>
      <xdr:colOff>38100</xdr:colOff>
      <xdr:row>39</xdr:row>
      <xdr:rowOff>97282</xdr:rowOff>
    </xdr:to>
    <xdr:sp macro="" textlink="">
      <xdr:nvSpPr>
        <xdr:cNvPr id="132" name="楕円 131"/>
        <xdr:cNvSpPr/>
      </xdr:nvSpPr>
      <xdr:spPr>
        <a:xfrm>
          <a:off x="8699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37338</xdr:rowOff>
    </xdr:from>
    <xdr:to>
      <xdr:col>50</xdr:col>
      <xdr:colOff>114300</xdr:colOff>
      <xdr:row>39</xdr:row>
      <xdr:rowOff>46482</xdr:rowOff>
    </xdr:to>
    <xdr:cxnSp macro="">
      <xdr:nvCxnSpPr>
        <xdr:cNvPr id="133" name="直線コネクタ 132"/>
        <xdr:cNvCxnSpPr/>
      </xdr:nvCxnSpPr>
      <xdr:spPr>
        <a:xfrm flipV="1">
          <a:off x="8750300" y="67238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xdr:rowOff>
    </xdr:from>
    <xdr:to>
      <xdr:col>41</xdr:col>
      <xdr:colOff>101600</xdr:colOff>
      <xdr:row>39</xdr:row>
      <xdr:rowOff>101854</xdr:rowOff>
    </xdr:to>
    <xdr:sp macro="" textlink="">
      <xdr:nvSpPr>
        <xdr:cNvPr id="134" name="楕円 133"/>
        <xdr:cNvSpPr/>
      </xdr:nvSpPr>
      <xdr:spPr>
        <a:xfrm>
          <a:off x="7810500" y="668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46482</xdr:rowOff>
    </xdr:from>
    <xdr:to>
      <xdr:col>45</xdr:col>
      <xdr:colOff>177800</xdr:colOff>
      <xdr:row>39</xdr:row>
      <xdr:rowOff>51054</xdr:rowOff>
    </xdr:to>
    <xdr:cxnSp macro="">
      <xdr:nvCxnSpPr>
        <xdr:cNvPr id="135" name="直線コネクタ 134"/>
        <xdr:cNvCxnSpPr/>
      </xdr:nvCxnSpPr>
      <xdr:spPr>
        <a:xfrm flipV="1">
          <a:off x="7861300" y="67330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4826</xdr:rowOff>
    </xdr:from>
    <xdr:to>
      <xdr:col>36</xdr:col>
      <xdr:colOff>165100</xdr:colOff>
      <xdr:row>39</xdr:row>
      <xdr:rowOff>106426</xdr:rowOff>
    </xdr:to>
    <xdr:sp macro="" textlink="">
      <xdr:nvSpPr>
        <xdr:cNvPr id="136" name="楕円 135"/>
        <xdr:cNvSpPr/>
      </xdr:nvSpPr>
      <xdr:spPr>
        <a:xfrm>
          <a:off x="69215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51054</xdr:rowOff>
    </xdr:from>
    <xdr:to>
      <xdr:col>41</xdr:col>
      <xdr:colOff>50800</xdr:colOff>
      <xdr:row>39</xdr:row>
      <xdr:rowOff>55626</xdr:rowOff>
    </xdr:to>
    <xdr:cxnSp macro="">
      <xdr:nvCxnSpPr>
        <xdr:cNvPr id="137" name="直線コネクタ 136"/>
        <xdr:cNvCxnSpPr/>
      </xdr:nvCxnSpPr>
      <xdr:spPr>
        <a:xfrm flipV="1">
          <a:off x="6972300" y="6737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83837</xdr:rowOff>
    </xdr:from>
    <xdr:ext cx="469744" cy="259045"/>
    <xdr:sp macro="" textlink="">
      <xdr:nvSpPr>
        <xdr:cNvPr id="138" name="n_1aveValue【図書館】&#10;一人当たり面積"/>
        <xdr:cNvSpPr txBox="1"/>
      </xdr:nvSpPr>
      <xdr:spPr>
        <a:xfrm>
          <a:off x="9391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39" name="n_2aveValue【図書館】&#10;一人当たり面積"/>
        <xdr:cNvSpPr txBox="1"/>
      </xdr:nvSpPr>
      <xdr:spPr>
        <a:xfrm>
          <a:off x="85154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72661</xdr:rowOff>
    </xdr:from>
    <xdr:ext cx="469744" cy="259045"/>
    <xdr:sp macro="" textlink="">
      <xdr:nvSpPr>
        <xdr:cNvPr id="140" name="n_3aveValue【図書館】&#10;一人当たり面積"/>
        <xdr:cNvSpPr txBox="1"/>
      </xdr:nvSpPr>
      <xdr:spPr>
        <a:xfrm>
          <a:off x="7626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81805</xdr:rowOff>
    </xdr:from>
    <xdr:ext cx="469744" cy="259045"/>
    <xdr:sp macro="" textlink="">
      <xdr:nvSpPr>
        <xdr:cNvPr id="141" name="n_4aveValue【図書館】&#10;一人当たり面積"/>
        <xdr:cNvSpPr txBox="1"/>
      </xdr:nvSpPr>
      <xdr:spPr>
        <a:xfrm>
          <a:off x="6737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104665</xdr:rowOff>
    </xdr:from>
    <xdr:ext cx="469744" cy="259045"/>
    <xdr:sp macro="" textlink="">
      <xdr:nvSpPr>
        <xdr:cNvPr id="142" name="n_1mainValue【図書館】&#10;一人当たり面積"/>
        <xdr:cNvSpPr txBox="1"/>
      </xdr:nvSpPr>
      <xdr:spPr>
        <a:xfrm>
          <a:off x="93917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88409</xdr:rowOff>
    </xdr:from>
    <xdr:ext cx="469744" cy="259045"/>
    <xdr:sp macro="" textlink="">
      <xdr:nvSpPr>
        <xdr:cNvPr id="143" name="n_2mainValue【図書館】&#10;一人当たり面積"/>
        <xdr:cNvSpPr txBox="1"/>
      </xdr:nvSpPr>
      <xdr:spPr>
        <a:xfrm>
          <a:off x="85154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92981</xdr:rowOff>
    </xdr:from>
    <xdr:ext cx="469744" cy="259045"/>
    <xdr:sp macro="" textlink="">
      <xdr:nvSpPr>
        <xdr:cNvPr id="144" name="n_3mainValue【図書館】&#10;一人当たり面積"/>
        <xdr:cNvSpPr txBox="1"/>
      </xdr:nvSpPr>
      <xdr:spPr>
        <a:xfrm>
          <a:off x="7626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97553</xdr:rowOff>
    </xdr:from>
    <xdr:ext cx="469744" cy="259045"/>
    <xdr:sp macro="" textlink="">
      <xdr:nvSpPr>
        <xdr:cNvPr id="145" name="n_4mainValue【図書館】&#10;一人当たり面積"/>
        <xdr:cNvSpPr txBox="1"/>
      </xdr:nvSpPr>
      <xdr:spPr>
        <a:xfrm>
          <a:off x="67374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1" name="直線コネクタ 170"/>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4" name="【体育館・プール】&#10;有形固定資産減価償却率最大値テキスト"/>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5" name="直線コネクタ 174"/>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92908</xdr:rowOff>
    </xdr:from>
    <xdr:ext cx="405111" cy="259045"/>
    <xdr:sp macro="" textlink="">
      <xdr:nvSpPr>
        <xdr:cNvPr id="176" name="【体育館・プール】&#10;有形固定資産減価償却率平均値テキスト"/>
        <xdr:cNvSpPr txBox="1"/>
      </xdr:nvSpPr>
      <xdr:spPr>
        <a:xfrm>
          <a:off x="4673600" y="1037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70031</xdr:rowOff>
    </xdr:from>
    <xdr:to>
      <xdr:col>24</xdr:col>
      <xdr:colOff>114300</xdr:colOff>
      <xdr:row>62</xdr:row>
      <xdr:rowOff>181</xdr:rowOff>
    </xdr:to>
    <xdr:sp macro="" textlink="">
      <xdr:nvSpPr>
        <xdr:cNvPr id="177" name="フローチャート: 判断 176"/>
        <xdr:cNvSpPr/>
      </xdr:nvSpPr>
      <xdr:spPr>
        <a:xfrm>
          <a:off x="4584700" y="1052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7983</xdr:rowOff>
    </xdr:from>
    <xdr:to>
      <xdr:col>20</xdr:col>
      <xdr:colOff>38100</xdr:colOff>
      <xdr:row>62</xdr:row>
      <xdr:rowOff>109583</xdr:rowOff>
    </xdr:to>
    <xdr:sp macro="" textlink="">
      <xdr:nvSpPr>
        <xdr:cNvPr id="178" name="フローチャート: 判断 177"/>
        <xdr:cNvSpPr/>
      </xdr:nvSpPr>
      <xdr:spPr>
        <a:xfrm>
          <a:off x="37465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159838</xdr:rowOff>
    </xdr:from>
    <xdr:to>
      <xdr:col>15</xdr:col>
      <xdr:colOff>101600</xdr:colOff>
      <xdr:row>62</xdr:row>
      <xdr:rowOff>89988</xdr:rowOff>
    </xdr:to>
    <xdr:sp macro="" textlink="">
      <xdr:nvSpPr>
        <xdr:cNvPr id="179" name="フローチャート: 判断 178"/>
        <xdr:cNvSpPr/>
      </xdr:nvSpPr>
      <xdr:spPr>
        <a:xfrm>
          <a:off x="2857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136978</xdr:rowOff>
    </xdr:from>
    <xdr:to>
      <xdr:col>10</xdr:col>
      <xdr:colOff>165100</xdr:colOff>
      <xdr:row>62</xdr:row>
      <xdr:rowOff>67128</xdr:rowOff>
    </xdr:to>
    <xdr:sp macro="" textlink="">
      <xdr:nvSpPr>
        <xdr:cNvPr id="180" name="フローチャート: 判断 179"/>
        <xdr:cNvSpPr/>
      </xdr:nvSpPr>
      <xdr:spPr>
        <a:xfrm>
          <a:off x="1968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87993</xdr:rowOff>
    </xdr:from>
    <xdr:to>
      <xdr:col>6</xdr:col>
      <xdr:colOff>38100</xdr:colOff>
      <xdr:row>62</xdr:row>
      <xdr:rowOff>18143</xdr:rowOff>
    </xdr:to>
    <xdr:sp macro="" textlink="">
      <xdr:nvSpPr>
        <xdr:cNvPr id="181" name="フローチャート: 判断 180"/>
        <xdr:cNvSpPr/>
      </xdr:nvSpPr>
      <xdr:spPr>
        <a:xfrm>
          <a:off x="1079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66766</xdr:rowOff>
    </xdr:from>
    <xdr:to>
      <xdr:col>24</xdr:col>
      <xdr:colOff>114300</xdr:colOff>
      <xdr:row>63</xdr:row>
      <xdr:rowOff>168366</xdr:rowOff>
    </xdr:to>
    <xdr:sp macro="" textlink="">
      <xdr:nvSpPr>
        <xdr:cNvPr id="187" name="楕円 186"/>
        <xdr:cNvSpPr/>
      </xdr:nvSpPr>
      <xdr:spPr>
        <a:xfrm>
          <a:off x="4584700" y="108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45193</xdr:rowOff>
    </xdr:from>
    <xdr:ext cx="405111" cy="259045"/>
    <xdr:sp macro="" textlink="">
      <xdr:nvSpPr>
        <xdr:cNvPr id="188" name="【体育館・プール】&#10;有形固定資産減価償却率該当値テキスト"/>
        <xdr:cNvSpPr txBox="1"/>
      </xdr:nvSpPr>
      <xdr:spPr>
        <a:xfrm>
          <a:off x="4673600"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32476</xdr:rowOff>
    </xdr:from>
    <xdr:to>
      <xdr:col>20</xdr:col>
      <xdr:colOff>38100</xdr:colOff>
      <xdr:row>63</xdr:row>
      <xdr:rowOff>134076</xdr:rowOff>
    </xdr:to>
    <xdr:sp macro="" textlink="">
      <xdr:nvSpPr>
        <xdr:cNvPr id="189" name="楕円 188"/>
        <xdr:cNvSpPr/>
      </xdr:nvSpPr>
      <xdr:spPr>
        <a:xfrm>
          <a:off x="3746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83276</xdr:rowOff>
    </xdr:from>
    <xdr:to>
      <xdr:col>24</xdr:col>
      <xdr:colOff>63500</xdr:colOff>
      <xdr:row>63</xdr:row>
      <xdr:rowOff>117566</xdr:rowOff>
    </xdr:to>
    <xdr:cxnSp macro="">
      <xdr:nvCxnSpPr>
        <xdr:cNvPr id="190" name="直線コネクタ 189"/>
        <xdr:cNvCxnSpPr/>
      </xdr:nvCxnSpPr>
      <xdr:spPr>
        <a:xfrm>
          <a:off x="3797300" y="1088462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168003</xdr:rowOff>
    </xdr:from>
    <xdr:to>
      <xdr:col>15</xdr:col>
      <xdr:colOff>101600</xdr:colOff>
      <xdr:row>63</xdr:row>
      <xdr:rowOff>98153</xdr:rowOff>
    </xdr:to>
    <xdr:sp macro="" textlink="">
      <xdr:nvSpPr>
        <xdr:cNvPr id="191" name="楕円 190"/>
        <xdr:cNvSpPr/>
      </xdr:nvSpPr>
      <xdr:spPr>
        <a:xfrm>
          <a:off x="28575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47353</xdr:rowOff>
    </xdr:from>
    <xdr:to>
      <xdr:col>19</xdr:col>
      <xdr:colOff>177800</xdr:colOff>
      <xdr:row>63</xdr:row>
      <xdr:rowOff>83276</xdr:rowOff>
    </xdr:to>
    <xdr:cxnSp macro="">
      <xdr:nvCxnSpPr>
        <xdr:cNvPr id="192" name="直線コネクタ 191"/>
        <xdr:cNvCxnSpPr/>
      </xdr:nvCxnSpPr>
      <xdr:spPr>
        <a:xfrm>
          <a:off x="2908300" y="1084870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130447</xdr:rowOff>
    </xdr:from>
    <xdr:to>
      <xdr:col>10</xdr:col>
      <xdr:colOff>165100</xdr:colOff>
      <xdr:row>63</xdr:row>
      <xdr:rowOff>60597</xdr:rowOff>
    </xdr:to>
    <xdr:sp macro="" textlink="">
      <xdr:nvSpPr>
        <xdr:cNvPr id="193" name="楕円 192"/>
        <xdr:cNvSpPr/>
      </xdr:nvSpPr>
      <xdr:spPr>
        <a:xfrm>
          <a:off x="1968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9797</xdr:rowOff>
    </xdr:from>
    <xdr:to>
      <xdr:col>15</xdr:col>
      <xdr:colOff>50800</xdr:colOff>
      <xdr:row>63</xdr:row>
      <xdr:rowOff>47353</xdr:rowOff>
    </xdr:to>
    <xdr:cxnSp macro="">
      <xdr:nvCxnSpPr>
        <xdr:cNvPr id="194" name="直線コネクタ 193"/>
        <xdr:cNvCxnSpPr/>
      </xdr:nvCxnSpPr>
      <xdr:spPr>
        <a:xfrm>
          <a:off x="2019300" y="1081114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122283</xdr:rowOff>
    </xdr:from>
    <xdr:to>
      <xdr:col>6</xdr:col>
      <xdr:colOff>38100</xdr:colOff>
      <xdr:row>63</xdr:row>
      <xdr:rowOff>52433</xdr:rowOff>
    </xdr:to>
    <xdr:sp macro="" textlink="">
      <xdr:nvSpPr>
        <xdr:cNvPr id="195" name="楕円 194"/>
        <xdr:cNvSpPr/>
      </xdr:nvSpPr>
      <xdr:spPr>
        <a:xfrm>
          <a:off x="1079500" y="1075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1633</xdr:rowOff>
    </xdr:from>
    <xdr:to>
      <xdr:col>10</xdr:col>
      <xdr:colOff>114300</xdr:colOff>
      <xdr:row>63</xdr:row>
      <xdr:rowOff>9797</xdr:rowOff>
    </xdr:to>
    <xdr:cxnSp macro="">
      <xdr:nvCxnSpPr>
        <xdr:cNvPr id="196" name="直線コネクタ 195"/>
        <xdr:cNvCxnSpPr/>
      </xdr:nvCxnSpPr>
      <xdr:spPr>
        <a:xfrm>
          <a:off x="1130300" y="1080298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126110</xdr:rowOff>
    </xdr:from>
    <xdr:ext cx="405111" cy="259045"/>
    <xdr:sp macro="" textlink="">
      <xdr:nvSpPr>
        <xdr:cNvPr id="197" name="n_1aveValue【体育館・プール】&#10;有形固定資産減価償却率"/>
        <xdr:cNvSpPr txBox="1"/>
      </xdr:nvSpPr>
      <xdr:spPr>
        <a:xfrm>
          <a:off x="3582044" y="10413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106515</xdr:rowOff>
    </xdr:from>
    <xdr:ext cx="405111" cy="259045"/>
    <xdr:sp macro="" textlink="">
      <xdr:nvSpPr>
        <xdr:cNvPr id="198" name="n_2aveValue【体育館・プール】&#10;有形固定資産減価償却率"/>
        <xdr:cNvSpPr txBox="1"/>
      </xdr:nvSpPr>
      <xdr:spPr>
        <a:xfrm>
          <a:off x="2705744" y="103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83655</xdr:rowOff>
    </xdr:from>
    <xdr:ext cx="405111" cy="259045"/>
    <xdr:sp macro="" textlink="">
      <xdr:nvSpPr>
        <xdr:cNvPr id="199" name="n_3aveValue【体育館・プール】&#10;有形固定資産減価償却率"/>
        <xdr:cNvSpPr txBox="1"/>
      </xdr:nvSpPr>
      <xdr:spPr>
        <a:xfrm>
          <a:off x="18167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34670</xdr:rowOff>
    </xdr:from>
    <xdr:ext cx="405111" cy="259045"/>
    <xdr:sp macro="" textlink="">
      <xdr:nvSpPr>
        <xdr:cNvPr id="200" name="n_4aveValue【体育館・プール】&#10;有形固定資産減価償却率"/>
        <xdr:cNvSpPr txBox="1"/>
      </xdr:nvSpPr>
      <xdr:spPr>
        <a:xfrm>
          <a:off x="927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125203</xdr:rowOff>
    </xdr:from>
    <xdr:ext cx="405111" cy="259045"/>
    <xdr:sp macro="" textlink="">
      <xdr:nvSpPr>
        <xdr:cNvPr id="201" name="n_1mainValue【体育館・プール】&#10;有形固定資産減価償却率"/>
        <xdr:cNvSpPr txBox="1"/>
      </xdr:nvSpPr>
      <xdr:spPr>
        <a:xfrm>
          <a:off x="3582044"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89280</xdr:rowOff>
    </xdr:from>
    <xdr:ext cx="405111" cy="259045"/>
    <xdr:sp macro="" textlink="">
      <xdr:nvSpPr>
        <xdr:cNvPr id="202" name="n_2mainValue【体育館・プール】&#10;有形固定資産減価償却率"/>
        <xdr:cNvSpPr txBox="1"/>
      </xdr:nvSpPr>
      <xdr:spPr>
        <a:xfrm>
          <a:off x="2705744" y="1089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51724</xdr:rowOff>
    </xdr:from>
    <xdr:ext cx="405111" cy="259045"/>
    <xdr:sp macro="" textlink="">
      <xdr:nvSpPr>
        <xdr:cNvPr id="203" name="n_3mainValue【体育館・プール】&#10;有形固定資産減価償却率"/>
        <xdr:cNvSpPr txBox="1"/>
      </xdr:nvSpPr>
      <xdr:spPr>
        <a:xfrm>
          <a:off x="1816744" y="1085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43560</xdr:rowOff>
    </xdr:from>
    <xdr:ext cx="405111" cy="259045"/>
    <xdr:sp macro="" textlink="">
      <xdr:nvSpPr>
        <xdr:cNvPr id="204" name="n_4mainValue【体育館・プール】&#10;有形固定資産減価償却率"/>
        <xdr:cNvSpPr txBox="1"/>
      </xdr:nvSpPr>
      <xdr:spPr>
        <a:xfrm>
          <a:off x="927744" y="1084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7430</xdr:rowOff>
    </xdr:from>
    <xdr:to>
      <xdr:col>54</xdr:col>
      <xdr:colOff>189865</xdr:colOff>
      <xdr:row>63</xdr:row>
      <xdr:rowOff>55435</xdr:rowOff>
    </xdr:to>
    <xdr:cxnSp macro="">
      <xdr:nvCxnSpPr>
        <xdr:cNvPr id="224" name="直線コネクタ 223"/>
        <xdr:cNvCxnSpPr/>
      </xdr:nvCxnSpPr>
      <xdr:spPr>
        <a:xfrm flipV="1">
          <a:off x="10476865" y="9608630"/>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125557</xdr:rowOff>
    </xdr:from>
    <xdr:ext cx="469744" cy="259045"/>
    <xdr:sp macro="" textlink="">
      <xdr:nvSpPr>
        <xdr:cNvPr id="227" name="【体育館・プール】&#10;一人当たり面積最大値テキスト"/>
        <xdr:cNvSpPr txBox="1"/>
      </xdr:nvSpPr>
      <xdr:spPr>
        <a:xfrm>
          <a:off x="10515600" y="938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7430</xdr:rowOff>
    </xdr:from>
    <xdr:to>
      <xdr:col>55</xdr:col>
      <xdr:colOff>88900</xdr:colOff>
      <xdr:row>56</xdr:row>
      <xdr:rowOff>7430</xdr:rowOff>
    </xdr:to>
    <xdr:cxnSp macro="">
      <xdr:nvCxnSpPr>
        <xdr:cNvPr id="228" name="直線コネクタ 227"/>
        <xdr:cNvCxnSpPr/>
      </xdr:nvCxnSpPr>
      <xdr:spPr>
        <a:xfrm>
          <a:off x="10388600" y="9608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36657</xdr:rowOff>
    </xdr:from>
    <xdr:ext cx="469744" cy="259045"/>
    <xdr:sp macro="" textlink="">
      <xdr:nvSpPr>
        <xdr:cNvPr id="229" name="【体育館・プール】&#10;一人当たり面積平均値テキスト"/>
        <xdr:cNvSpPr txBox="1"/>
      </xdr:nvSpPr>
      <xdr:spPr>
        <a:xfrm>
          <a:off x="10515600" y="10323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13780</xdr:rowOff>
    </xdr:from>
    <xdr:to>
      <xdr:col>55</xdr:col>
      <xdr:colOff>50800</xdr:colOff>
      <xdr:row>61</xdr:row>
      <xdr:rowOff>115380</xdr:rowOff>
    </xdr:to>
    <xdr:sp macro="" textlink="">
      <xdr:nvSpPr>
        <xdr:cNvPr id="230" name="フローチャート: 判断 229"/>
        <xdr:cNvSpPr/>
      </xdr:nvSpPr>
      <xdr:spPr>
        <a:xfrm>
          <a:off x="10426700" y="1047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28067</xdr:rowOff>
    </xdr:from>
    <xdr:to>
      <xdr:col>50</xdr:col>
      <xdr:colOff>165100</xdr:colOff>
      <xdr:row>61</xdr:row>
      <xdr:rowOff>129667</xdr:rowOff>
    </xdr:to>
    <xdr:sp macro="" textlink="">
      <xdr:nvSpPr>
        <xdr:cNvPr id="231" name="フローチャート: 判断 230"/>
        <xdr:cNvSpPr/>
      </xdr:nvSpPr>
      <xdr:spPr>
        <a:xfrm>
          <a:off x="9588500" y="10486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19494</xdr:rowOff>
    </xdr:from>
    <xdr:to>
      <xdr:col>46</xdr:col>
      <xdr:colOff>38100</xdr:colOff>
      <xdr:row>61</xdr:row>
      <xdr:rowOff>121094</xdr:rowOff>
    </xdr:to>
    <xdr:sp macro="" textlink="">
      <xdr:nvSpPr>
        <xdr:cNvPr id="232" name="フローチャート: 判断 231"/>
        <xdr:cNvSpPr/>
      </xdr:nvSpPr>
      <xdr:spPr>
        <a:xfrm>
          <a:off x="8699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40069</xdr:rowOff>
    </xdr:from>
    <xdr:to>
      <xdr:col>41</xdr:col>
      <xdr:colOff>101600</xdr:colOff>
      <xdr:row>61</xdr:row>
      <xdr:rowOff>141669</xdr:rowOff>
    </xdr:to>
    <xdr:sp macro="" textlink="">
      <xdr:nvSpPr>
        <xdr:cNvPr id="233" name="フローチャート: 判断 232"/>
        <xdr:cNvSpPr/>
      </xdr:nvSpPr>
      <xdr:spPr>
        <a:xfrm>
          <a:off x="7810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16637</xdr:rowOff>
    </xdr:from>
    <xdr:to>
      <xdr:col>36</xdr:col>
      <xdr:colOff>165100</xdr:colOff>
      <xdr:row>61</xdr:row>
      <xdr:rowOff>118237</xdr:rowOff>
    </xdr:to>
    <xdr:sp macro="" textlink="">
      <xdr:nvSpPr>
        <xdr:cNvPr id="234" name="フローチャート: 判断 233"/>
        <xdr:cNvSpPr/>
      </xdr:nvSpPr>
      <xdr:spPr>
        <a:xfrm>
          <a:off x="6921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120650</xdr:rowOff>
    </xdr:from>
    <xdr:to>
      <xdr:col>55</xdr:col>
      <xdr:colOff>50800</xdr:colOff>
      <xdr:row>62</xdr:row>
      <xdr:rowOff>50800</xdr:rowOff>
    </xdr:to>
    <xdr:sp macro="" textlink="">
      <xdr:nvSpPr>
        <xdr:cNvPr id="240" name="楕円 239"/>
        <xdr:cNvSpPr/>
      </xdr:nvSpPr>
      <xdr:spPr>
        <a:xfrm>
          <a:off x="10426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99077</xdr:rowOff>
    </xdr:from>
    <xdr:ext cx="469744" cy="259045"/>
    <xdr:sp macro="" textlink="">
      <xdr:nvSpPr>
        <xdr:cNvPr id="241" name="【体育館・プール】&#10;一人当たり面積該当値テキスト"/>
        <xdr:cNvSpPr txBox="1"/>
      </xdr:nvSpPr>
      <xdr:spPr>
        <a:xfrm>
          <a:off x="10515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125222</xdr:rowOff>
    </xdr:from>
    <xdr:to>
      <xdr:col>50</xdr:col>
      <xdr:colOff>165100</xdr:colOff>
      <xdr:row>62</xdr:row>
      <xdr:rowOff>55372</xdr:rowOff>
    </xdr:to>
    <xdr:sp macro="" textlink="">
      <xdr:nvSpPr>
        <xdr:cNvPr id="242" name="楕円 241"/>
        <xdr:cNvSpPr/>
      </xdr:nvSpPr>
      <xdr:spPr>
        <a:xfrm>
          <a:off x="9588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0</xdr:rowOff>
    </xdr:from>
    <xdr:to>
      <xdr:col>55</xdr:col>
      <xdr:colOff>0</xdr:colOff>
      <xdr:row>62</xdr:row>
      <xdr:rowOff>4572</xdr:rowOff>
    </xdr:to>
    <xdr:cxnSp macro="">
      <xdr:nvCxnSpPr>
        <xdr:cNvPr id="243" name="直線コネクタ 242"/>
        <xdr:cNvCxnSpPr/>
      </xdr:nvCxnSpPr>
      <xdr:spPr>
        <a:xfrm flipV="1">
          <a:off x="9639300" y="106299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129222</xdr:rowOff>
    </xdr:from>
    <xdr:to>
      <xdr:col>46</xdr:col>
      <xdr:colOff>38100</xdr:colOff>
      <xdr:row>62</xdr:row>
      <xdr:rowOff>59372</xdr:rowOff>
    </xdr:to>
    <xdr:sp macro="" textlink="">
      <xdr:nvSpPr>
        <xdr:cNvPr id="244" name="楕円 243"/>
        <xdr:cNvSpPr/>
      </xdr:nvSpPr>
      <xdr:spPr>
        <a:xfrm>
          <a:off x="8699500" y="10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xdr:rowOff>
    </xdr:from>
    <xdr:to>
      <xdr:col>50</xdr:col>
      <xdr:colOff>114300</xdr:colOff>
      <xdr:row>62</xdr:row>
      <xdr:rowOff>8572</xdr:rowOff>
    </xdr:to>
    <xdr:cxnSp macro="">
      <xdr:nvCxnSpPr>
        <xdr:cNvPr id="245" name="直線コネクタ 244"/>
        <xdr:cNvCxnSpPr/>
      </xdr:nvCxnSpPr>
      <xdr:spPr>
        <a:xfrm flipV="1">
          <a:off x="8750300" y="10634472"/>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132080</xdr:rowOff>
    </xdr:from>
    <xdr:to>
      <xdr:col>41</xdr:col>
      <xdr:colOff>101600</xdr:colOff>
      <xdr:row>62</xdr:row>
      <xdr:rowOff>62230</xdr:rowOff>
    </xdr:to>
    <xdr:sp macro="" textlink="">
      <xdr:nvSpPr>
        <xdr:cNvPr id="246" name="楕円 245"/>
        <xdr:cNvSpPr/>
      </xdr:nvSpPr>
      <xdr:spPr>
        <a:xfrm>
          <a:off x="7810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8572</xdr:rowOff>
    </xdr:from>
    <xdr:to>
      <xdr:col>45</xdr:col>
      <xdr:colOff>177800</xdr:colOff>
      <xdr:row>62</xdr:row>
      <xdr:rowOff>11430</xdr:rowOff>
    </xdr:to>
    <xdr:cxnSp macro="">
      <xdr:nvCxnSpPr>
        <xdr:cNvPr id="247" name="直線コネクタ 246"/>
        <xdr:cNvCxnSpPr/>
      </xdr:nvCxnSpPr>
      <xdr:spPr>
        <a:xfrm flipV="1">
          <a:off x="7861300" y="10638472"/>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134938</xdr:rowOff>
    </xdr:from>
    <xdr:to>
      <xdr:col>36</xdr:col>
      <xdr:colOff>165100</xdr:colOff>
      <xdr:row>62</xdr:row>
      <xdr:rowOff>65088</xdr:rowOff>
    </xdr:to>
    <xdr:sp macro="" textlink="">
      <xdr:nvSpPr>
        <xdr:cNvPr id="248" name="楕円 247"/>
        <xdr:cNvSpPr/>
      </xdr:nvSpPr>
      <xdr:spPr>
        <a:xfrm>
          <a:off x="6921500" y="1059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11430</xdr:rowOff>
    </xdr:from>
    <xdr:to>
      <xdr:col>41</xdr:col>
      <xdr:colOff>50800</xdr:colOff>
      <xdr:row>62</xdr:row>
      <xdr:rowOff>14288</xdr:rowOff>
    </xdr:to>
    <xdr:cxnSp macro="">
      <xdr:nvCxnSpPr>
        <xdr:cNvPr id="249" name="直線コネクタ 248"/>
        <xdr:cNvCxnSpPr/>
      </xdr:nvCxnSpPr>
      <xdr:spPr>
        <a:xfrm flipV="1">
          <a:off x="6972300" y="1064133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146194</xdr:rowOff>
    </xdr:from>
    <xdr:ext cx="469744" cy="259045"/>
    <xdr:sp macro="" textlink="">
      <xdr:nvSpPr>
        <xdr:cNvPr id="250" name="n_1aveValue【体育館・プール】&#10;一人当たり面積"/>
        <xdr:cNvSpPr txBox="1"/>
      </xdr:nvSpPr>
      <xdr:spPr>
        <a:xfrm>
          <a:off x="9391727" y="1026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137621</xdr:rowOff>
    </xdr:from>
    <xdr:ext cx="469744" cy="259045"/>
    <xdr:sp macro="" textlink="">
      <xdr:nvSpPr>
        <xdr:cNvPr id="251" name="n_2aveValue【体育館・プール】&#10;一人当たり面積"/>
        <xdr:cNvSpPr txBox="1"/>
      </xdr:nvSpPr>
      <xdr:spPr>
        <a:xfrm>
          <a:off x="8515427" y="102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158196</xdr:rowOff>
    </xdr:from>
    <xdr:ext cx="469744" cy="259045"/>
    <xdr:sp macro="" textlink="">
      <xdr:nvSpPr>
        <xdr:cNvPr id="252" name="n_3aveValue【体育館・プール】&#10;一人当たり面積"/>
        <xdr:cNvSpPr txBox="1"/>
      </xdr:nvSpPr>
      <xdr:spPr>
        <a:xfrm>
          <a:off x="7626427" y="102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134764</xdr:rowOff>
    </xdr:from>
    <xdr:ext cx="469744" cy="259045"/>
    <xdr:sp macro="" textlink="">
      <xdr:nvSpPr>
        <xdr:cNvPr id="253" name="n_4aveValue【体育館・プール】&#10;一人当たり面積"/>
        <xdr:cNvSpPr txBox="1"/>
      </xdr:nvSpPr>
      <xdr:spPr>
        <a:xfrm>
          <a:off x="6737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46499</xdr:rowOff>
    </xdr:from>
    <xdr:ext cx="469744" cy="259045"/>
    <xdr:sp macro="" textlink="">
      <xdr:nvSpPr>
        <xdr:cNvPr id="254" name="n_1mainValue【体育館・プール】&#10;一人当たり面積"/>
        <xdr:cNvSpPr txBox="1"/>
      </xdr:nvSpPr>
      <xdr:spPr>
        <a:xfrm>
          <a:off x="93917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50499</xdr:rowOff>
    </xdr:from>
    <xdr:ext cx="469744" cy="259045"/>
    <xdr:sp macro="" textlink="">
      <xdr:nvSpPr>
        <xdr:cNvPr id="255" name="n_2mainValue【体育館・プール】&#10;一人当たり面積"/>
        <xdr:cNvSpPr txBox="1"/>
      </xdr:nvSpPr>
      <xdr:spPr>
        <a:xfrm>
          <a:off x="8515427" y="10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53357</xdr:rowOff>
    </xdr:from>
    <xdr:ext cx="469744" cy="259045"/>
    <xdr:sp macro="" textlink="">
      <xdr:nvSpPr>
        <xdr:cNvPr id="256" name="n_3mainValue【体育館・プール】&#10;一人当たり面積"/>
        <xdr:cNvSpPr txBox="1"/>
      </xdr:nvSpPr>
      <xdr:spPr>
        <a:xfrm>
          <a:off x="7626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56215</xdr:rowOff>
    </xdr:from>
    <xdr:ext cx="469744" cy="259045"/>
    <xdr:sp macro="" textlink="">
      <xdr:nvSpPr>
        <xdr:cNvPr id="257" name="n_4mainValue【体育館・プール】&#10;一人当たり面積"/>
        <xdr:cNvSpPr txBox="1"/>
      </xdr:nvSpPr>
      <xdr:spPr>
        <a:xfrm>
          <a:off x="6737427" y="10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138685</xdr:rowOff>
    </xdr:from>
    <xdr:to>
      <xdr:col>24</xdr:col>
      <xdr:colOff>62865</xdr:colOff>
      <xdr:row>86</xdr:row>
      <xdr:rowOff>38100</xdr:rowOff>
    </xdr:to>
    <xdr:cxnSp macro="">
      <xdr:nvCxnSpPr>
        <xdr:cNvPr id="280" name="直線コネクタ 279"/>
        <xdr:cNvCxnSpPr/>
      </xdr:nvCxnSpPr>
      <xdr:spPr>
        <a:xfrm flipV="1">
          <a:off x="4634865" y="13511785"/>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85362</xdr:rowOff>
    </xdr:from>
    <xdr:ext cx="405111" cy="259045"/>
    <xdr:sp macro="" textlink="">
      <xdr:nvSpPr>
        <xdr:cNvPr id="283" name="【福祉施設】&#10;有形固定資産減価償却率最大値テキスト"/>
        <xdr:cNvSpPr txBox="1"/>
      </xdr:nvSpPr>
      <xdr:spPr>
        <a:xfrm>
          <a:off x="4673600" y="1328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138685</xdr:rowOff>
    </xdr:from>
    <xdr:to>
      <xdr:col>24</xdr:col>
      <xdr:colOff>152400</xdr:colOff>
      <xdr:row>78</xdr:row>
      <xdr:rowOff>138685</xdr:rowOff>
    </xdr:to>
    <xdr:cxnSp macro="">
      <xdr:nvCxnSpPr>
        <xdr:cNvPr id="284" name="直線コネクタ 283"/>
        <xdr:cNvCxnSpPr/>
      </xdr:nvCxnSpPr>
      <xdr:spPr>
        <a:xfrm>
          <a:off x="4546600" y="135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87901</xdr:rowOff>
    </xdr:from>
    <xdr:ext cx="405111" cy="259045"/>
    <xdr:sp macro="" textlink="">
      <xdr:nvSpPr>
        <xdr:cNvPr id="285" name="【福祉施設】&#10;有形固定資産減価償却率平均値テキスト"/>
        <xdr:cNvSpPr txBox="1"/>
      </xdr:nvSpPr>
      <xdr:spPr>
        <a:xfrm>
          <a:off x="4673600" y="1380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286" name="フローチャート: 判断 285"/>
        <xdr:cNvSpPr/>
      </xdr:nvSpPr>
      <xdr:spPr>
        <a:xfrm>
          <a:off x="4584700" y="139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140463</xdr:rowOff>
    </xdr:from>
    <xdr:to>
      <xdr:col>20</xdr:col>
      <xdr:colOff>38100</xdr:colOff>
      <xdr:row>82</xdr:row>
      <xdr:rowOff>70613</xdr:rowOff>
    </xdr:to>
    <xdr:sp macro="" textlink="">
      <xdr:nvSpPr>
        <xdr:cNvPr id="287" name="フローチャート: 判断 286"/>
        <xdr:cNvSpPr/>
      </xdr:nvSpPr>
      <xdr:spPr>
        <a:xfrm>
          <a:off x="3746500" y="1402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99313</xdr:rowOff>
    </xdr:from>
    <xdr:to>
      <xdr:col>15</xdr:col>
      <xdr:colOff>101600</xdr:colOff>
      <xdr:row>82</xdr:row>
      <xdr:rowOff>29463</xdr:rowOff>
    </xdr:to>
    <xdr:sp macro="" textlink="">
      <xdr:nvSpPr>
        <xdr:cNvPr id="288" name="フローチャート: 判断 287"/>
        <xdr:cNvSpPr/>
      </xdr:nvSpPr>
      <xdr:spPr>
        <a:xfrm>
          <a:off x="2857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122174</xdr:rowOff>
    </xdr:from>
    <xdr:to>
      <xdr:col>10</xdr:col>
      <xdr:colOff>165100</xdr:colOff>
      <xdr:row>81</xdr:row>
      <xdr:rowOff>52324</xdr:rowOff>
    </xdr:to>
    <xdr:sp macro="" textlink="">
      <xdr:nvSpPr>
        <xdr:cNvPr id="289" name="フローチャート: 判断 288"/>
        <xdr:cNvSpPr/>
      </xdr:nvSpPr>
      <xdr:spPr>
        <a:xfrm>
          <a:off x="1968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xdr:cNvSpPr/>
      </xdr:nvSpPr>
      <xdr:spPr>
        <a:xfrm>
          <a:off x="1079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158750</xdr:rowOff>
    </xdr:from>
    <xdr:to>
      <xdr:col>24</xdr:col>
      <xdr:colOff>114300</xdr:colOff>
      <xdr:row>86</xdr:row>
      <xdr:rowOff>88900</xdr:rowOff>
    </xdr:to>
    <xdr:sp macro="" textlink="">
      <xdr:nvSpPr>
        <xdr:cNvPr id="296" name="楕円 295"/>
        <xdr:cNvSpPr/>
      </xdr:nvSpPr>
      <xdr:spPr>
        <a:xfrm>
          <a:off x="4584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73677</xdr:rowOff>
    </xdr:from>
    <xdr:ext cx="469744" cy="259045"/>
    <xdr:sp macro="" textlink="">
      <xdr:nvSpPr>
        <xdr:cNvPr id="297" name="【福祉施設】&#10;有形固定資産減価償却率該当値テキスト"/>
        <xdr:cNvSpPr txBox="1"/>
      </xdr:nvSpPr>
      <xdr:spPr>
        <a:xfrm>
          <a:off x="4673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298" name="楕円 297"/>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38100</xdr:rowOff>
    </xdr:from>
    <xdr:to>
      <xdr:col>24</xdr:col>
      <xdr:colOff>63500</xdr:colOff>
      <xdr:row>86</xdr:row>
      <xdr:rowOff>38100</xdr:rowOff>
    </xdr:to>
    <xdr:cxnSp macro="">
      <xdr:nvCxnSpPr>
        <xdr:cNvPr id="299" name="直線コネクタ 298"/>
        <xdr:cNvCxnSpPr/>
      </xdr:nvCxnSpPr>
      <xdr:spPr>
        <a:xfrm>
          <a:off x="3797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158750</xdr:rowOff>
    </xdr:from>
    <xdr:to>
      <xdr:col>15</xdr:col>
      <xdr:colOff>101600</xdr:colOff>
      <xdr:row>86</xdr:row>
      <xdr:rowOff>88900</xdr:rowOff>
    </xdr:to>
    <xdr:sp macro="" textlink="">
      <xdr:nvSpPr>
        <xdr:cNvPr id="300" name="楕円 299"/>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38100</xdr:rowOff>
    </xdr:to>
    <xdr:cxnSp macro="">
      <xdr:nvCxnSpPr>
        <xdr:cNvPr id="301" name="直線コネクタ 300"/>
        <xdr:cNvCxnSpPr/>
      </xdr:nvCxnSpPr>
      <xdr:spPr>
        <a:xfrm>
          <a:off x="2908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302" name="楕円 301"/>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38100</xdr:rowOff>
    </xdr:from>
    <xdr:to>
      <xdr:col>15</xdr:col>
      <xdr:colOff>50800</xdr:colOff>
      <xdr:row>86</xdr:row>
      <xdr:rowOff>38100</xdr:rowOff>
    </xdr:to>
    <xdr:cxnSp macro="">
      <xdr:nvCxnSpPr>
        <xdr:cNvPr id="303" name="直線コネクタ 302"/>
        <xdr:cNvCxnSpPr/>
      </xdr:nvCxnSpPr>
      <xdr:spPr>
        <a:xfrm>
          <a:off x="2019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158750</xdr:rowOff>
    </xdr:from>
    <xdr:to>
      <xdr:col>6</xdr:col>
      <xdr:colOff>38100</xdr:colOff>
      <xdr:row>86</xdr:row>
      <xdr:rowOff>88900</xdr:rowOff>
    </xdr:to>
    <xdr:sp macro="" textlink="">
      <xdr:nvSpPr>
        <xdr:cNvPr id="304" name="楕円 303"/>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38100</xdr:rowOff>
    </xdr:from>
    <xdr:to>
      <xdr:col>10</xdr:col>
      <xdr:colOff>114300</xdr:colOff>
      <xdr:row>86</xdr:row>
      <xdr:rowOff>38100</xdr:rowOff>
    </xdr:to>
    <xdr:cxnSp macro="">
      <xdr:nvCxnSpPr>
        <xdr:cNvPr id="305" name="直線コネクタ 304"/>
        <xdr:cNvCxnSpPr/>
      </xdr:nvCxnSpPr>
      <xdr:spPr>
        <a:xfrm>
          <a:off x="1130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87140</xdr:rowOff>
    </xdr:from>
    <xdr:ext cx="405111" cy="259045"/>
    <xdr:sp macro="" textlink="">
      <xdr:nvSpPr>
        <xdr:cNvPr id="306" name="n_1aveValue【福祉施設】&#10;有形固定資産減価償却率"/>
        <xdr:cNvSpPr txBox="1"/>
      </xdr:nvSpPr>
      <xdr:spPr>
        <a:xfrm>
          <a:off x="3582044" y="13803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45990</xdr:rowOff>
    </xdr:from>
    <xdr:ext cx="405111" cy="259045"/>
    <xdr:sp macro="" textlink="">
      <xdr:nvSpPr>
        <xdr:cNvPr id="307" name="n_2aveValue【福祉施設】&#10;有形固定資産減価償却率"/>
        <xdr:cNvSpPr txBox="1"/>
      </xdr:nvSpPr>
      <xdr:spPr>
        <a:xfrm>
          <a:off x="27057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68851</xdr:rowOff>
    </xdr:from>
    <xdr:ext cx="405111" cy="259045"/>
    <xdr:sp macro="" textlink="">
      <xdr:nvSpPr>
        <xdr:cNvPr id="308" name="n_3aveValue【福祉施設】&#10;有形固定資産減価償却率"/>
        <xdr:cNvSpPr txBox="1"/>
      </xdr:nvSpPr>
      <xdr:spPr>
        <a:xfrm>
          <a:off x="1816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福祉施設】&#10;有形固定資産減価償却率"/>
        <xdr:cNvSpPr txBox="1"/>
      </xdr:nvSpPr>
      <xdr:spPr>
        <a:xfrm>
          <a:off x="927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310" name="n_1mainValue【福祉施設】&#10;有形固定資産減価償却率"/>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80027</xdr:rowOff>
    </xdr:from>
    <xdr:ext cx="469744" cy="259045"/>
    <xdr:sp macro="" textlink="">
      <xdr:nvSpPr>
        <xdr:cNvPr id="311" name="n_2mainValue【福祉施設】&#10;有形固定資産減価償却率"/>
        <xdr:cNvSpPr txBox="1"/>
      </xdr:nvSpPr>
      <xdr:spPr>
        <a:xfrm>
          <a:off x="2673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80027</xdr:rowOff>
    </xdr:from>
    <xdr:ext cx="469744" cy="259045"/>
    <xdr:sp macro="" textlink="">
      <xdr:nvSpPr>
        <xdr:cNvPr id="312" name="n_3mainValue【福祉施設】&#10;有形固定資産減価償却率"/>
        <xdr:cNvSpPr txBox="1"/>
      </xdr:nvSpPr>
      <xdr:spPr>
        <a:xfrm>
          <a:off x="1784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80027</xdr:rowOff>
    </xdr:from>
    <xdr:ext cx="469744" cy="259045"/>
    <xdr:sp macro="" textlink="">
      <xdr:nvSpPr>
        <xdr:cNvPr id="313" name="n_4mainValue【福祉施設】&#10;有形固定資産減価償却率"/>
        <xdr:cNvSpPr txBox="1"/>
      </xdr:nvSpPr>
      <xdr:spPr>
        <a:xfrm>
          <a:off x="89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44450</xdr:rowOff>
    </xdr:from>
    <xdr:to>
      <xdr:col>54</xdr:col>
      <xdr:colOff>189865</xdr:colOff>
      <xdr:row>86</xdr:row>
      <xdr:rowOff>86361</xdr:rowOff>
    </xdr:to>
    <xdr:cxnSp macro="">
      <xdr:nvCxnSpPr>
        <xdr:cNvPr id="337" name="直線コネクタ 336"/>
        <xdr:cNvCxnSpPr/>
      </xdr:nvCxnSpPr>
      <xdr:spPr>
        <a:xfrm flipV="1">
          <a:off x="10476865" y="13417550"/>
          <a:ext cx="0" cy="141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8" name="【福祉施設】&#10;一人当たり面積最小値テキスト"/>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39" name="直線コネクタ 338"/>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162577</xdr:rowOff>
    </xdr:from>
    <xdr:ext cx="469744" cy="259045"/>
    <xdr:sp macro="" textlink="">
      <xdr:nvSpPr>
        <xdr:cNvPr id="340" name="【福祉施設】&#10;一人当たり面積最大値テキスト"/>
        <xdr:cNvSpPr txBox="1"/>
      </xdr:nvSpPr>
      <xdr:spPr>
        <a:xfrm>
          <a:off x="10515600" y="1319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44450</xdr:rowOff>
    </xdr:from>
    <xdr:to>
      <xdr:col>55</xdr:col>
      <xdr:colOff>88900</xdr:colOff>
      <xdr:row>78</xdr:row>
      <xdr:rowOff>44450</xdr:rowOff>
    </xdr:to>
    <xdr:cxnSp macro="">
      <xdr:nvCxnSpPr>
        <xdr:cNvPr id="341" name="直線コネクタ 340"/>
        <xdr:cNvCxnSpPr/>
      </xdr:nvCxnSpPr>
      <xdr:spPr>
        <a:xfrm>
          <a:off x="10388600" y="1341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26688</xdr:rowOff>
    </xdr:from>
    <xdr:ext cx="469744" cy="259045"/>
    <xdr:sp macro="" textlink="">
      <xdr:nvSpPr>
        <xdr:cNvPr id="342" name="【福祉施設】&#10;一人当たり面積平均値テキスト"/>
        <xdr:cNvSpPr txBox="1"/>
      </xdr:nvSpPr>
      <xdr:spPr>
        <a:xfrm>
          <a:off x="10515600" y="14257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3811</xdr:rowOff>
    </xdr:from>
    <xdr:to>
      <xdr:col>55</xdr:col>
      <xdr:colOff>50800</xdr:colOff>
      <xdr:row>84</xdr:row>
      <xdr:rowOff>105411</xdr:rowOff>
    </xdr:to>
    <xdr:sp macro="" textlink="">
      <xdr:nvSpPr>
        <xdr:cNvPr id="343" name="フローチャート: 判断 342"/>
        <xdr:cNvSpPr/>
      </xdr:nvSpPr>
      <xdr:spPr>
        <a:xfrm>
          <a:off x="10426700" y="1440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26670</xdr:rowOff>
    </xdr:from>
    <xdr:to>
      <xdr:col>50</xdr:col>
      <xdr:colOff>165100</xdr:colOff>
      <xdr:row>84</xdr:row>
      <xdr:rowOff>128270</xdr:rowOff>
    </xdr:to>
    <xdr:sp macro="" textlink="">
      <xdr:nvSpPr>
        <xdr:cNvPr id="344" name="フローチャート: 判断 343"/>
        <xdr:cNvSpPr/>
      </xdr:nvSpPr>
      <xdr:spPr>
        <a:xfrm>
          <a:off x="9588500" y="1442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41911</xdr:rowOff>
    </xdr:from>
    <xdr:to>
      <xdr:col>46</xdr:col>
      <xdr:colOff>38100</xdr:colOff>
      <xdr:row>84</xdr:row>
      <xdr:rowOff>143511</xdr:rowOff>
    </xdr:to>
    <xdr:sp macro="" textlink="">
      <xdr:nvSpPr>
        <xdr:cNvPr id="345" name="フローチャート: 判断 344"/>
        <xdr:cNvSpPr/>
      </xdr:nvSpPr>
      <xdr:spPr>
        <a:xfrm>
          <a:off x="8699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21589</xdr:rowOff>
    </xdr:from>
    <xdr:to>
      <xdr:col>41</xdr:col>
      <xdr:colOff>101600</xdr:colOff>
      <xdr:row>84</xdr:row>
      <xdr:rowOff>123189</xdr:rowOff>
    </xdr:to>
    <xdr:sp macro="" textlink="">
      <xdr:nvSpPr>
        <xdr:cNvPr id="346" name="フローチャート: 判断 345"/>
        <xdr:cNvSpPr/>
      </xdr:nvSpPr>
      <xdr:spPr>
        <a:xfrm>
          <a:off x="7810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24130</xdr:rowOff>
    </xdr:from>
    <xdr:to>
      <xdr:col>36</xdr:col>
      <xdr:colOff>165100</xdr:colOff>
      <xdr:row>84</xdr:row>
      <xdr:rowOff>125730</xdr:rowOff>
    </xdr:to>
    <xdr:sp macro="" textlink="">
      <xdr:nvSpPr>
        <xdr:cNvPr id="347" name="フローチャート: 判断 346"/>
        <xdr:cNvSpPr/>
      </xdr:nvSpPr>
      <xdr:spPr>
        <a:xfrm>
          <a:off x="6921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35561</xdr:rowOff>
    </xdr:from>
    <xdr:to>
      <xdr:col>55</xdr:col>
      <xdr:colOff>50800</xdr:colOff>
      <xdr:row>86</xdr:row>
      <xdr:rowOff>137161</xdr:rowOff>
    </xdr:to>
    <xdr:sp macro="" textlink="">
      <xdr:nvSpPr>
        <xdr:cNvPr id="353" name="楕円 352"/>
        <xdr:cNvSpPr/>
      </xdr:nvSpPr>
      <xdr:spPr>
        <a:xfrm>
          <a:off x="10426700" y="147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121938</xdr:rowOff>
    </xdr:from>
    <xdr:ext cx="469744" cy="259045"/>
    <xdr:sp macro="" textlink="">
      <xdr:nvSpPr>
        <xdr:cNvPr id="354" name="【福祉施設】&#10;一人当たり面積該当値テキスト"/>
        <xdr:cNvSpPr txBox="1"/>
      </xdr:nvSpPr>
      <xdr:spPr>
        <a:xfrm>
          <a:off x="10515600" y="1469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35561</xdr:rowOff>
    </xdr:from>
    <xdr:to>
      <xdr:col>50</xdr:col>
      <xdr:colOff>165100</xdr:colOff>
      <xdr:row>86</xdr:row>
      <xdr:rowOff>137161</xdr:rowOff>
    </xdr:to>
    <xdr:sp macro="" textlink="">
      <xdr:nvSpPr>
        <xdr:cNvPr id="355" name="楕円 354"/>
        <xdr:cNvSpPr/>
      </xdr:nvSpPr>
      <xdr:spPr>
        <a:xfrm>
          <a:off x="9588500" y="147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86361</xdr:rowOff>
    </xdr:from>
    <xdr:to>
      <xdr:col>55</xdr:col>
      <xdr:colOff>0</xdr:colOff>
      <xdr:row>86</xdr:row>
      <xdr:rowOff>86361</xdr:rowOff>
    </xdr:to>
    <xdr:cxnSp macro="">
      <xdr:nvCxnSpPr>
        <xdr:cNvPr id="356" name="直線コネクタ 355"/>
        <xdr:cNvCxnSpPr/>
      </xdr:nvCxnSpPr>
      <xdr:spPr>
        <a:xfrm>
          <a:off x="9639300" y="148310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36830</xdr:rowOff>
    </xdr:from>
    <xdr:to>
      <xdr:col>46</xdr:col>
      <xdr:colOff>38100</xdr:colOff>
      <xdr:row>86</xdr:row>
      <xdr:rowOff>138430</xdr:rowOff>
    </xdr:to>
    <xdr:sp macro="" textlink="">
      <xdr:nvSpPr>
        <xdr:cNvPr id="357" name="楕円 356"/>
        <xdr:cNvSpPr/>
      </xdr:nvSpPr>
      <xdr:spPr>
        <a:xfrm>
          <a:off x="8699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86361</xdr:rowOff>
    </xdr:from>
    <xdr:to>
      <xdr:col>50</xdr:col>
      <xdr:colOff>114300</xdr:colOff>
      <xdr:row>86</xdr:row>
      <xdr:rowOff>87630</xdr:rowOff>
    </xdr:to>
    <xdr:cxnSp macro="">
      <xdr:nvCxnSpPr>
        <xdr:cNvPr id="358" name="直線コネクタ 357"/>
        <xdr:cNvCxnSpPr/>
      </xdr:nvCxnSpPr>
      <xdr:spPr>
        <a:xfrm flipV="1">
          <a:off x="8750300" y="148310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36830</xdr:rowOff>
    </xdr:from>
    <xdr:to>
      <xdr:col>41</xdr:col>
      <xdr:colOff>101600</xdr:colOff>
      <xdr:row>86</xdr:row>
      <xdr:rowOff>138430</xdr:rowOff>
    </xdr:to>
    <xdr:sp macro="" textlink="">
      <xdr:nvSpPr>
        <xdr:cNvPr id="359" name="楕円 358"/>
        <xdr:cNvSpPr/>
      </xdr:nvSpPr>
      <xdr:spPr>
        <a:xfrm>
          <a:off x="7810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87630</xdr:rowOff>
    </xdr:from>
    <xdr:to>
      <xdr:col>45</xdr:col>
      <xdr:colOff>177800</xdr:colOff>
      <xdr:row>86</xdr:row>
      <xdr:rowOff>87630</xdr:rowOff>
    </xdr:to>
    <xdr:cxnSp macro="">
      <xdr:nvCxnSpPr>
        <xdr:cNvPr id="360" name="直線コネクタ 359"/>
        <xdr:cNvCxnSpPr/>
      </xdr:nvCxnSpPr>
      <xdr:spPr>
        <a:xfrm>
          <a:off x="7861300" y="14832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36830</xdr:rowOff>
    </xdr:from>
    <xdr:to>
      <xdr:col>36</xdr:col>
      <xdr:colOff>165100</xdr:colOff>
      <xdr:row>86</xdr:row>
      <xdr:rowOff>138430</xdr:rowOff>
    </xdr:to>
    <xdr:sp macro="" textlink="">
      <xdr:nvSpPr>
        <xdr:cNvPr id="361" name="楕円 360"/>
        <xdr:cNvSpPr/>
      </xdr:nvSpPr>
      <xdr:spPr>
        <a:xfrm>
          <a:off x="6921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87630</xdr:rowOff>
    </xdr:from>
    <xdr:to>
      <xdr:col>41</xdr:col>
      <xdr:colOff>50800</xdr:colOff>
      <xdr:row>86</xdr:row>
      <xdr:rowOff>87630</xdr:rowOff>
    </xdr:to>
    <xdr:cxnSp macro="">
      <xdr:nvCxnSpPr>
        <xdr:cNvPr id="362" name="直線コネクタ 361"/>
        <xdr:cNvCxnSpPr/>
      </xdr:nvCxnSpPr>
      <xdr:spPr>
        <a:xfrm>
          <a:off x="6972300" y="14832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144797</xdr:rowOff>
    </xdr:from>
    <xdr:ext cx="469744" cy="259045"/>
    <xdr:sp macro="" textlink="">
      <xdr:nvSpPr>
        <xdr:cNvPr id="363" name="n_1aveValue【福祉施設】&#10;一人当たり面積"/>
        <xdr:cNvSpPr txBox="1"/>
      </xdr:nvSpPr>
      <xdr:spPr>
        <a:xfrm>
          <a:off x="9391727" y="1420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160038</xdr:rowOff>
    </xdr:from>
    <xdr:ext cx="469744" cy="259045"/>
    <xdr:sp macro="" textlink="">
      <xdr:nvSpPr>
        <xdr:cNvPr id="364" name="n_2aveValue【福祉施設】&#10;一人当たり面積"/>
        <xdr:cNvSpPr txBox="1"/>
      </xdr:nvSpPr>
      <xdr:spPr>
        <a:xfrm>
          <a:off x="85154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139716</xdr:rowOff>
    </xdr:from>
    <xdr:ext cx="469744" cy="259045"/>
    <xdr:sp macro="" textlink="">
      <xdr:nvSpPr>
        <xdr:cNvPr id="365" name="n_3aveValue【福祉施設】&#10;一人当たり面積"/>
        <xdr:cNvSpPr txBox="1"/>
      </xdr:nvSpPr>
      <xdr:spPr>
        <a:xfrm>
          <a:off x="7626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142257</xdr:rowOff>
    </xdr:from>
    <xdr:ext cx="469744" cy="259045"/>
    <xdr:sp macro="" textlink="">
      <xdr:nvSpPr>
        <xdr:cNvPr id="366" name="n_4aveValue【福祉施設】&#10;一人当たり面積"/>
        <xdr:cNvSpPr txBox="1"/>
      </xdr:nvSpPr>
      <xdr:spPr>
        <a:xfrm>
          <a:off x="6737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128288</xdr:rowOff>
    </xdr:from>
    <xdr:ext cx="469744" cy="259045"/>
    <xdr:sp macro="" textlink="">
      <xdr:nvSpPr>
        <xdr:cNvPr id="367" name="n_1mainValue【福祉施設】&#10;一人当たり面積"/>
        <xdr:cNvSpPr txBox="1"/>
      </xdr:nvSpPr>
      <xdr:spPr>
        <a:xfrm>
          <a:off x="9391727" y="1487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129557</xdr:rowOff>
    </xdr:from>
    <xdr:ext cx="469744" cy="259045"/>
    <xdr:sp macro="" textlink="">
      <xdr:nvSpPr>
        <xdr:cNvPr id="368" name="n_2mainValue【福祉施設】&#10;一人当たり面積"/>
        <xdr:cNvSpPr txBox="1"/>
      </xdr:nvSpPr>
      <xdr:spPr>
        <a:xfrm>
          <a:off x="85154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129557</xdr:rowOff>
    </xdr:from>
    <xdr:ext cx="469744" cy="259045"/>
    <xdr:sp macro="" textlink="">
      <xdr:nvSpPr>
        <xdr:cNvPr id="369" name="n_3mainValue【福祉施設】&#10;一人当たり面積"/>
        <xdr:cNvSpPr txBox="1"/>
      </xdr:nvSpPr>
      <xdr:spPr>
        <a:xfrm>
          <a:off x="76264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129557</xdr:rowOff>
    </xdr:from>
    <xdr:ext cx="469744" cy="259045"/>
    <xdr:sp macro="" textlink="">
      <xdr:nvSpPr>
        <xdr:cNvPr id="370" name="n_4mainValue【福祉施設】&#10;一人当たり面積"/>
        <xdr:cNvSpPr txBox="1"/>
      </xdr:nvSpPr>
      <xdr:spPr>
        <a:xfrm>
          <a:off x="6737427" y="1487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2" name="直線コネクタ 38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3" name="テキスト ボックス 382"/>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4" name="直線コネクタ 38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5" name="テキスト ボックス 38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6" name="直線コネクタ 38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7" name="テキスト ボックス 38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8" name="直線コネクタ 38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9" name="テキスト ボックス 38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1" name="テキスト ボックス 39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35052</xdr:rowOff>
    </xdr:from>
    <xdr:to>
      <xdr:col>24</xdr:col>
      <xdr:colOff>62865</xdr:colOff>
      <xdr:row>108</xdr:row>
      <xdr:rowOff>60198</xdr:rowOff>
    </xdr:to>
    <xdr:cxnSp macro="">
      <xdr:nvCxnSpPr>
        <xdr:cNvPr id="393" name="直線コネクタ 392"/>
        <xdr:cNvCxnSpPr/>
      </xdr:nvCxnSpPr>
      <xdr:spPr>
        <a:xfrm flipV="1">
          <a:off x="4634865" y="17351502"/>
          <a:ext cx="0"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64025</xdr:rowOff>
    </xdr:from>
    <xdr:ext cx="405111" cy="259045"/>
    <xdr:sp macro="" textlink="">
      <xdr:nvSpPr>
        <xdr:cNvPr id="394" name="【市民会館】&#10;有形固定資産減価償却率最小値テキスト"/>
        <xdr:cNvSpPr txBox="1"/>
      </xdr:nvSpPr>
      <xdr:spPr>
        <a:xfrm>
          <a:off x="4673600" y="1858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60198</xdr:rowOff>
    </xdr:from>
    <xdr:to>
      <xdr:col>24</xdr:col>
      <xdr:colOff>152400</xdr:colOff>
      <xdr:row>108</xdr:row>
      <xdr:rowOff>60198</xdr:rowOff>
    </xdr:to>
    <xdr:cxnSp macro="">
      <xdr:nvCxnSpPr>
        <xdr:cNvPr id="395" name="直線コネクタ 394"/>
        <xdr:cNvCxnSpPr/>
      </xdr:nvCxnSpPr>
      <xdr:spPr>
        <a:xfrm>
          <a:off x="4546600" y="1857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153179</xdr:rowOff>
    </xdr:from>
    <xdr:ext cx="405111" cy="259045"/>
    <xdr:sp macro="" textlink="">
      <xdr:nvSpPr>
        <xdr:cNvPr id="396" name="【市民会館】&#10;有形固定資産減価償却率最大値テキスト"/>
        <xdr:cNvSpPr txBox="1"/>
      </xdr:nvSpPr>
      <xdr:spPr>
        <a:xfrm>
          <a:off x="4673600" y="17126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35052</xdr:rowOff>
    </xdr:from>
    <xdr:to>
      <xdr:col>24</xdr:col>
      <xdr:colOff>152400</xdr:colOff>
      <xdr:row>101</xdr:row>
      <xdr:rowOff>35052</xdr:rowOff>
    </xdr:to>
    <xdr:cxnSp macro="">
      <xdr:nvCxnSpPr>
        <xdr:cNvPr id="397" name="直線コネクタ 396"/>
        <xdr:cNvCxnSpPr/>
      </xdr:nvCxnSpPr>
      <xdr:spPr>
        <a:xfrm>
          <a:off x="4546600" y="1735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116857</xdr:rowOff>
    </xdr:from>
    <xdr:ext cx="405111" cy="259045"/>
    <xdr:sp macro="" textlink="">
      <xdr:nvSpPr>
        <xdr:cNvPr id="398" name="【市民会館】&#10;有形固定資産減価償却率平均値テキスト"/>
        <xdr:cNvSpPr txBox="1"/>
      </xdr:nvSpPr>
      <xdr:spPr>
        <a:xfrm>
          <a:off x="4673600" y="1760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93980</xdr:rowOff>
    </xdr:from>
    <xdr:to>
      <xdr:col>24</xdr:col>
      <xdr:colOff>114300</xdr:colOff>
      <xdr:row>104</xdr:row>
      <xdr:rowOff>24130</xdr:rowOff>
    </xdr:to>
    <xdr:sp macro="" textlink="">
      <xdr:nvSpPr>
        <xdr:cNvPr id="399" name="フローチャート: 判断 398"/>
        <xdr:cNvSpPr/>
      </xdr:nvSpPr>
      <xdr:spPr>
        <a:xfrm>
          <a:off x="4584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103124</xdr:rowOff>
    </xdr:from>
    <xdr:to>
      <xdr:col>20</xdr:col>
      <xdr:colOff>38100</xdr:colOff>
      <xdr:row>104</xdr:row>
      <xdr:rowOff>33274</xdr:rowOff>
    </xdr:to>
    <xdr:sp macro="" textlink="">
      <xdr:nvSpPr>
        <xdr:cNvPr id="400" name="フローチャート: 判断 399"/>
        <xdr:cNvSpPr/>
      </xdr:nvSpPr>
      <xdr:spPr>
        <a:xfrm>
          <a:off x="3746500" y="1776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71120</xdr:rowOff>
    </xdr:from>
    <xdr:to>
      <xdr:col>15</xdr:col>
      <xdr:colOff>101600</xdr:colOff>
      <xdr:row>104</xdr:row>
      <xdr:rowOff>1270</xdr:rowOff>
    </xdr:to>
    <xdr:sp macro="" textlink="">
      <xdr:nvSpPr>
        <xdr:cNvPr id="401" name="フローチャート: 判断 400"/>
        <xdr:cNvSpPr/>
      </xdr:nvSpPr>
      <xdr:spPr>
        <a:xfrm>
          <a:off x="2857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36830</xdr:rowOff>
    </xdr:from>
    <xdr:to>
      <xdr:col>10</xdr:col>
      <xdr:colOff>165100</xdr:colOff>
      <xdr:row>103</xdr:row>
      <xdr:rowOff>138430</xdr:rowOff>
    </xdr:to>
    <xdr:sp macro="" textlink="">
      <xdr:nvSpPr>
        <xdr:cNvPr id="402" name="フローチャート: 判断 401"/>
        <xdr:cNvSpPr/>
      </xdr:nvSpPr>
      <xdr:spPr>
        <a:xfrm>
          <a:off x="1968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144272</xdr:rowOff>
    </xdr:from>
    <xdr:to>
      <xdr:col>6</xdr:col>
      <xdr:colOff>38100</xdr:colOff>
      <xdr:row>103</xdr:row>
      <xdr:rowOff>74422</xdr:rowOff>
    </xdr:to>
    <xdr:sp macro="" textlink="">
      <xdr:nvSpPr>
        <xdr:cNvPr id="403" name="フローチャート: 判断 402"/>
        <xdr:cNvSpPr/>
      </xdr:nvSpPr>
      <xdr:spPr>
        <a:xfrm>
          <a:off x="1079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57404</xdr:rowOff>
    </xdr:from>
    <xdr:to>
      <xdr:col>24</xdr:col>
      <xdr:colOff>114300</xdr:colOff>
      <xdr:row>104</xdr:row>
      <xdr:rowOff>159004</xdr:rowOff>
    </xdr:to>
    <xdr:sp macro="" textlink="">
      <xdr:nvSpPr>
        <xdr:cNvPr id="409" name="楕円 408"/>
        <xdr:cNvSpPr/>
      </xdr:nvSpPr>
      <xdr:spPr>
        <a:xfrm>
          <a:off x="45847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35831</xdr:rowOff>
    </xdr:from>
    <xdr:ext cx="405111" cy="259045"/>
    <xdr:sp macro="" textlink="">
      <xdr:nvSpPr>
        <xdr:cNvPr id="410" name="【市民会館】&#10;有形固定資産減価償却率該当値テキスト"/>
        <xdr:cNvSpPr txBox="1"/>
      </xdr:nvSpPr>
      <xdr:spPr>
        <a:xfrm>
          <a:off x="4673600" y="178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34544</xdr:rowOff>
    </xdr:from>
    <xdr:to>
      <xdr:col>20</xdr:col>
      <xdr:colOff>38100</xdr:colOff>
      <xdr:row>103</xdr:row>
      <xdr:rowOff>136144</xdr:rowOff>
    </xdr:to>
    <xdr:sp macro="" textlink="">
      <xdr:nvSpPr>
        <xdr:cNvPr id="411" name="楕円 410"/>
        <xdr:cNvSpPr/>
      </xdr:nvSpPr>
      <xdr:spPr>
        <a:xfrm>
          <a:off x="3746500" y="1769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85344</xdr:rowOff>
    </xdr:from>
    <xdr:to>
      <xdr:col>24</xdr:col>
      <xdr:colOff>63500</xdr:colOff>
      <xdr:row>104</xdr:row>
      <xdr:rowOff>108204</xdr:rowOff>
    </xdr:to>
    <xdr:cxnSp macro="">
      <xdr:nvCxnSpPr>
        <xdr:cNvPr id="412" name="直線コネクタ 411"/>
        <xdr:cNvCxnSpPr/>
      </xdr:nvCxnSpPr>
      <xdr:spPr>
        <a:xfrm>
          <a:off x="3797300" y="17744694"/>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107696</xdr:rowOff>
    </xdr:from>
    <xdr:to>
      <xdr:col>15</xdr:col>
      <xdr:colOff>101600</xdr:colOff>
      <xdr:row>103</xdr:row>
      <xdr:rowOff>37846</xdr:rowOff>
    </xdr:to>
    <xdr:sp macro="" textlink="">
      <xdr:nvSpPr>
        <xdr:cNvPr id="413" name="楕円 412"/>
        <xdr:cNvSpPr/>
      </xdr:nvSpPr>
      <xdr:spPr>
        <a:xfrm>
          <a:off x="2857500" y="1759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158496</xdr:rowOff>
    </xdr:from>
    <xdr:to>
      <xdr:col>19</xdr:col>
      <xdr:colOff>177800</xdr:colOff>
      <xdr:row>103</xdr:row>
      <xdr:rowOff>85344</xdr:rowOff>
    </xdr:to>
    <xdr:cxnSp macro="">
      <xdr:nvCxnSpPr>
        <xdr:cNvPr id="414" name="直線コネクタ 413"/>
        <xdr:cNvCxnSpPr/>
      </xdr:nvCxnSpPr>
      <xdr:spPr>
        <a:xfrm>
          <a:off x="2908300" y="17646396"/>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9398</xdr:rowOff>
    </xdr:from>
    <xdr:to>
      <xdr:col>10</xdr:col>
      <xdr:colOff>165100</xdr:colOff>
      <xdr:row>102</xdr:row>
      <xdr:rowOff>110998</xdr:rowOff>
    </xdr:to>
    <xdr:sp macro="" textlink="">
      <xdr:nvSpPr>
        <xdr:cNvPr id="415" name="楕円 414"/>
        <xdr:cNvSpPr/>
      </xdr:nvSpPr>
      <xdr:spPr>
        <a:xfrm>
          <a:off x="1968500" y="1749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60198</xdr:rowOff>
    </xdr:from>
    <xdr:to>
      <xdr:col>15</xdr:col>
      <xdr:colOff>50800</xdr:colOff>
      <xdr:row>102</xdr:row>
      <xdr:rowOff>158496</xdr:rowOff>
    </xdr:to>
    <xdr:cxnSp macro="">
      <xdr:nvCxnSpPr>
        <xdr:cNvPr id="416" name="直線コネクタ 415"/>
        <xdr:cNvCxnSpPr/>
      </xdr:nvCxnSpPr>
      <xdr:spPr>
        <a:xfrm>
          <a:off x="2019300" y="17548098"/>
          <a:ext cx="889000" cy="9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128270</xdr:rowOff>
    </xdr:from>
    <xdr:to>
      <xdr:col>6</xdr:col>
      <xdr:colOff>38100</xdr:colOff>
      <xdr:row>101</xdr:row>
      <xdr:rowOff>58420</xdr:rowOff>
    </xdr:to>
    <xdr:sp macro="" textlink="">
      <xdr:nvSpPr>
        <xdr:cNvPr id="417" name="楕円 416"/>
        <xdr:cNvSpPr/>
      </xdr:nvSpPr>
      <xdr:spPr>
        <a:xfrm>
          <a:off x="1079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7620</xdr:rowOff>
    </xdr:from>
    <xdr:to>
      <xdr:col>10</xdr:col>
      <xdr:colOff>114300</xdr:colOff>
      <xdr:row>102</xdr:row>
      <xdr:rowOff>60198</xdr:rowOff>
    </xdr:to>
    <xdr:cxnSp macro="">
      <xdr:nvCxnSpPr>
        <xdr:cNvPr id="418" name="直線コネクタ 417"/>
        <xdr:cNvCxnSpPr/>
      </xdr:nvCxnSpPr>
      <xdr:spPr>
        <a:xfrm>
          <a:off x="1130300" y="1732407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24401</xdr:rowOff>
    </xdr:from>
    <xdr:ext cx="405111" cy="259045"/>
    <xdr:sp macro="" textlink="">
      <xdr:nvSpPr>
        <xdr:cNvPr id="419" name="n_1aveValue【市民会館】&#10;有形固定資産減価償却率"/>
        <xdr:cNvSpPr txBox="1"/>
      </xdr:nvSpPr>
      <xdr:spPr>
        <a:xfrm>
          <a:off x="3582044" y="1785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163847</xdr:rowOff>
    </xdr:from>
    <xdr:ext cx="405111" cy="259045"/>
    <xdr:sp macro="" textlink="">
      <xdr:nvSpPr>
        <xdr:cNvPr id="420" name="n_2aveValue【市民会館】&#10;有形固定資産減価償却率"/>
        <xdr:cNvSpPr txBox="1"/>
      </xdr:nvSpPr>
      <xdr:spPr>
        <a:xfrm>
          <a:off x="27057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129557</xdr:rowOff>
    </xdr:from>
    <xdr:ext cx="405111" cy="259045"/>
    <xdr:sp macro="" textlink="">
      <xdr:nvSpPr>
        <xdr:cNvPr id="421" name="n_3aveValue【市民会館】&#10;有形固定資産減価償却率"/>
        <xdr:cNvSpPr txBox="1"/>
      </xdr:nvSpPr>
      <xdr:spPr>
        <a:xfrm>
          <a:off x="1816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65549</xdr:rowOff>
    </xdr:from>
    <xdr:ext cx="405111" cy="259045"/>
    <xdr:sp macro="" textlink="">
      <xdr:nvSpPr>
        <xdr:cNvPr id="422" name="n_4aveValue【市民会館】&#10;有形固定資産減価償却率"/>
        <xdr:cNvSpPr txBox="1"/>
      </xdr:nvSpPr>
      <xdr:spPr>
        <a:xfrm>
          <a:off x="927744" y="1772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152671</xdr:rowOff>
    </xdr:from>
    <xdr:ext cx="405111" cy="259045"/>
    <xdr:sp macro="" textlink="">
      <xdr:nvSpPr>
        <xdr:cNvPr id="423" name="n_1mainValue【市民会館】&#10;有形固定資産減価償却率"/>
        <xdr:cNvSpPr txBox="1"/>
      </xdr:nvSpPr>
      <xdr:spPr>
        <a:xfrm>
          <a:off x="3582044" y="1746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54373</xdr:rowOff>
    </xdr:from>
    <xdr:ext cx="405111" cy="259045"/>
    <xdr:sp macro="" textlink="">
      <xdr:nvSpPr>
        <xdr:cNvPr id="424" name="n_2mainValue【市民会館】&#10;有形固定資産減価償却率"/>
        <xdr:cNvSpPr txBox="1"/>
      </xdr:nvSpPr>
      <xdr:spPr>
        <a:xfrm>
          <a:off x="2705744" y="1737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127525</xdr:rowOff>
    </xdr:from>
    <xdr:ext cx="405111" cy="259045"/>
    <xdr:sp macro="" textlink="">
      <xdr:nvSpPr>
        <xdr:cNvPr id="425" name="n_3mainValue【市民会館】&#10;有形固定資産減価償却率"/>
        <xdr:cNvSpPr txBox="1"/>
      </xdr:nvSpPr>
      <xdr:spPr>
        <a:xfrm>
          <a:off x="1816744" y="1727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74947</xdr:rowOff>
    </xdr:from>
    <xdr:ext cx="405111" cy="259045"/>
    <xdr:sp macro="" textlink="">
      <xdr:nvSpPr>
        <xdr:cNvPr id="426" name="n_4mainValue【市民会館】&#10;有形固定資産減価償却率"/>
        <xdr:cNvSpPr txBox="1"/>
      </xdr:nvSpPr>
      <xdr:spPr>
        <a:xfrm>
          <a:off x="927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7" name="直線コネクタ 436"/>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8" name="テキスト ボックス 437"/>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9" name="直線コネクタ 438"/>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0" name="テキスト ボックス 439"/>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1" name="直線コネクタ 440"/>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2" name="テキスト ボックス 441"/>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3" name="直線コネクタ 442"/>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4" name="テキスト ボックス 443"/>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5" name="直線コネクタ 444"/>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6" name="テキスト ボックス 445"/>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7" name="直線コネクタ 446"/>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8" name="テキスト ボックス 447"/>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84364</xdr:rowOff>
    </xdr:from>
    <xdr:to>
      <xdr:col>54</xdr:col>
      <xdr:colOff>189865</xdr:colOff>
      <xdr:row>108</xdr:row>
      <xdr:rowOff>10886</xdr:rowOff>
    </xdr:to>
    <xdr:cxnSp macro="">
      <xdr:nvCxnSpPr>
        <xdr:cNvPr id="452" name="直線コネクタ 451"/>
        <xdr:cNvCxnSpPr/>
      </xdr:nvCxnSpPr>
      <xdr:spPr>
        <a:xfrm flipV="1">
          <a:off x="10476865" y="17057914"/>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453" name="【市民会館】&#10;一人当たり面積最小値テキスト"/>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454" name="直線コネクタ 453"/>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31041</xdr:rowOff>
    </xdr:from>
    <xdr:ext cx="469744" cy="259045"/>
    <xdr:sp macro="" textlink="">
      <xdr:nvSpPr>
        <xdr:cNvPr id="455" name="【市民会館】&#10;一人当たり面積最大値テキスト"/>
        <xdr:cNvSpPr txBox="1"/>
      </xdr:nvSpPr>
      <xdr:spPr>
        <a:xfrm>
          <a:off x="10515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84364</xdr:rowOff>
    </xdr:from>
    <xdr:to>
      <xdr:col>55</xdr:col>
      <xdr:colOff>88900</xdr:colOff>
      <xdr:row>99</xdr:row>
      <xdr:rowOff>84364</xdr:rowOff>
    </xdr:to>
    <xdr:cxnSp macro="">
      <xdr:nvCxnSpPr>
        <xdr:cNvPr id="456" name="直線コネクタ 455"/>
        <xdr:cNvCxnSpPr/>
      </xdr:nvCxnSpPr>
      <xdr:spPr>
        <a:xfrm>
          <a:off x="10388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109963</xdr:rowOff>
    </xdr:from>
    <xdr:ext cx="469744" cy="259045"/>
    <xdr:sp macro="" textlink="">
      <xdr:nvSpPr>
        <xdr:cNvPr id="457" name="【市民会館】&#10;一人当たり面積平均値テキスト"/>
        <xdr:cNvSpPr txBox="1"/>
      </xdr:nvSpPr>
      <xdr:spPr>
        <a:xfrm>
          <a:off x="10515600" y="17769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131536</xdr:rowOff>
    </xdr:from>
    <xdr:to>
      <xdr:col>55</xdr:col>
      <xdr:colOff>50800</xdr:colOff>
      <xdr:row>104</xdr:row>
      <xdr:rowOff>61686</xdr:rowOff>
    </xdr:to>
    <xdr:sp macro="" textlink="">
      <xdr:nvSpPr>
        <xdr:cNvPr id="458" name="フローチャート: 判断 457"/>
        <xdr:cNvSpPr/>
      </xdr:nvSpPr>
      <xdr:spPr>
        <a:xfrm>
          <a:off x="104267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18869</xdr:rowOff>
    </xdr:from>
    <xdr:to>
      <xdr:col>50</xdr:col>
      <xdr:colOff>165100</xdr:colOff>
      <xdr:row>104</xdr:row>
      <xdr:rowOff>120469</xdr:rowOff>
    </xdr:to>
    <xdr:sp macro="" textlink="">
      <xdr:nvSpPr>
        <xdr:cNvPr id="459" name="フローチャート: 判断 458"/>
        <xdr:cNvSpPr/>
      </xdr:nvSpPr>
      <xdr:spPr>
        <a:xfrm>
          <a:off x="9588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22134</xdr:rowOff>
    </xdr:from>
    <xdr:to>
      <xdr:col>46</xdr:col>
      <xdr:colOff>38100</xdr:colOff>
      <xdr:row>104</xdr:row>
      <xdr:rowOff>123734</xdr:rowOff>
    </xdr:to>
    <xdr:sp macro="" textlink="">
      <xdr:nvSpPr>
        <xdr:cNvPr id="460" name="フローチャート: 判断 459"/>
        <xdr:cNvSpPr/>
      </xdr:nvSpPr>
      <xdr:spPr>
        <a:xfrm>
          <a:off x="8699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51526</xdr:rowOff>
    </xdr:from>
    <xdr:to>
      <xdr:col>41</xdr:col>
      <xdr:colOff>101600</xdr:colOff>
      <xdr:row>104</xdr:row>
      <xdr:rowOff>153126</xdr:rowOff>
    </xdr:to>
    <xdr:sp macro="" textlink="">
      <xdr:nvSpPr>
        <xdr:cNvPr id="461" name="フローチャート: 判断 460"/>
        <xdr:cNvSpPr/>
      </xdr:nvSpPr>
      <xdr:spPr>
        <a:xfrm>
          <a:off x="781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90714</xdr:rowOff>
    </xdr:from>
    <xdr:to>
      <xdr:col>36</xdr:col>
      <xdr:colOff>165100</xdr:colOff>
      <xdr:row>105</xdr:row>
      <xdr:rowOff>20864</xdr:rowOff>
    </xdr:to>
    <xdr:sp macro="" textlink="">
      <xdr:nvSpPr>
        <xdr:cNvPr id="462" name="フローチャート: 判断 461"/>
        <xdr:cNvSpPr/>
      </xdr:nvSpPr>
      <xdr:spPr>
        <a:xfrm>
          <a:off x="692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33564</xdr:rowOff>
    </xdr:from>
    <xdr:to>
      <xdr:col>55</xdr:col>
      <xdr:colOff>50800</xdr:colOff>
      <xdr:row>99</xdr:row>
      <xdr:rowOff>135164</xdr:rowOff>
    </xdr:to>
    <xdr:sp macro="" textlink="">
      <xdr:nvSpPr>
        <xdr:cNvPr id="468" name="楕円 467"/>
        <xdr:cNvSpPr/>
      </xdr:nvSpPr>
      <xdr:spPr>
        <a:xfrm>
          <a:off x="10426700" y="1700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98</xdr:row>
      <xdr:rowOff>158041</xdr:rowOff>
    </xdr:from>
    <xdr:ext cx="469744" cy="259045"/>
    <xdr:sp macro="" textlink="">
      <xdr:nvSpPr>
        <xdr:cNvPr id="469" name="【市民会館】&#10;一人当たり面積該当値テキスト"/>
        <xdr:cNvSpPr txBox="1"/>
      </xdr:nvSpPr>
      <xdr:spPr>
        <a:xfrm>
          <a:off x="10515600" y="1696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22134</xdr:rowOff>
    </xdr:from>
    <xdr:to>
      <xdr:col>50</xdr:col>
      <xdr:colOff>165100</xdr:colOff>
      <xdr:row>102</xdr:row>
      <xdr:rowOff>123734</xdr:rowOff>
    </xdr:to>
    <xdr:sp macro="" textlink="">
      <xdr:nvSpPr>
        <xdr:cNvPr id="470" name="楕円 469"/>
        <xdr:cNvSpPr/>
      </xdr:nvSpPr>
      <xdr:spPr>
        <a:xfrm>
          <a:off x="9588500" y="1751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99</xdr:row>
      <xdr:rowOff>84364</xdr:rowOff>
    </xdr:from>
    <xdr:to>
      <xdr:col>55</xdr:col>
      <xdr:colOff>0</xdr:colOff>
      <xdr:row>102</xdr:row>
      <xdr:rowOff>72934</xdr:rowOff>
    </xdr:to>
    <xdr:cxnSp macro="">
      <xdr:nvCxnSpPr>
        <xdr:cNvPr id="471" name="直線コネクタ 470"/>
        <xdr:cNvCxnSpPr/>
      </xdr:nvCxnSpPr>
      <xdr:spPr>
        <a:xfrm flipV="1">
          <a:off x="9639300" y="17057914"/>
          <a:ext cx="8382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30299</xdr:rowOff>
    </xdr:from>
    <xdr:to>
      <xdr:col>46</xdr:col>
      <xdr:colOff>38100</xdr:colOff>
      <xdr:row>103</xdr:row>
      <xdr:rowOff>131899</xdr:rowOff>
    </xdr:to>
    <xdr:sp macro="" textlink="">
      <xdr:nvSpPr>
        <xdr:cNvPr id="472" name="楕円 471"/>
        <xdr:cNvSpPr/>
      </xdr:nvSpPr>
      <xdr:spPr>
        <a:xfrm>
          <a:off x="8699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72934</xdr:rowOff>
    </xdr:from>
    <xdr:to>
      <xdr:col>50</xdr:col>
      <xdr:colOff>114300</xdr:colOff>
      <xdr:row>103</xdr:row>
      <xdr:rowOff>81099</xdr:rowOff>
    </xdr:to>
    <xdr:cxnSp macro="">
      <xdr:nvCxnSpPr>
        <xdr:cNvPr id="473" name="直線コネクタ 472"/>
        <xdr:cNvCxnSpPr/>
      </xdr:nvCxnSpPr>
      <xdr:spPr>
        <a:xfrm flipV="1">
          <a:off x="8750300" y="17560834"/>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144599</xdr:rowOff>
    </xdr:from>
    <xdr:to>
      <xdr:col>41</xdr:col>
      <xdr:colOff>101600</xdr:colOff>
      <xdr:row>104</xdr:row>
      <xdr:rowOff>74749</xdr:rowOff>
    </xdr:to>
    <xdr:sp macro="" textlink="">
      <xdr:nvSpPr>
        <xdr:cNvPr id="474" name="楕円 473"/>
        <xdr:cNvSpPr/>
      </xdr:nvSpPr>
      <xdr:spPr>
        <a:xfrm>
          <a:off x="7810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81099</xdr:rowOff>
    </xdr:from>
    <xdr:to>
      <xdr:col>45</xdr:col>
      <xdr:colOff>177800</xdr:colOff>
      <xdr:row>104</xdr:row>
      <xdr:rowOff>23949</xdr:rowOff>
    </xdr:to>
    <xdr:cxnSp macro="">
      <xdr:nvCxnSpPr>
        <xdr:cNvPr id="475" name="直線コネクタ 474"/>
        <xdr:cNvCxnSpPr/>
      </xdr:nvCxnSpPr>
      <xdr:spPr>
        <a:xfrm flipV="1">
          <a:off x="7861300" y="1774044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157662</xdr:rowOff>
    </xdr:from>
    <xdr:to>
      <xdr:col>36</xdr:col>
      <xdr:colOff>165100</xdr:colOff>
      <xdr:row>104</xdr:row>
      <xdr:rowOff>87812</xdr:rowOff>
    </xdr:to>
    <xdr:sp macro="" textlink="">
      <xdr:nvSpPr>
        <xdr:cNvPr id="476" name="楕円 475"/>
        <xdr:cNvSpPr/>
      </xdr:nvSpPr>
      <xdr:spPr>
        <a:xfrm>
          <a:off x="6921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23949</xdr:rowOff>
    </xdr:from>
    <xdr:to>
      <xdr:col>41</xdr:col>
      <xdr:colOff>50800</xdr:colOff>
      <xdr:row>104</xdr:row>
      <xdr:rowOff>37012</xdr:rowOff>
    </xdr:to>
    <xdr:cxnSp macro="">
      <xdr:nvCxnSpPr>
        <xdr:cNvPr id="477" name="直線コネクタ 476"/>
        <xdr:cNvCxnSpPr/>
      </xdr:nvCxnSpPr>
      <xdr:spPr>
        <a:xfrm flipV="1">
          <a:off x="6972300" y="178547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111596</xdr:rowOff>
    </xdr:from>
    <xdr:ext cx="469744" cy="259045"/>
    <xdr:sp macro="" textlink="">
      <xdr:nvSpPr>
        <xdr:cNvPr id="478" name="n_1aveValue【市民会館】&#10;一人当たり面積"/>
        <xdr:cNvSpPr txBox="1"/>
      </xdr:nvSpPr>
      <xdr:spPr>
        <a:xfrm>
          <a:off x="9391727" y="1794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114861</xdr:rowOff>
    </xdr:from>
    <xdr:ext cx="469744" cy="259045"/>
    <xdr:sp macro="" textlink="">
      <xdr:nvSpPr>
        <xdr:cNvPr id="479" name="n_2aveValue【市民会館】&#10;一人当たり面積"/>
        <xdr:cNvSpPr txBox="1"/>
      </xdr:nvSpPr>
      <xdr:spPr>
        <a:xfrm>
          <a:off x="8515427" y="1794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144253</xdr:rowOff>
    </xdr:from>
    <xdr:ext cx="469744" cy="259045"/>
    <xdr:sp macro="" textlink="">
      <xdr:nvSpPr>
        <xdr:cNvPr id="480" name="n_3aveValue【市民会館】&#10;一人当たり面積"/>
        <xdr:cNvSpPr txBox="1"/>
      </xdr:nvSpPr>
      <xdr:spPr>
        <a:xfrm>
          <a:off x="7626427" y="179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11991</xdr:rowOff>
    </xdr:from>
    <xdr:ext cx="469744" cy="259045"/>
    <xdr:sp macro="" textlink="">
      <xdr:nvSpPr>
        <xdr:cNvPr id="481" name="n_4aveValue【市民会館】&#10;一人当たり面積"/>
        <xdr:cNvSpPr txBox="1"/>
      </xdr:nvSpPr>
      <xdr:spPr>
        <a:xfrm>
          <a:off x="6737427" y="1801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140261</xdr:rowOff>
    </xdr:from>
    <xdr:ext cx="469744" cy="259045"/>
    <xdr:sp macro="" textlink="">
      <xdr:nvSpPr>
        <xdr:cNvPr id="482" name="n_1mainValue【市民会館】&#10;一人当たり面積"/>
        <xdr:cNvSpPr txBox="1"/>
      </xdr:nvSpPr>
      <xdr:spPr>
        <a:xfrm>
          <a:off x="9391727" y="172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148426</xdr:rowOff>
    </xdr:from>
    <xdr:ext cx="469744" cy="259045"/>
    <xdr:sp macro="" textlink="">
      <xdr:nvSpPr>
        <xdr:cNvPr id="483" name="n_2mainValue【市民会館】&#10;一人当たり面積"/>
        <xdr:cNvSpPr txBox="1"/>
      </xdr:nvSpPr>
      <xdr:spPr>
        <a:xfrm>
          <a:off x="8515427" y="1746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91276</xdr:rowOff>
    </xdr:from>
    <xdr:ext cx="469744" cy="259045"/>
    <xdr:sp macro="" textlink="">
      <xdr:nvSpPr>
        <xdr:cNvPr id="484" name="n_3mainValue【市民会館】&#10;一人当たり面積"/>
        <xdr:cNvSpPr txBox="1"/>
      </xdr:nvSpPr>
      <xdr:spPr>
        <a:xfrm>
          <a:off x="7626427" y="1757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104339</xdr:rowOff>
    </xdr:from>
    <xdr:ext cx="469744" cy="259045"/>
    <xdr:sp macro="" textlink="">
      <xdr:nvSpPr>
        <xdr:cNvPr id="485" name="n_4mainValue【市民会館】&#10;一人当たり面積"/>
        <xdr:cNvSpPr txBox="1"/>
      </xdr:nvSpPr>
      <xdr:spPr>
        <a:xfrm>
          <a:off x="6737427" y="17592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101346</xdr:rowOff>
    </xdr:from>
    <xdr:to>
      <xdr:col>85</xdr:col>
      <xdr:colOff>126364</xdr:colOff>
      <xdr:row>40</xdr:row>
      <xdr:rowOff>89916</xdr:rowOff>
    </xdr:to>
    <xdr:cxnSp macro="">
      <xdr:nvCxnSpPr>
        <xdr:cNvPr id="508" name="直線コネクタ 507"/>
        <xdr:cNvCxnSpPr/>
      </xdr:nvCxnSpPr>
      <xdr:spPr>
        <a:xfrm flipV="1">
          <a:off x="16318864" y="575919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93743</xdr:rowOff>
    </xdr:from>
    <xdr:ext cx="405111" cy="259045"/>
    <xdr:sp macro="" textlink="">
      <xdr:nvSpPr>
        <xdr:cNvPr id="509" name="【一般廃棄物処理施設】&#10;有形固定資産減価償却率最小値テキスト"/>
        <xdr:cNvSpPr txBox="1"/>
      </xdr:nvSpPr>
      <xdr:spPr>
        <a:xfrm>
          <a:off x="16357600" y="695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89916</xdr:rowOff>
    </xdr:from>
    <xdr:to>
      <xdr:col>86</xdr:col>
      <xdr:colOff>25400</xdr:colOff>
      <xdr:row>40</xdr:row>
      <xdr:rowOff>89916</xdr:rowOff>
    </xdr:to>
    <xdr:cxnSp macro="">
      <xdr:nvCxnSpPr>
        <xdr:cNvPr id="510" name="直線コネクタ 509"/>
        <xdr:cNvCxnSpPr/>
      </xdr:nvCxnSpPr>
      <xdr:spPr>
        <a:xfrm>
          <a:off x="16230600" y="694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48023</xdr:rowOff>
    </xdr:from>
    <xdr:ext cx="405111" cy="259045"/>
    <xdr:sp macro="" textlink="">
      <xdr:nvSpPr>
        <xdr:cNvPr id="511" name="【一般廃棄物処理施設】&#10;有形固定資産減価償却率最大値テキスト"/>
        <xdr:cNvSpPr txBox="1"/>
      </xdr:nvSpPr>
      <xdr:spPr>
        <a:xfrm>
          <a:off x="16357600" y="553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101346</xdr:rowOff>
    </xdr:from>
    <xdr:to>
      <xdr:col>86</xdr:col>
      <xdr:colOff>25400</xdr:colOff>
      <xdr:row>33</xdr:row>
      <xdr:rowOff>101346</xdr:rowOff>
    </xdr:to>
    <xdr:cxnSp macro="">
      <xdr:nvCxnSpPr>
        <xdr:cNvPr id="512" name="直線コネクタ 511"/>
        <xdr:cNvCxnSpPr/>
      </xdr:nvCxnSpPr>
      <xdr:spPr>
        <a:xfrm>
          <a:off x="16230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34561</xdr:rowOff>
    </xdr:from>
    <xdr:ext cx="405111" cy="259045"/>
    <xdr:sp macro="" textlink="">
      <xdr:nvSpPr>
        <xdr:cNvPr id="513" name="【一般廃棄物処理施設】&#10;有形固定資産減価償却率平均値テキスト"/>
        <xdr:cNvSpPr txBox="1"/>
      </xdr:nvSpPr>
      <xdr:spPr>
        <a:xfrm>
          <a:off x="16357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xdr:rowOff>
    </xdr:from>
    <xdr:to>
      <xdr:col>85</xdr:col>
      <xdr:colOff>177800</xdr:colOff>
      <xdr:row>37</xdr:row>
      <xdr:rowOff>113284</xdr:rowOff>
    </xdr:to>
    <xdr:sp macro="" textlink="">
      <xdr:nvSpPr>
        <xdr:cNvPr id="514" name="フローチャート: 判断 513"/>
        <xdr:cNvSpPr/>
      </xdr:nvSpPr>
      <xdr:spPr>
        <a:xfrm>
          <a:off x="16268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146558</xdr:rowOff>
    </xdr:from>
    <xdr:to>
      <xdr:col>81</xdr:col>
      <xdr:colOff>101600</xdr:colOff>
      <xdr:row>37</xdr:row>
      <xdr:rowOff>76708</xdr:rowOff>
    </xdr:to>
    <xdr:sp macro="" textlink="">
      <xdr:nvSpPr>
        <xdr:cNvPr id="515" name="フローチャート: 判断 514"/>
        <xdr:cNvSpPr/>
      </xdr:nvSpPr>
      <xdr:spPr>
        <a:xfrm>
          <a:off x="154305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169418</xdr:rowOff>
    </xdr:from>
    <xdr:to>
      <xdr:col>76</xdr:col>
      <xdr:colOff>165100</xdr:colOff>
      <xdr:row>37</xdr:row>
      <xdr:rowOff>99568</xdr:rowOff>
    </xdr:to>
    <xdr:sp macro="" textlink="">
      <xdr:nvSpPr>
        <xdr:cNvPr id="516" name="フローチャート: 判断 515"/>
        <xdr:cNvSpPr/>
      </xdr:nvSpPr>
      <xdr:spPr>
        <a:xfrm>
          <a:off x="14541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517" name="フローチャート: 判断 516"/>
        <xdr:cNvSpPr/>
      </xdr:nvSpPr>
      <xdr:spPr>
        <a:xfrm>
          <a:off x="13652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518" name="フローチャート: 判断 517"/>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524" name="楕円 523"/>
        <xdr:cNvSpPr/>
      </xdr:nvSpPr>
      <xdr:spPr>
        <a:xfrm>
          <a:off x="16268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152417</xdr:rowOff>
    </xdr:from>
    <xdr:ext cx="405111" cy="259045"/>
    <xdr:sp macro="" textlink="">
      <xdr:nvSpPr>
        <xdr:cNvPr id="525" name="【一般廃棄物処理施設】&#10;有形固定資産減価償却率該当値テキスト"/>
        <xdr:cNvSpPr txBox="1"/>
      </xdr:nvSpPr>
      <xdr:spPr>
        <a:xfrm>
          <a:off x="16357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526" name="楕円 525"/>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167640</xdr:rowOff>
    </xdr:from>
    <xdr:to>
      <xdr:col>85</xdr:col>
      <xdr:colOff>127000</xdr:colOff>
      <xdr:row>38</xdr:row>
      <xdr:rowOff>53340</xdr:rowOff>
    </xdr:to>
    <xdr:cxnSp macro="">
      <xdr:nvCxnSpPr>
        <xdr:cNvPr id="527" name="直線コネクタ 526"/>
        <xdr:cNvCxnSpPr/>
      </xdr:nvCxnSpPr>
      <xdr:spPr>
        <a:xfrm>
          <a:off x="15481300" y="65112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84836</xdr:rowOff>
    </xdr:from>
    <xdr:to>
      <xdr:col>76</xdr:col>
      <xdr:colOff>165100</xdr:colOff>
      <xdr:row>38</xdr:row>
      <xdr:rowOff>14986</xdr:rowOff>
    </xdr:to>
    <xdr:sp macro="" textlink="">
      <xdr:nvSpPr>
        <xdr:cNvPr id="528" name="楕円 527"/>
        <xdr:cNvSpPr/>
      </xdr:nvSpPr>
      <xdr:spPr>
        <a:xfrm>
          <a:off x="14541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135636</xdr:rowOff>
    </xdr:from>
    <xdr:to>
      <xdr:col>81</xdr:col>
      <xdr:colOff>50800</xdr:colOff>
      <xdr:row>37</xdr:row>
      <xdr:rowOff>167640</xdr:rowOff>
    </xdr:to>
    <xdr:cxnSp macro="">
      <xdr:nvCxnSpPr>
        <xdr:cNvPr id="529" name="直線コネクタ 528"/>
        <xdr:cNvCxnSpPr/>
      </xdr:nvCxnSpPr>
      <xdr:spPr>
        <a:xfrm>
          <a:off x="14592300" y="647928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98552</xdr:rowOff>
    </xdr:from>
    <xdr:to>
      <xdr:col>72</xdr:col>
      <xdr:colOff>38100</xdr:colOff>
      <xdr:row>38</xdr:row>
      <xdr:rowOff>28702</xdr:rowOff>
    </xdr:to>
    <xdr:sp macro="" textlink="">
      <xdr:nvSpPr>
        <xdr:cNvPr id="530" name="楕円 529"/>
        <xdr:cNvSpPr/>
      </xdr:nvSpPr>
      <xdr:spPr>
        <a:xfrm>
          <a:off x="13652500" y="644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135636</xdr:rowOff>
    </xdr:from>
    <xdr:to>
      <xdr:col>76</xdr:col>
      <xdr:colOff>114300</xdr:colOff>
      <xdr:row>37</xdr:row>
      <xdr:rowOff>149352</xdr:rowOff>
    </xdr:to>
    <xdr:cxnSp macro="">
      <xdr:nvCxnSpPr>
        <xdr:cNvPr id="531" name="直線コネクタ 530"/>
        <xdr:cNvCxnSpPr/>
      </xdr:nvCxnSpPr>
      <xdr:spPr>
        <a:xfrm flipV="1">
          <a:off x="13703300" y="647928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45974</xdr:rowOff>
    </xdr:from>
    <xdr:to>
      <xdr:col>67</xdr:col>
      <xdr:colOff>101600</xdr:colOff>
      <xdr:row>37</xdr:row>
      <xdr:rowOff>147574</xdr:rowOff>
    </xdr:to>
    <xdr:sp macro="" textlink="">
      <xdr:nvSpPr>
        <xdr:cNvPr id="532" name="楕円 531"/>
        <xdr:cNvSpPr/>
      </xdr:nvSpPr>
      <xdr:spPr>
        <a:xfrm>
          <a:off x="12763500" y="638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96774</xdr:rowOff>
    </xdr:from>
    <xdr:to>
      <xdr:col>71</xdr:col>
      <xdr:colOff>177800</xdr:colOff>
      <xdr:row>37</xdr:row>
      <xdr:rowOff>149352</xdr:rowOff>
    </xdr:to>
    <xdr:cxnSp macro="">
      <xdr:nvCxnSpPr>
        <xdr:cNvPr id="533" name="直線コネクタ 532"/>
        <xdr:cNvCxnSpPr/>
      </xdr:nvCxnSpPr>
      <xdr:spPr>
        <a:xfrm>
          <a:off x="12814300" y="644042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93235</xdr:rowOff>
    </xdr:from>
    <xdr:ext cx="405111" cy="259045"/>
    <xdr:sp macro="" textlink="">
      <xdr:nvSpPr>
        <xdr:cNvPr id="534" name="n_1aveValue【一般廃棄物処理施設】&#10;有形固定資産減価償却率"/>
        <xdr:cNvSpPr txBox="1"/>
      </xdr:nvSpPr>
      <xdr:spPr>
        <a:xfrm>
          <a:off x="15266044" y="609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116095</xdr:rowOff>
    </xdr:from>
    <xdr:ext cx="405111" cy="259045"/>
    <xdr:sp macro="" textlink="">
      <xdr:nvSpPr>
        <xdr:cNvPr id="535" name="n_2aveValue【一般廃棄物処理施設】&#10;有形固定資産減価償却率"/>
        <xdr:cNvSpPr txBox="1"/>
      </xdr:nvSpPr>
      <xdr:spPr>
        <a:xfrm>
          <a:off x="143897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132097</xdr:rowOff>
    </xdr:from>
    <xdr:ext cx="405111" cy="259045"/>
    <xdr:sp macro="" textlink="">
      <xdr:nvSpPr>
        <xdr:cNvPr id="536" name="n_3aveValue【一般廃棄物処理施設】&#10;有形固定資産減価償却率"/>
        <xdr:cNvSpPr txBox="1"/>
      </xdr:nvSpPr>
      <xdr:spPr>
        <a:xfrm>
          <a:off x="13500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170705</xdr:rowOff>
    </xdr:from>
    <xdr:ext cx="405111" cy="259045"/>
    <xdr:sp macro="" textlink="">
      <xdr:nvSpPr>
        <xdr:cNvPr id="537" name="n_4aveValue【一般廃棄物処理施設】&#10;有形固定資産減価償却率"/>
        <xdr:cNvSpPr txBox="1"/>
      </xdr:nvSpPr>
      <xdr:spPr>
        <a:xfrm>
          <a:off x="126117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38117</xdr:rowOff>
    </xdr:from>
    <xdr:ext cx="405111" cy="259045"/>
    <xdr:sp macro="" textlink="">
      <xdr:nvSpPr>
        <xdr:cNvPr id="538" name="n_1mainValue【一般廃棄物処理施設】&#10;有形固定資産減価償却率"/>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6113</xdr:rowOff>
    </xdr:from>
    <xdr:ext cx="405111" cy="259045"/>
    <xdr:sp macro="" textlink="">
      <xdr:nvSpPr>
        <xdr:cNvPr id="539" name="n_2mainValue【一般廃棄物処理施設】&#10;有形固定資産減価償却率"/>
        <xdr:cNvSpPr txBox="1"/>
      </xdr:nvSpPr>
      <xdr:spPr>
        <a:xfrm>
          <a:off x="14389744" y="652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19829</xdr:rowOff>
    </xdr:from>
    <xdr:ext cx="405111" cy="259045"/>
    <xdr:sp macro="" textlink="">
      <xdr:nvSpPr>
        <xdr:cNvPr id="540" name="n_3mainValue【一般廃棄物処理施設】&#10;有形固定資産減価償却率"/>
        <xdr:cNvSpPr txBox="1"/>
      </xdr:nvSpPr>
      <xdr:spPr>
        <a:xfrm>
          <a:off x="135007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164101</xdr:rowOff>
    </xdr:from>
    <xdr:ext cx="405111" cy="259045"/>
    <xdr:sp macro="" textlink="">
      <xdr:nvSpPr>
        <xdr:cNvPr id="541" name="n_4mainValue【一般廃棄物処理施設】&#10;有形固定資産減価償却率"/>
        <xdr:cNvSpPr txBox="1"/>
      </xdr:nvSpPr>
      <xdr:spPr>
        <a:xfrm>
          <a:off x="12611744" y="616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3" name="テキスト ボックス 55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5" name="テキスト ボックス 554"/>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7" name="テキスト ボックス 556"/>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9" name="テキスト ボックス 558"/>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52963</xdr:rowOff>
    </xdr:from>
    <xdr:to>
      <xdr:col>116</xdr:col>
      <xdr:colOff>62864</xdr:colOff>
      <xdr:row>41</xdr:row>
      <xdr:rowOff>106757</xdr:rowOff>
    </xdr:to>
    <xdr:cxnSp macro="">
      <xdr:nvCxnSpPr>
        <xdr:cNvPr id="563" name="直線コネクタ 562"/>
        <xdr:cNvCxnSpPr/>
      </xdr:nvCxnSpPr>
      <xdr:spPr>
        <a:xfrm flipV="1">
          <a:off x="22160864" y="5710813"/>
          <a:ext cx="0" cy="1425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110584</xdr:rowOff>
    </xdr:from>
    <xdr:ext cx="534377" cy="259045"/>
    <xdr:sp macro="" textlink="">
      <xdr:nvSpPr>
        <xdr:cNvPr id="564" name="【一般廃棄物処理施設】&#10;一人当たり有形固定資産（償却資産）額最小値テキスト"/>
        <xdr:cNvSpPr txBox="1"/>
      </xdr:nvSpPr>
      <xdr:spPr>
        <a:xfrm>
          <a:off x="22199600" y="714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106757</xdr:rowOff>
    </xdr:from>
    <xdr:to>
      <xdr:col>116</xdr:col>
      <xdr:colOff>152400</xdr:colOff>
      <xdr:row>41</xdr:row>
      <xdr:rowOff>106757</xdr:rowOff>
    </xdr:to>
    <xdr:cxnSp macro="">
      <xdr:nvCxnSpPr>
        <xdr:cNvPr id="565" name="直線コネクタ 564"/>
        <xdr:cNvCxnSpPr/>
      </xdr:nvCxnSpPr>
      <xdr:spPr>
        <a:xfrm>
          <a:off x="22072600" y="713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171090</xdr:rowOff>
    </xdr:from>
    <xdr:ext cx="599010" cy="259045"/>
    <xdr:sp macro="" textlink="">
      <xdr:nvSpPr>
        <xdr:cNvPr id="566" name="【一般廃棄物処理施設】&#10;一人当たり有形固定資産（償却資産）額最大値テキスト"/>
        <xdr:cNvSpPr txBox="1"/>
      </xdr:nvSpPr>
      <xdr:spPr>
        <a:xfrm>
          <a:off x="22199600" y="548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52963</xdr:rowOff>
    </xdr:from>
    <xdr:to>
      <xdr:col>116</xdr:col>
      <xdr:colOff>152400</xdr:colOff>
      <xdr:row>33</xdr:row>
      <xdr:rowOff>52963</xdr:rowOff>
    </xdr:to>
    <xdr:cxnSp macro="">
      <xdr:nvCxnSpPr>
        <xdr:cNvPr id="567" name="直線コネクタ 566"/>
        <xdr:cNvCxnSpPr/>
      </xdr:nvCxnSpPr>
      <xdr:spPr>
        <a:xfrm>
          <a:off x="22072600" y="5710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17388</xdr:rowOff>
    </xdr:from>
    <xdr:ext cx="599010" cy="259045"/>
    <xdr:sp macro="" textlink="">
      <xdr:nvSpPr>
        <xdr:cNvPr id="568" name="【一般廃棄物処理施設】&#10;一人当たり有形固定資産（償却資産）額平均値テキスト"/>
        <xdr:cNvSpPr txBox="1"/>
      </xdr:nvSpPr>
      <xdr:spPr>
        <a:xfrm>
          <a:off x="22199600" y="65324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165961</xdr:rowOff>
    </xdr:from>
    <xdr:to>
      <xdr:col>116</xdr:col>
      <xdr:colOff>114300</xdr:colOff>
      <xdr:row>39</xdr:row>
      <xdr:rowOff>96111</xdr:rowOff>
    </xdr:to>
    <xdr:sp macro="" textlink="">
      <xdr:nvSpPr>
        <xdr:cNvPr id="569" name="フローチャート: 判断 568"/>
        <xdr:cNvSpPr/>
      </xdr:nvSpPr>
      <xdr:spPr>
        <a:xfrm>
          <a:off x="22110700" y="668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19641</xdr:rowOff>
    </xdr:from>
    <xdr:to>
      <xdr:col>112</xdr:col>
      <xdr:colOff>38100</xdr:colOff>
      <xdr:row>39</xdr:row>
      <xdr:rowOff>121241</xdr:rowOff>
    </xdr:to>
    <xdr:sp macro="" textlink="">
      <xdr:nvSpPr>
        <xdr:cNvPr id="570" name="フローチャート: 判断 569"/>
        <xdr:cNvSpPr/>
      </xdr:nvSpPr>
      <xdr:spPr>
        <a:xfrm>
          <a:off x="21272500" y="670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57465</xdr:rowOff>
    </xdr:from>
    <xdr:to>
      <xdr:col>107</xdr:col>
      <xdr:colOff>101600</xdr:colOff>
      <xdr:row>39</xdr:row>
      <xdr:rowOff>159065</xdr:rowOff>
    </xdr:to>
    <xdr:sp macro="" textlink="">
      <xdr:nvSpPr>
        <xdr:cNvPr id="571" name="フローチャート: 判断 570"/>
        <xdr:cNvSpPr/>
      </xdr:nvSpPr>
      <xdr:spPr>
        <a:xfrm>
          <a:off x="20383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108316</xdr:rowOff>
    </xdr:from>
    <xdr:to>
      <xdr:col>102</xdr:col>
      <xdr:colOff>165100</xdr:colOff>
      <xdr:row>40</xdr:row>
      <xdr:rowOff>38466</xdr:rowOff>
    </xdr:to>
    <xdr:sp macro="" textlink="">
      <xdr:nvSpPr>
        <xdr:cNvPr id="572" name="フローチャート: 判断 571"/>
        <xdr:cNvSpPr/>
      </xdr:nvSpPr>
      <xdr:spPr>
        <a:xfrm>
          <a:off x="19494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114295</xdr:rowOff>
    </xdr:from>
    <xdr:to>
      <xdr:col>98</xdr:col>
      <xdr:colOff>38100</xdr:colOff>
      <xdr:row>40</xdr:row>
      <xdr:rowOff>44445</xdr:rowOff>
    </xdr:to>
    <xdr:sp macro="" textlink="">
      <xdr:nvSpPr>
        <xdr:cNvPr id="573" name="フローチャート: 判断 572"/>
        <xdr:cNvSpPr/>
      </xdr:nvSpPr>
      <xdr:spPr>
        <a:xfrm>
          <a:off x="18605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105920</xdr:rowOff>
    </xdr:from>
    <xdr:to>
      <xdr:col>116</xdr:col>
      <xdr:colOff>114300</xdr:colOff>
      <xdr:row>41</xdr:row>
      <xdr:rowOff>36070</xdr:rowOff>
    </xdr:to>
    <xdr:sp macro="" textlink="">
      <xdr:nvSpPr>
        <xdr:cNvPr id="579" name="楕円 578"/>
        <xdr:cNvSpPr/>
      </xdr:nvSpPr>
      <xdr:spPr>
        <a:xfrm>
          <a:off x="22110700" y="69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20847</xdr:rowOff>
    </xdr:from>
    <xdr:ext cx="534377" cy="259045"/>
    <xdr:sp macro="" textlink="">
      <xdr:nvSpPr>
        <xdr:cNvPr id="580" name="【一般廃棄物処理施設】&#10;一人当たり有形固定資産（償却資産）額該当値テキスト"/>
        <xdr:cNvSpPr txBox="1"/>
      </xdr:nvSpPr>
      <xdr:spPr>
        <a:xfrm>
          <a:off x="22199600" y="687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108613</xdr:rowOff>
    </xdr:from>
    <xdr:to>
      <xdr:col>112</xdr:col>
      <xdr:colOff>38100</xdr:colOff>
      <xdr:row>41</xdr:row>
      <xdr:rowOff>38763</xdr:rowOff>
    </xdr:to>
    <xdr:sp macro="" textlink="">
      <xdr:nvSpPr>
        <xdr:cNvPr id="581" name="楕円 580"/>
        <xdr:cNvSpPr/>
      </xdr:nvSpPr>
      <xdr:spPr>
        <a:xfrm>
          <a:off x="21272500" y="696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156720</xdr:rowOff>
    </xdr:from>
    <xdr:to>
      <xdr:col>116</xdr:col>
      <xdr:colOff>63500</xdr:colOff>
      <xdr:row>40</xdr:row>
      <xdr:rowOff>159413</xdr:rowOff>
    </xdr:to>
    <xdr:cxnSp macro="">
      <xdr:nvCxnSpPr>
        <xdr:cNvPr id="582" name="直線コネクタ 581"/>
        <xdr:cNvCxnSpPr/>
      </xdr:nvCxnSpPr>
      <xdr:spPr>
        <a:xfrm flipV="1">
          <a:off x="21323300" y="7014720"/>
          <a:ext cx="8382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113315</xdr:rowOff>
    </xdr:from>
    <xdr:to>
      <xdr:col>107</xdr:col>
      <xdr:colOff>101600</xdr:colOff>
      <xdr:row>41</xdr:row>
      <xdr:rowOff>43465</xdr:rowOff>
    </xdr:to>
    <xdr:sp macro="" textlink="">
      <xdr:nvSpPr>
        <xdr:cNvPr id="583" name="楕円 582"/>
        <xdr:cNvSpPr/>
      </xdr:nvSpPr>
      <xdr:spPr>
        <a:xfrm>
          <a:off x="20383500" y="6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159413</xdr:rowOff>
    </xdr:from>
    <xdr:to>
      <xdr:col>111</xdr:col>
      <xdr:colOff>177800</xdr:colOff>
      <xdr:row>40</xdr:row>
      <xdr:rowOff>164115</xdr:rowOff>
    </xdr:to>
    <xdr:cxnSp macro="">
      <xdr:nvCxnSpPr>
        <xdr:cNvPr id="584" name="直線コネクタ 583"/>
        <xdr:cNvCxnSpPr/>
      </xdr:nvCxnSpPr>
      <xdr:spPr>
        <a:xfrm flipV="1">
          <a:off x="20434300" y="7017413"/>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121142</xdr:rowOff>
    </xdr:from>
    <xdr:to>
      <xdr:col>102</xdr:col>
      <xdr:colOff>165100</xdr:colOff>
      <xdr:row>41</xdr:row>
      <xdr:rowOff>51292</xdr:rowOff>
    </xdr:to>
    <xdr:sp macro="" textlink="">
      <xdr:nvSpPr>
        <xdr:cNvPr id="585" name="楕円 584"/>
        <xdr:cNvSpPr/>
      </xdr:nvSpPr>
      <xdr:spPr>
        <a:xfrm>
          <a:off x="19494500" y="69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164115</xdr:rowOff>
    </xdr:from>
    <xdr:to>
      <xdr:col>107</xdr:col>
      <xdr:colOff>50800</xdr:colOff>
      <xdr:row>41</xdr:row>
      <xdr:rowOff>492</xdr:rowOff>
    </xdr:to>
    <xdr:cxnSp macro="">
      <xdr:nvCxnSpPr>
        <xdr:cNvPr id="586" name="直線コネクタ 585"/>
        <xdr:cNvCxnSpPr/>
      </xdr:nvCxnSpPr>
      <xdr:spPr>
        <a:xfrm flipV="1">
          <a:off x="19545300" y="7022115"/>
          <a:ext cx="889000" cy="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124389</xdr:rowOff>
    </xdr:from>
    <xdr:to>
      <xdr:col>98</xdr:col>
      <xdr:colOff>38100</xdr:colOff>
      <xdr:row>41</xdr:row>
      <xdr:rowOff>54539</xdr:rowOff>
    </xdr:to>
    <xdr:sp macro="" textlink="">
      <xdr:nvSpPr>
        <xdr:cNvPr id="587" name="楕円 586"/>
        <xdr:cNvSpPr/>
      </xdr:nvSpPr>
      <xdr:spPr>
        <a:xfrm>
          <a:off x="18605500" y="698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492</xdr:rowOff>
    </xdr:from>
    <xdr:to>
      <xdr:col>102</xdr:col>
      <xdr:colOff>114300</xdr:colOff>
      <xdr:row>41</xdr:row>
      <xdr:rowOff>3739</xdr:rowOff>
    </xdr:to>
    <xdr:cxnSp macro="">
      <xdr:nvCxnSpPr>
        <xdr:cNvPr id="588" name="直線コネクタ 587"/>
        <xdr:cNvCxnSpPr/>
      </xdr:nvCxnSpPr>
      <xdr:spPr>
        <a:xfrm flipV="1">
          <a:off x="18656300" y="7029942"/>
          <a:ext cx="889000" cy="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137768</xdr:rowOff>
    </xdr:from>
    <xdr:ext cx="599010" cy="259045"/>
    <xdr:sp macro="" textlink="">
      <xdr:nvSpPr>
        <xdr:cNvPr id="589" name="n_1aveValue【一般廃棄物処理施設】&#10;一人当たり有形固定資産（償却資産）額"/>
        <xdr:cNvSpPr txBox="1"/>
      </xdr:nvSpPr>
      <xdr:spPr>
        <a:xfrm>
          <a:off x="21011095" y="6481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4142</xdr:rowOff>
    </xdr:from>
    <xdr:ext cx="599010" cy="259045"/>
    <xdr:sp macro="" textlink="">
      <xdr:nvSpPr>
        <xdr:cNvPr id="590" name="n_2aveValue【一般廃棄物処理施設】&#10;一人当たり有形固定資産（償却資産）額"/>
        <xdr:cNvSpPr txBox="1"/>
      </xdr:nvSpPr>
      <xdr:spPr>
        <a:xfrm>
          <a:off x="20134795" y="651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54993</xdr:rowOff>
    </xdr:from>
    <xdr:ext cx="599010" cy="259045"/>
    <xdr:sp macro="" textlink="">
      <xdr:nvSpPr>
        <xdr:cNvPr id="591" name="n_3aveValue【一般廃棄物処理施設】&#10;一人当たり有形固定資産（償却資産）額"/>
        <xdr:cNvSpPr txBox="1"/>
      </xdr:nvSpPr>
      <xdr:spPr>
        <a:xfrm>
          <a:off x="19245795" y="657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60972</xdr:rowOff>
    </xdr:from>
    <xdr:ext cx="599010" cy="259045"/>
    <xdr:sp macro="" textlink="">
      <xdr:nvSpPr>
        <xdr:cNvPr id="592" name="n_4aveValue【一般廃棄物処理施設】&#10;一人当たり有形固定資産（償却資産）額"/>
        <xdr:cNvSpPr txBox="1"/>
      </xdr:nvSpPr>
      <xdr:spPr>
        <a:xfrm>
          <a:off x="18356795" y="657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29890</xdr:rowOff>
    </xdr:from>
    <xdr:ext cx="534377" cy="259045"/>
    <xdr:sp macro="" textlink="">
      <xdr:nvSpPr>
        <xdr:cNvPr id="593" name="n_1mainValue【一般廃棄物処理施設】&#10;一人当たり有形固定資産（償却資産）額"/>
        <xdr:cNvSpPr txBox="1"/>
      </xdr:nvSpPr>
      <xdr:spPr>
        <a:xfrm>
          <a:off x="21043411" y="705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34592</xdr:rowOff>
    </xdr:from>
    <xdr:ext cx="534377" cy="259045"/>
    <xdr:sp macro="" textlink="">
      <xdr:nvSpPr>
        <xdr:cNvPr id="594" name="n_2mainValue【一般廃棄物処理施設】&#10;一人当たり有形固定資産（償却資産）額"/>
        <xdr:cNvSpPr txBox="1"/>
      </xdr:nvSpPr>
      <xdr:spPr>
        <a:xfrm>
          <a:off x="20167111" y="706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42419</xdr:rowOff>
    </xdr:from>
    <xdr:ext cx="534377" cy="259045"/>
    <xdr:sp macro="" textlink="">
      <xdr:nvSpPr>
        <xdr:cNvPr id="595" name="n_3mainValue【一般廃棄物処理施設】&#10;一人当たり有形固定資産（償却資産）額"/>
        <xdr:cNvSpPr txBox="1"/>
      </xdr:nvSpPr>
      <xdr:spPr>
        <a:xfrm>
          <a:off x="19278111" y="707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45666</xdr:rowOff>
    </xdr:from>
    <xdr:ext cx="534377" cy="259045"/>
    <xdr:sp macro="" textlink="">
      <xdr:nvSpPr>
        <xdr:cNvPr id="596" name="n_4mainValue【一般廃棄物処理施設】&#10;一人当たり有形固定資産（償却資産）額"/>
        <xdr:cNvSpPr txBox="1"/>
      </xdr:nvSpPr>
      <xdr:spPr>
        <a:xfrm>
          <a:off x="18389111" y="707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5" name="テキスト ボックス 6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6" name="直線コネクタ 6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7" name="テキスト ボックス 6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08" name="直線コネクタ 607"/>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09" name="テキスト ボックス 608"/>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0" name="直線コネクタ 609"/>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1" name="テキスト ボックス 610"/>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2" name="直線コネクタ 611"/>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3" name="テキスト ボックス 612"/>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4" name="直線コネクタ 613"/>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5" name="テキスト ボックス 614"/>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6" name="直線コネクタ 6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7" name="テキスト ボックス 61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155448</xdr:rowOff>
    </xdr:to>
    <xdr:cxnSp macro="">
      <xdr:nvCxnSpPr>
        <xdr:cNvPr id="619" name="直線コネクタ 618"/>
        <xdr:cNvCxnSpPr/>
      </xdr:nvCxnSpPr>
      <xdr:spPr>
        <a:xfrm flipV="1">
          <a:off x="16318864" y="9692640"/>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159275</xdr:rowOff>
    </xdr:from>
    <xdr:ext cx="405111" cy="259045"/>
    <xdr:sp macro="" textlink="">
      <xdr:nvSpPr>
        <xdr:cNvPr id="620" name="【保健センター・保健所】&#10;有形固定資産減価償却率最小値テキスト"/>
        <xdr:cNvSpPr txBox="1"/>
      </xdr:nvSpPr>
      <xdr:spPr>
        <a:xfrm>
          <a:off x="16357600" y="1096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155448</xdr:rowOff>
    </xdr:from>
    <xdr:to>
      <xdr:col>86</xdr:col>
      <xdr:colOff>25400</xdr:colOff>
      <xdr:row>63</xdr:row>
      <xdr:rowOff>155448</xdr:rowOff>
    </xdr:to>
    <xdr:cxnSp macro="">
      <xdr:nvCxnSpPr>
        <xdr:cNvPr id="621" name="直線コネクタ 620"/>
        <xdr:cNvCxnSpPr/>
      </xdr:nvCxnSpPr>
      <xdr:spPr>
        <a:xfrm>
          <a:off x="16230600" y="1095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622"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623" name="直線コネクタ 622"/>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135653</xdr:rowOff>
    </xdr:from>
    <xdr:ext cx="405111" cy="259045"/>
    <xdr:sp macro="" textlink="">
      <xdr:nvSpPr>
        <xdr:cNvPr id="624" name="【保健センター・保健所】&#10;有形固定資産減価償却率平均値テキスト"/>
        <xdr:cNvSpPr txBox="1"/>
      </xdr:nvSpPr>
      <xdr:spPr>
        <a:xfrm>
          <a:off x="16357600" y="9908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625" name="フローチャート: 判断 624"/>
        <xdr:cNvSpPr/>
      </xdr:nvSpPr>
      <xdr:spPr>
        <a:xfrm>
          <a:off x="16268700" y="99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93218</xdr:rowOff>
    </xdr:from>
    <xdr:to>
      <xdr:col>81</xdr:col>
      <xdr:colOff>101600</xdr:colOff>
      <xdr:row>58</xdr:row>
      <xdr:rowOff>23368</xdr:rowOff>
    </xdr:to>
    <xdr:sp macro="" textlink="">
      <xdr:nvSpPr>
        <xdr:cNvPr id="626" name="フローチャート: 判断 625"/>
        <xdr:cNvSpPr/>
      </xdr:nvSpPr>
      <xdr:spPr>
        <a:xfrm>
          <a:off x="15430500" y="98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49784</xdr:rowOff>
    </xdr:from>
    <xdr:to>
      <xdr:col>76</xdr:col>
      <xdr:colOff>165100</xdr:colOff>
      <xdr:row>57</xdr:row>
      <xdr:rowOff>151384</xdr:rowOff>
    </xdr:to>
    <xdr:sp macro="" textlink="">
      <xdr:nvSpPr>
        <xdr:cNvPr id="627" name="フローチャート: 判断 626"/>
        <xdr:cNvSpPr/>
      </xdr:nvSpPr>
      <xdr:spPr>
        <a:xfrm>
          <a:off x="14541500" y="982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77216</xdr:rowOff>
    </xdr:from>
    <xdr:to>
      <xdr:col>72</xdr:col>
      <xdr:colOff>38100</xdr:colOff>
      <xdr:row>58</xdr:row>
      <xdr:rowOff>7366</xdr:rowOff>
    </xdr:to>
    <xdr:sp macro="" textlink="">
      <xdr:nvSpPr>
        <xdr:cNvPr id="628" name="フローチャート: 判断 627"/>
        <xdr:cNvSpPr/>
      </xdr:nvSpPr>
      <xdr:spPr>
        <a:xfrm>
          <a:off x="136525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159512</xdr:rowOff>
    </xdr:from>
    <xdr:to>
      <xdr:col>67</xdr:col>
      <xdr:colOff>101600</xdr:colOff>
      <xdr:row>57</xdr:row>
      <xdr:rowOff>89662</xdr:rowOff>
    </xdr:to>
    <xdr:sp macro="" textlink="">
      <xdr:nvSpPr>
        <xdr:cNvPr id="629" name="フローチャート: 判断 628"/>
        <xdr:cNvSpPr/>
      </xdr:nvSpPr>
      <xdr:spPr>
        <a:xfrm>
          <a:off x="12763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0" name="テキスト ボックス 62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1" name="テキスト ボックス 63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2" name="テキスト ボックス 63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3" name="テキスト ボックス 63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4" name="テキスト ボックス 63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6350</xdr:rowOff>
    </xdr:from>
    <xdr:to>
      <xdr:col>85</xdr:col>
      <xdr:colOff>177800</xdr:colOff>
      <xdr:row>57</xdr:row>
      <xdr:rowOff>107950</xdr:rowOff>
    </xdr:to>
    <xdr:sp macro="" textlink="">
      <xdr:nvSpPr>
        <xdr:cNvPr id="635" name="楕円 634"/>
        <xdr:cNvSpPr/>
      </xdr:nvSpPr>
      <xdr:spPr>
        <a:xfrm>
          <a:off x="162687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29227</xdr:rowOff>
    </xdr:from>
    <xdr:ext cx="405111" cy="259045"/>
    <xdr:sp macro="" textlink="">
      <xdr:nvSpPr>
        <xdr:cNvPr id="636" name="【保健センター・保健所】&#10;有形固定資産減価償却率該当値テキスト"/>
        <xdr:cNvSpPr txBox="1"/>
      </xdr:nvSpPr>
      <xdr:spPr>
        <a:xfrm>
          <a:off x="16357600" y="963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127508</xdr:rowOff>
    </xdr:from>
    <xdr:to>
      <xdr:col>81</xdr:col>
      <xdr:colOff>101600</xdr:colOff>
      <xdr:row>57</xdr:row>
      <xdr:rowOff>57658</xdr:rowOff>
    </xdr:to>
    <xdr:sp macro="" textlink="">
      <xdr:nvSpPr>
        <xdr:cNvPr id="637" name="楕円 636"/>
        <xdr:cNvSpPr/>
      </xdr:nvSpPr>
      <xdr:spPr>
        <a:xfrm>
          <a:off x="154305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6858</xdr:rowOff>
    </xdr:from>
    <xdr:to>
      <xdr:col>85</xdr:col>
      <xdr:colOff>127000</xdr:colOff>
      <xdr:row>57</xdr:row>
      <xdr:rowOff>57150</xdr:rowOff>
    </xdr:to>
    <xdr:cxnSp macro="">
      <xdr:nvCxnSpPr>
        <xdr:cNvPr id="638" name="直線コネクタ 637"/>
        <xdr:cNvCxnSpPr/>
      </xdr:nvCxnSpPr>
      <xdr:spPr>
        <a:xfrm>
          <a:off x="15481300" y="97795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127508</xdr:rowOff>
    </xdr:from>
    <xdr:to>
      <xdr:col>76</xdr:col>
      <xdr:colOff>165100</xdr:colOff>
      <xdr:row>57</xdr:row>
      <xdr:rowOff>57658</xdr:rowOff>
    </xdr:to>
    <xdr:sp macro="" textlink="">
      <xdr:nvSpPr>
        <xdr:cNvPr id="639" name="楕円 638"/>
        <xdr:cNvSpPr/>
      </xdr:nvSpPr>
      <xdr:spPr>
        <a:xfrm>
          <a:off x="145415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6858</xdr:rowOff>
    </xdr:from>
    <xdr:to>
      <xdr:col>81</xdr:col>
      <xdr:colOff>50800</xdr:colOff>
      <xdr:row>57</xdr:row>
      <xdr:rowOff>6858</xdr:rowOff>
    </xdr:to>
    <xdr:cxnSp macro="">
      <xdr:nvCxnSpPr>
        <xdr:cNvPr id="640" name="直線コネクタ 639"/>
        <xdr:cNvCxnSpPr/>
      </xdr:nvCxnSpPr>
      <xdr:spPr>
        <a:xfrm>
          <a:off x="14592300" y="9779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88646</xdr:rowOff>
    </xdr:from>
    <xdr:to>
      <xdr:col>72</xdr:col>
      <xdr:colOff>38100</xdr:colOff>
      <xdr:row>57</xdr:row>
      <xdr:rowOff>18796</xdr:rowOff>
    </xdr:to>
    <xdr:sp macro="" textlink="">
      <xdr:nvSpPr>
        <xdr:cNvPr id="641" name="楕円 640"/>
        <xdr:cNvSpPr/>
      </xdr:nvSpPr>
      <xdr:spPr>
        <a:xfrm>
          <a:off x="13652500" y="96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139446</xdr:rowOff>
    </xdr:from>
    <xdr:to>
      <xdr:col>76</xdr:col>
      <xdr:colOff>114300</xdr:colOff>
      <xdr:row>57</xdr:row>
      <xdr:rowOff>6858</xdr:rowOff>
    </xdr:to>
    <xdr:cxnSp macro="">
      <xdr:nvCxnSpPr>
        <xdr:cNvPr id="642" name="直線コネクタ 641"/>
        <xdr:cNvCxnSpPr/>
      </xdr:nvCxnSpPr>
      <xdr:spPr>
        <a:xfrm>
          <a:off x="13703300" y="974064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40640</xdr:rowOff>
    </xdr:from>
    <xdr:to>
      <xdr:col>67</xdr:col>
      <xdr:colOff>101600</xdr:colOff>
      <xdr:row>56</xdr:row>
      <xdr:rowOff>142240</xdr:rowOff>
    </xdr:to>
    <xdr:sp macro="" textlink="">
      <xdr:nvSpPr>
        <xdr:cNvPr id="643" name="楕円 642"/>
        <xdr:cNvSpPr/>
      </xdr:nvSpPr>
      <xdr:spPr>
        <a:xfrm>
          <a:off x="1276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91440</xdr:rowOff>
    </xdr:from>
    <xdr:to>
      <xdr:col>71</xdr:col>
      <xdr:colOff>177800</xdr:colOff>
      <xdr:row>56</xdr:row>
      <xdr:rowOff>139446</xdr:rowOff>
    </xdr:to>
    <xdr:cxnSp macro="">
      <xdr:nvCxnSpPr>
        <xdr:cNvPr id="644" name="直線コネクタ 643"/>
        <xdr:cNvCxnSpPr/>
      </xdr:nvCxnSpPr>
      <xdr:spPr>
        <a:xfrm>
          <a:off x="12814300" y="969264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14495</xdr:rowOff>
    </xdr:from>
    <xdr:ext cx="405111" cy="259045"/>
    <xdr:sp macro="" textlink="">
      <xdr:nvSpPr>
        <xdr:cNvPr id="645" name="n_1aveValue【保健センター・保健所】&#10;有形固定資産減価償却率"/>
        <xdr:cNvSpPr txBox="1"/>
      </xdr:nvSpPr>
      <xdr:spPr>
        <a:xfrm>
          <a:off x="15266044" y="995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142511</xdr:rowOff>
    </xdr:from>
    <xdr:ext cx="405111" cy="259045"/>
    <xdr:sp macro="" textlink="">
      <xdr:nvSpPr>
        <xdr:cNvPr id="646" name="n_2aveValue【保健センター・保健所】&#10;有形固定資産減価償却率"/>
        <xdr:cNvSpPr txBox="1"/>
      </xdr:nvSpPr>
      <xdr:spPr>
        <a:xfrm>
          <a:off x="14389744" y="991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169943</xdr:rowOff>
    </xdr:from>
    <xdr:ext cx="405111" cy="259045"/>
    <xdr:sp macro="" textlink="">
      <xdr:nvSpPr>
        <xdr:cNvPr id="647" name="n_3aveValue【保健センター・保健所】&#10;有形固定資産減価償却率"/>
        <xdr:cNvSpPr txBox="1"/>
      </xdr:nvSpPr>
      <xdr:spPr>
        <a:xfrm>
          <a:off x="13500744" y="9942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80789</xdr:rowOff>
    </xdr:from>
    <xdr:ext cx="405111" cy="259045"/>
    <xdr:sp macro="" textlink="">
      <xdr:nvSpPr>
        <xdr:cNvPr id="648" name="n_4aveValue【保健センター・保健所】&#10;有形固定資産減価償却率"/>
        <xdr:cNvSpPr txBox="1"/>
      </xdr:nvSpPr>
      <xdr:spPr>
        <a:xfrm>
          <a:off x="12611744" y="9853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74185</xdr:rowOff>
    </xdr:from>
    <xdr:ext cx="405111" cy="259045"/>
    <xdr:sp macro="" textlink="">
      <xdr:nvSpPr>
        <xdr:cNvPr id="649" name="n_1mainValue【保健センター・保健所】&#10;有形固定資産減価償却率"/>
        <xdr:cNvSpPr txBox="1"/>
      </xdr:nvSpPr>
      <xdr:spPr>
        <a:xfrm>
          <a:off x="15266044" y="950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74185</xdr:rowOff>
    </xdr:from>
    <xdr:ext cx="405111" cy="259045"/>
    <xdr:sp macro="" textlink="">
      <xdr:nvSpPr>
        <xdr:cNvPr id="650" name="n_2mainValue【保健センター・保健所】&#10;有形固定資産減価償却率"/>
        <xdr:cNvSpPr txBox="1"/>
      </xdr:nvSpPr>
      <xdr:spPr>
        <a:xfrm>
          <a:off x="14389744" y="950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35323</xdr:rowOff>
    </xdr:from>
    <xdr:ext cx="405111" cy="259045"/>
    <xdr:sp macro="" textlink="">
      <xdr:nvSpPr>
        <xdr:cNvPr id="651" name="n_3mainValue【保健センター・保健所】&#10;有形固定資産減価償却率"/>
        <xdr:cNvSpPr txBox="1"/>
      </xdr:nvSpPr>
      <xdr:spPr>
        <a:xfrm>
          <a:off x="13500744" y="946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158767</xdr:rowOff>
    </xdr:from>
    <xdr:ext cx="405111" cy="259045"/>
    <xdr:sp macro="" textlink="">
      <xdr:nvSpPr>
        <xdr:cNvPr id="652" name="n_4mainValue【保健センター・保健所】&#10;有形固定資産減価償却率"/>
        <xdr:cNvSpPr txBox="1"/>
      </xdr:nvSpPr>
      <xdr:spPr>
        <a:xfrm>
          <a:off x="12611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3" name="正方形/長方形 6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4" name="正方形/長方形 6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5" name="正方形/長方形 6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6" name="正方形/長方形 6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7" name="正方形/長方形 6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8" name="正方形/長方形 6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9" name="正方形/長方形 6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0" name="正方形/長方形 6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1" name="テキスト ボックス 6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2" name="直線コネクタ 6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3" name="直線コネクタ 66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4" name="テキスト ボックス 66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5" name="直線コネクタ 66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6" name="テキスト ボックス 66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7" name="直線コネクタ 66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8" name="テキスト ボックス 66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9" name="直線コネクタ 66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0" name="テキスト ボックス 66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93726</xdr:rowOff>
    </xdr:from>
    <xdr:to>
      <xdr:col>116</xdr:col>
      <xdr:colOff>62864</xdr:colOff>
      <xdr:row>63</xdr:row>
      <xdr:rowOff>77724</xdr:rowOff>
    </xdr:to>
    <xdr:cxnSp macro="">
      <xdr:nvCxnSpPr>
        <xdr:cNvPr id="674" name="直線コネクタ 673"/>
        <xdr:cNvCxnSpPr/>
      </xdr:nvCxnSpPr>
      <xdr:spPr>
        <a:xfrm flipV="1">
          <a:off x="22160864" y="952347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81551</xdr:rowOff>
    </xdr:from>
    <xdr:ext cx="469744" cy="259045"/>
    <xdr:sp macro="" textlink="">
      <xdr:nvSpPr>
        <xdr:cNvPr id="675" name="【保健センター・保健所】&#10;一人当たり面積最小値テキスト"/>
        <xdr:cNvSpPr txBox="1"/>
      </xdr:nvSpPr>
      <xdr:spPr>
        <a:xfrm>
          <a:off x="22199600" y="1088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77724</xdr:rowOff>
    </xdr:from>
    <xdr:to>
      <xdr:col>116</xdr:col>
      <xdr:colOff>152400</xdr:colOff>
      <xdr:row>63</xdr:row>
      <xdr:rowOff>77724</xdr:rowOff>
    </xdr:to>
    <xdr:cxnSp macro="">
      <xdr:nvCxnSpPr>
        <xdr:cNvPr id="676" name="直線コネクタ 675"/>
        <xdr:cNvCxnSpPr/>
      </xdr:nvCxnSpPr>
      <xdr:spPr>
        <a:xfrm>
          <a:off x="22072600" y="1087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40403</xdr:rowOff>
    </xdr:from>
    <xdr:ext cx="469744" cy="259045"/>
    <xdr:sp macro="" textlink="">
      <xdr:nvSpPr>
        <xdr:cNvPr id="677" name="【保健センター・保健所】&#10;一人当たり面積最大値テキスト"/>
        <xdr:cNvSpPr txBox="1"/>
      </xdr:nvSpPr>
      <xdr:spPr>
        <a:xfrm>
          <a:off x="22199600" y="929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93726</xdr:rowOff>
    </xdr:from>
    <xdr:to>
      <xdr:col>116</xdr:col>
      <xdr:colOff>152400</xdr:colOff>
      <xdr:row>55</xdr:row>
      <xdr:rowOff>93726</xdr:rowOff>
    </xdr:to>
    <xdr:cxnSp macro="">
      <xdr:nvCxnSpPr>
        <xdr:cNvPr id="678" name="直線コネクタ 677"/>
        <xdr:cNvCxnSpPr/>
      </xdr:nvCxnSpPr>
      <xdr:spPr>
        <a:xfrm>
          <a:off x="22072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87647</xdr:rowOff>
    </xdr:from>
    <xdr:ext cx="469744" cy="259045"/>
    <xdr:sp macro="" textlink="">
      <xdr:nvSpPr>
        <xdr:cNvPr id="679" name="【保健センター・保健所】&#10;一人当たり面積平均値テキスト"/>
        <xdr:cNvSpPr txBox="1"/>
      </xdr:nvSpPr>
      <xdr:spPr>
        <a:xfrm>
          <a:off x="22199600" y="1054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109220</xdr:rowOff>
    </xdr:from>
    <xdr:to>
      <xdr:col>116</xdr:col>
      <xdr:colOff>114300</xdr:colOff>
      <xdr:row>62</xdr:row>
      <xdr:rowOff>39370</xdr:rowOff>
    </xdr:to>
    <xdr:sp macro="" textlink="">
      <xdr:nvSpPr>
        <xdr:cNvPr id="680" name="フローチャート: 判断 679"/>
        <xdr:cNvSpPr/>
      </xdr:nvSpPr>
      <xdr:spPr>
        <a:xfrm>
          <a:off x="221107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127508</xdr:rowOff>
    </xdr:from>
    <xdr:to>
      <xdr:col>112</xdr:col>
      <xdr:colOff>38100</xdr:colOff>
      <xdr:row>62</xdr:row>
      <xdr:rowOff>57658</xdr:rowOff>
    </xdr:to>
    <xdr:sp macro="" textlink="">
      <xdr:nvSpPr>
        <xdr:cNvPr id="681" name="フローチャート: 判断 680"/>
        <xdr:cNvSpPr/>
      </xdr:nvSpPr>
      <xdr:spPr>
        <a:xfrm>
          <a:off x="21272500" y="1058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82" name="フローチャート: 判断 681"/>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3" name="フローチャート: 判断 682"/>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84" name="フローチャート: 判断 683"/>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122936</xdr:rowOff>
    </xdr:from>
    <xdr:to>
      <xdr:col>116</xdr:col>
      <xdr:colOff>114300</xdr:colOff>
      <xdr:row>61</xdr:row>
      <xdr:rowOff>53086</xdr:rowOff>
    </xdr:to>
    <xdr:sp macro="" textlink="">
      <xdr:nvSpPr>
        <xdr:cNvPr id="690" name="楕円 689"/>
        <xdr:cNvSpPr/>
      </xdr:nvSpPr>
      <xdr:spPr>
        <a:xfrm>
          <a:off x="22110700" y="1040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145813</xdr:rowOff>
    </xdr:from>
    <xdr:ext cx="469744" cy="259045"/>
    <xdr:sp macro="" textlink="">
      <xdr:nvSpPr>
        <xdr:cNvPr id="691" name="【保健センター・保健所】&#10;一人当たり面積該当値テキスト"/>
        <xdr:cNvSpPr txBox="1"/>
      </xdr:nvSpPr>
      <xdr:spPr>
        <a:xfrm>
          <a:off x="22199600" y="1026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132080</xdr:rowOff>
    </xdr:from>
    <xdr:to>
      <xdr:col>112</xdr:col>
      <xdr:colOff>38100</xdr:colOff>
      <xdr:row>61</xdr:row>
      <xdr:rowOff>62230</xdr:rowOff>
    </xdr:to>
    <xdr:sp macro="" textlink="">
      <xdr:nvSpPr>
        <xdr:cNvPr id="692" name="楕円 691"/>
        <xdr:cNvSpPr/>
      </xdr:nvSpPr>
      <xdr:spPr>
        <a:xfrm>
          <a:off x="21272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2286</xdr:rowOff>
    </xdr:from>
    <xdr:to>
      <xdr:col>116</xdr:col>
      <xdr:colOff>63500</xdr:colOff>
      <xdr:row>61</xdr:row>
      <xdr:rowOff>11430</xdr:rowOff>
    </xdr:to>
    <xdr:cxnSp macro="">
      <xdr:nvCxnSpPr>
        <xdr:cNvPr id="693" name="直線コネクタ 692"/>
        <xdr:cNvCxnSpPr/>
      </xdr:nvCxnSpPr>
      <xdr:spPr>
        <a:xfrm flipV="1">
          <a:off x="21323300" y="1046073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141224</xdr:rowOff>
    </xdr:from>
    <xdr:to>
      <xdr:col>107</xdr:col>
      <xdr:colOff>101600</xdr:colOff>
      <xdr:row>61</xdr:row>
      <xdr:rowOff>71374</xdr:rowOff>
    </xdr:to>
    <xdr:sp macro="" textlink="">
      <xdr:nvSpPr>
        <xdr:cNvPr id="694" name="楕円 693"/>
        <xdr:cNvSpPr/>
      </xdr:nvSpPr>
      <xdr:spPr>
        <a:xfrm>
          <a:off x="20383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20574</xdr:rowOff>
    </xdr:to>
    <xdr:cxnSp macro="">
      <xdr:nvCxnSpPr>
        <xdr:cNvPr id="695" name="直線コネクタ 694"/>
        <xdr:cNvCxnSpPr/>
      </xdr:nvCxnSpPr>
      <xdr:spPr>
        <a:xfrm flipV="1">
          <a:off x="20434300" y="104698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148082</xdr:rowOff>
    </xdr:from>
    <xdr:to>
      <xdr:col>102</xdr:col>
      <xdr:colOff>165100</xdr:colOff>
      <xdr:row>61</xdr:row>
      <xdr:rowOff>78232</xdr:rowOff>
    </xdr:to>
    <xdr:sp macro="" textlink="">
      <xdr:nvSpPr>
        <xdr:cNvPr id="696" name="楕円 695"/>
        <xdr:cNvSpPr/>
      </xdr:nvSpPr>
      <xdr:spPr>
        <a:xfrm>
          <a:off x="19494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20574</xdr:rowOff>
    </xdr:from>
    <xdr:to>
      <xdr:col>107</xdr:col>
      <xdr:colOff>50800</xdr:colOff>
      <xdr:row>61</xdr:row>
      <xdr:rowOff>27432</xdr:rowOff>
    </xdr:to>
    <xdr:cxnSp macro="">
      <xdr:nvCxnSpPr>
        <xdr:cNvPr id="697" name="直線コネクタ 696"/>
        <xdr:cNvCxnSpPr/>
      </xdr:nvCxnSpPr>
      <xdr:spPr>
        <a:xfrm flipV="1">
          <a:off x="19545300" y="104790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154940</xdr:rowOff>
    </xdr:from>
    <xdr:to>
      <xdr:col>98</xdr:col>
      <xdr:colOff>38100</xdr:colOff>
      <xdr:row>61</xdr:row>
      <xdr:rowOff>85090</xdr:rowOff>
    </xdr:to>
    <xdr:sp macro="" textlink="">
      <xdr:nvSpPr>
        <xdr:cNvPr id="698" name="楕円 697"/>
        <xdr:cNvSpPr/>
      </xdr:nvSpPr>
      <xdr:spPr>
        <a:xfrm>
          <a:off x="18605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27432</xdr:rowOff>
    </xdr:from>
    <xdr:to>
      <xdr:col>102</xdr:col>
      <xdr:colOff>114300</xdr:colOff>
      <xdr:row>61</xdr:row>
      <xdr:rowOff>34290</xdr:rowOff>
    </xdr:to>
    <xdr:cxnSp macro="">
      <xdr:nvCxnSpPr>
        <xdr:cNvPr id="699" name="直線コネクタ 698"/>
        <xdr:cNvCxnSpPr/>
      </xdr:nvCxnSpPr>
      <xdr:spPr>
        <a:xfrm flipV="1">
          <a:off x="18656300" y="1048588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48785</xdr:rowOff>
    </xdr:from>
    <xdr:ext cx="469744" cy="259045"/>
    <xdr:sp macro="" textlink="">
      <xdr:nvSpPr>
        <xdr:cNvPr id="700" name="n_1aveValue【保健センター・保健所】&#10;一人当たり面積"/>
        <xdr:cNvSpPr txBox="1"/>
      </xdr:nvSpPr>
      <xdr:spPr>
        <a:xfrm>
          <a:off x="21075727" y="1067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01" name="n_2ave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137939</xdr:rowOff>
    </xdr:from>
    <xdr:ext cx="469744" cy="259045"/>
    <xdr:sp macro="" textlink="">
      <xdr:nvSpPr>
        <xdr:cNvPr id="702" name="n_3aveValue【保健センター・保健所】&#10;一人当たり面積"/>
        <xdr:cNvSpPr txBox="1"/>
      </xdr:nvSpPr>
      <xdr:spPr>
        <a:xfrm>
          <a:off x="19310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03" name="n_4aveValue【保健センター・保健所】&#10;一人当たり面積"/>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78757</xdr:rowOff>
    </xdr:from>
    <xdr:ext cx="469744" cy="259045"/>
    <xdr:sp macro="" textlink="">
      <xdr:nvSpPr>
        <xdr:cNvPr id="704" name="n_1mainValue【保健センター・保健所】&#10;一人当たり面積"/>
        <xdr:cNvSpPr txBox="1"/>
      </xdr:nvSpPr>
      <xdr:spPr>
        <a:xfrm>
          <a:off x="210757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87901</xdr:rowOff>
    </xdr:from>
    <xdr:ext cx="469744" cy="259045"/>
    <xdr:sp macro="" textlink="">
      <xdr:nvSpPr>
        <xdr:cNvPr id="705" name="n_2mainValue【保健センター・保健所】&#10;一人当たり面積"/>
        <xdr:cNvSpPr txBox="1"/>
      </xdr:nvSpPr>
      <xdr:spPr>
        <a:xfrm>
          <a:off x="20199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94759</xdr:rowOff>
    </xdr:from>
    <xdr:ext cx="469744" cy="259045"/>
    <xdr:sp macro="" textlink="">
      <xdr:nvSpPr>
        <xdr:cNvPr id="706" name="n_3mainValue【保健センター・保健所】&#10;一人当たり面積"/>
        <xdr:cNvSpPr txBox="1"/>
      </xdr:nvSpPr>
      <xdr:spPr>
        <a:xfrm>
          <a:off x="193104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707" name="n_4mainValue【保健センター・保健所】&#10;一人当たり面積"/>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8" name="正方形/長方形 7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9" name="正方形/長方形 7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0" name="正方形/長方形 7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1" name="正方形/長方形 7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2" name="正方形/長方形 7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3" name="正方形/長方形 7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4" name="正方形/長方形 7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5" name="正方形/長方形 7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6" name="テキスト ボックス 7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7" name="直線コネクタ 7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8" name="テキスト ボックス 71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9" name="直線コネクタ 71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0" name="テキスト ボックス 71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1" name="直線コネクタ 72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2" name="テキスト ボックス 72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3" name="直線コネクタ 72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4" name="テキスト ボックス 72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5" name="直線コネクタ 72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26" name="テキスト ボックス 72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27" name="直線コネクタ 72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28" name="テキスト ボックス 72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9" name="直線コネクタ 7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0" name="テキスト ボックス 72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57150</xdr:rowOff>
    </xdr:from>
    <xdr:to>
      <xdr:col>85</xdr:col>
      <xdr:colOff>126364</xdr:colOff>
      <xdr:row>86</xdr:row>
      <xdr:rowOff>89536</xdr:rowOff>
    </xdr:to>
    <xdr:cxnSp macro="">
      <xdr:nvCxnSpPr>
        <xdr:cNvPr id="732" name="直線コネクタ 731"/>
        <xdr:cNvCxnSpPr/>
      </xdr:nvCxnSpPr>
      <xdr:spPr>
        <a:xfrm flipV="1">
          <a:off x="16318864" y="13258800"/>
          <a:ext cx="0" cy="1575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733" name="【消防施設】&#10;有形固定資産減価償却率最小値テキスト"/>
        <xdr:cNvSpPr txBox="1"/>
      </xdr:nvSpPr>
      <xdr:spPr>
        <a:xfrm>
          <a:off x="16357600"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734" name="直線コネクタ 733"/>
        <xdr:cNvCxnSpPr/>
      </xdr:nvCxnSpPr>
      <xdr:spPr>
        <a:xfrm>
          <a:off x="16230600" y="1483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3827</xdr:rowOff>
    </xdr:from>
    <xdr:ext cx="405111" cy="259045"/>
    <xdr:sp macro="" textlink="">
      <xdr:nvSpPr>
        <xdr:cNvPr id="735" name="【消防施設】&#10;有形固定資産減価償却率最大値テキスト"/>
        <xdr:cNvSpPr txBox="1"/>
      </xdr:nvSpPr>
      <xdr:spPr>
        <a:xfrm>
          <a:off x="16357600" y="1303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57150</xdr:rowOff>
    </xdr:from>
    <xdr:to>
      <xdr:col>86</xdr:col>
      <xdr:colOff>25400</xdr:colOff>
      <xdr:row>77</xdr:row>
      <xdr:rowOff>57150</xdr:rowOff>
    </xdr:to>
    <xdr:cxnSp macro="">
      <xdr:nvCxnSpPr>
        <xdr:cNvPr id="736" name="直線コネクタ 735"/>
        <xdr:cNvCxnSpPr/>
      </xdr:nvCxnSpPr>
      <xdr:spPr>
        <a:xfrm>
          <a:off x="16230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737" name="【消防施設】&#10;有形固定資産減価償却率平均値テキスト"/>
        <xdr:cNvSpPr txBox="1"/>
      </xdr:nvSpPr>
      <xdr:spPr>
        <a:xfrm>
          <a:off x="16357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38" name="フローチャート: 判断 737"/>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39" name="フローチャート: 判断 738"/>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128270</xdr:rowOff>
    </xdr:from>
    <xdr:to>
      <xdr:col>76</xdr:col>
      <xdr:colOff>165100</xdr:colOff>
      <xdr:row>82</xdr:row>
      <xdr:rowOff>58420</xdr:rowOff>
    </xdr:to>
    <xdr:sp macro="" textlink="">
      <xdr:nvSpPr>
        <xdr:cNvPr id="740" name="フローチャート: 判断 739"/>
        <xdr:cNvSpPr/>
      </xdr:nvSpPr>
      <xdr:spPr>
        <a:xfrm>
          <a:off x="14541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17780</xdr:rowOff>
    </xdr:from>
    <xdr:to>
      <xdr:col>72</xdr:col>
      <xdr:colOff>38100</xdr:colOff>
      <xdr:row>81</xdr:row>
      <xdr:rowOff>119380</xdr:rowOff>
    </xdr:to>
    <xdr:sp macro="" textlink="">
      <xdr:nvSpPr>
        <xdr:cNvPr id="741" name="フローチャート: 判断 740"/>
        <xdr:cNvSpPr/>
      </xdr:nvSpPr>
      <xdr:spPr>
        <a:xfrm>
          <a:off x="13652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42" name="フローチャート: 判断 741"/>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3" name="テキスト ボックス 7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4" name="テキスト ボックス 7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5" name="テキスト ボックス 7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6" name="テキスト ボックス 7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7" name="テキスト ボックス 7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21589</xdr:rowOff>
    </xdr:from>
    <xdr:to>
      <xdr:col>85</xdr:col>
      <xdr:colOff>177800</xdr:colOff>
      <xdr:row>85</xdr:row>
      <xdr:rowOff>123189</xdr:rowOff>
    </xdr:to>
    <xdr:sp macro="" textlink="">
      <xdr:nvSpPr>
        <xdr:cNvPr id="748" name="楕円 747"/>
        <xdr:cNvSpPr/>
      </xdr:nvSpPr>
      <xdr:spPr>
        <a:xfrm>
          <a:off x="16268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16</xdr:rowOff>
    </xdr:from>
    <xdr:ext cx="405111" cy="259045"/>
    <xdr:sp macro="" textlink="">
      <xdr:nvSpPr>
        <xdr:cNvPr id="749" name="【消防施設】&#10;有形固定資産減価償却率該当値テキスト"/>
        <xdr:cNvSpPr txBox="1"/>
      </xdr:nvSpPr>
      <xdr:spPr>
        <a:xfrm>
          <a:off x="16357600"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50" name="楕円 749"/>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72389</xdr:rowOff>
    </xdr:from>
    <xdr:to>
      <xdr:col>85</xdr:col>
      <xdr:colOff>127000</xdr:colOff>
      <xdr:row>86</xdr:row>
      <xdr:rowOff>114300</xdr:rowOff>
    </xdr:to>
    <xdr:cxnSp macro="">
      <xdr:nvCxnSpPr>
        <xdr:cNvPr id="751" name="直線コネクタ 750"/>
        <xdr:cNvCxnSpPr/>
      </xdr:nvCxnSpPr>
      <xdr:spPr>
        <a:xfrm flipV="1">
          <a:off x="15481300" y="14645639"/>
          <a:ext cx="8382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52" name="楕円 751"/>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53" name="直線コネクタ 752"/>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54" name="楕円 753"/>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55" name="直線コネクタ 754"/>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56" name="楕円 755"/>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757" name="直線コネクタ 756"/>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758" name="n_1aveValue【消防施設】&#10;有形固定資産減価償却率"/>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74947</xdr:rowOff>
    </xdr:from>
    <xdr:ext cx="405111" cy="259045"/>
    <xdr:sp macro="" textlink="">
      <xdr:nvSpPr>
        <xdr:cNvPr id="759" name="n_2aveValue【消防施設】&#10;有形固定資産減価償却率"/>
        <xdr:cNvSpPr txBox="1"/>
      </xdr:nvSpPr>
      <xdr:spPr>
        <a:xfrm>
          <a:off x="14389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135907</xdr:rowOff>
    </xdr:from>
    <xdr:ext cx="405111" cy="259045"/>
    <xdr:sp macro="" textlink="">
      <xdr:nvSpPr>
        <xdr:cNvPr id="760" name="n_3aveValue【消防施設】&#10;有形固定資産減価償却率"/>
        <xdr:cNvSpPr txBox="1"/>
      </xdr:nvSpPr>
      <xdr:spPr>
        <a:xfrm>
          <a:off x="13500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86377</xdr:rowOff>
    </xdr:from>
    <xdr:ext cx="405111" cy="259045"/>
    <xdr:sp macro="" textlink="">
      <xdr:nvSpPr>
        <xdr:cNvPr id="761" name="n_4aveValue【消防施設】&#10;有形固定資産減価償却率"/>
        <xdr:cNvSpPr txBox="1"/>
      </xdr:nvSpPr>
      <xdr:spPr>
        <a:xfrm>
          <a:off x="12611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62" name="n_1mainValue【消防施設】&#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63" name="n_2mainValue【消防施設】&#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64" name="n_3mainValue【消防施設】&#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65" name="n_4mainValue【消防施設】&#10;有形固定資産減価償却率"/>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6" name="正方形/長方形 76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7" name="正方形/長方形 76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8" name="正方形/長方形 76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9" name="正方形/長方形 76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0" name="正方形/長方形 76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1" name="正方形/長方形 77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2" name="正方形/長方形 77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3" name="正方形/長方形 77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4" name="テキスト ボックス 77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5" name="直線コネクタ 77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76" name="直線コネクタ 77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77" name="テキスト ボックス 77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78" name="直線コネクタ 77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79" name="テキスト ボックス 77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0" name="直線コネクタ 77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1" name="テキスト ボックス 78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2" name="直線コネクタ 78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3" name="テキスト ボックス 78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4" name="直線コネクタ 78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85" name="テキスト ボックス 78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86" name="直線コネクタ 78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87" name="テキスト ボックス 78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8" name="直線コネクタ 7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9" name="テキスト ボックス 7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114844</xdr:rowOff>
    </xdr:from>
    <xdr:to>
      <xdr:col>116</xdr:col>
      <xdr:colOff>62864</xdr:colOff>
      <xdr:row>86</xdr:row>
      <xdr:rowOff>145869</xdr:rowOff>
    </xdr:to>
    <xdr:cxnSp macro="">
      <xdr:nvCxnSpPr>
        <xdr:cNvPr id="791" name="直線コネクタ 790"/>
        <xdr:cNvCxnSpPr/>
      </xdr:nvCxnSpPr>
      <xdr:spPr>
        <a:xfrm flipV="1">
          <a:off x="22160864" y="13316494"/>
          <a:ext cx="0" cy="157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149696</xdr:rowOff>
    </xdr:from>
    <xdr:ext cx="469744" cy="259045"/>
    <xdr:sp macro="" textlink="">
      <xdr:nvSpPr>
        <xdr:cNvPr id="792" name="【消防施設】&#10;一人当たり面積最小値テキスト"/>
        <xdr:cNvSpPr txBox="1"/>
      </xdr:nvSpPr>
      <xdr:spPr>
        <a:xfrm>
          <a:off x="22199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145869</xdr:rowOff>
    </xdr:from>
    <xdr:to>
      <xdr:col>116</xdr:col>
      <xdr:colOff>152400</xdr:colOff>
      <xdr:row>86</xdr:row>
      <xdr:rowOff>145869</xdr:rowOff>
    </xdr:to>
    <xdr:cxnSp macro="">
      <xdr:nvCxnSpPr>
        <xdr:cNvPr id="793" name="直線コネクタ 792"/>
        <xdr:cNvCxnSpPr/>
      </xdr:nvCxnSpPr>
      <xdr:spPr>
        <a:xfrm>
          <a:off x="22072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61521</xdr:rowOff>
    </xdr:from>
    <xdr:ext cx="469744" cy="259045"/>
    <xdr:sp macro="" textlink="">
      <xdr:nvSpPr>
        <xdr:cNvPr id="794" name="【消防施設】&#10;一人当たり面積最大値テキスト"/>
        <xdr:cNvSpPr txBox="1"/>
      </xdr:nvSpPr>
      <xdr:spPr>
        <a:xfrm>
          <a:off x="22199600" y="1309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114844</xdr:rowOff>
    </xdr:from>
    <xdr:to>
      <xdr:col>116</xdr:col>
      <xdr:colOff>152400</xdr:colOff>
      <xdr:row>77</xdr:row>
      <xdr:rowOff>114844</xdr:rowOff>
    </xdr:to>
    <xdr:cxnSp macro="">
      <xdr:nvCxnSpPr>
        <xdr:cNvPr id="795" name="直線コネクタ 794"/>
        <xdr:cNvCxnSpPr/>
      </xdr:nvCxnSpPr>
      <xdr:spPr>
        <a:xfrm>
          <a:off x="22072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50998</xdr:rowOff>
    </xdr:from>
    <xdr:ext cx="469744" cy="259045"/>
    <xdr:sp macro="" textlink="">
      <xdr:nvSpPr>
        <xdr:cNvPr id="796" name="【消防施設】&#10;一人当たり面積平均値テキスト"/>
        <xdr:cNvSpPr txBox="1"/>
      </xdr:nvSpPr>
      <xdr:spPr>
        <a:xfrm>
          <a:off x="22199600" y="141098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28121</xdr:rowOff>
    </xdr:from>
    <xdr:to>
      <xdr:col>116</xdr:col>
      <xdr:colOff>114300</xdr:colOff>
      <xdr:row>83</xdr:row>
      <xdr:rowOff>129721</xdr:rowOff>
    </xdr:to>
    <xdr:sp macro="" textlink="">
      <xdr:nvSpPr>
        <xdr:cNvPr id="797" name="フローチャート: 判断 796"/>
        <xdr:cNvSpPr/>
      </xdr:nvSpPr>
      <xdr:spPr>
        <a:xfrm>
          <a:off x="22110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98" name="フローチャート: 判断 797"/>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80373</xdr:rowOff>
    </xdr:from>
    <xdr:to>
      <xdr:col>107</xdr:col>
      <xdr:colOff>101600</xdr:colOff>
      <xdr:row>84</xdr:row>
      <xdr:rowOff>10523</xdr:rowOff>
    </xdr:to>
    <xdr:sp macro="" textlink="">
      <xdr:nvSpPr>
        <xdr:cNvPr id="799" name="フローチャート: 判断 798"/>
        <xdr:cNvSpPr/>
      </xdr:nvSpPr>
      <xdr:spPr>
        <a:xfrm>
          <a:off x="20383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31387</xdr:rowOff>
    </xdr:from>
    <xdr:to>
      <xdr:col>102</xdr:col>
      <xdr:colOff>165100</xdr:colOff>
      <xdr:row>83</xdr:row>
      <xdr:rowOff>132987</xdr:rowOff>
    </xdr:to>
    <xdr:sp macro="" textlink="">
      <xdr:nvSpPr>
        <xdr:cNvPr id="800" name="フローチャート: 判断 799"/>
        <xdr:cNvSpPr/>
      </xdr:nvSpPr>
      <xdr:spPr>
        <a:xfrm>
          <a:off x="19494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01" name="フローチャート: 判断 800"/>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2" name="テキスト ボックス 8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3" name="テキスト ボックス 8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4" name="テキスト ボックス 8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5" name="テキスト ボックス 8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6" name="テキスト ボックス 8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49349</xdr:rowOff>
    </xdr:from>
    <xdr:to>
      <xdr:col>116</xdr:col>
      <xdr:colOff>114300</xdr:colOff>
      <xdr:row>86</xdr:row>
      <xdr:rowOff>150949</xdr:rowOff>
    </xdr:to>
    <xdr:sp macro="" textlink="">
      <xdr:nvSpPr>
        <xdr:cNvPr id="807" name="楕円 806"/>
        <xdr:cNvSpPr/>
      </xdr:nvSpPr>
      <xdr:spPr>
        <a:xfrm>
          <a:off x="22110700" y="147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135726</xdr:rowOff>
    </xdr:from>
    <xdr:ext cx="469744" cy="259045"/>
    <xdr:sp macro="" textlink="">
      <xdr:nvSpPr>
        <xdr:cNvPr id="808" name="【消防施設】&#10;一人当たり面積該当値テキスト"/>
        <xdr:cNvSpPr txBox="1"/>
      </xdr:nvSpPr>
      <xdr:spPr>
        <a:xfrm>
          <a:off x="22199600" y="1470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52614</xdr:rowOff>
    </xdr:from>
    <xdr:to>
      <xdr:col>112</xdr:col>
      <xdr:colOff>38100</xdr:colOff>
      <xdr:row>86</xdr:row>
      <xdr:rowOff>154214</xdr:rowOff>
    </xdr:to>
    <xdr:sp macro="" textlink="">
      <xdr:nvSpPr>
        <xdr:cNvPr id="809" name="楕円 808"/>
        <xdr:cNvSpPr/>
      </xdr:nvSpPr>
      <xdr:spPr>
        <a:xfrm>
          <a:off x="21272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100149</xdr:rowOff>
    </xdr:from>
    <xdr:to>
      <xdr:col>116</xdr:col>
      <xdr:colOff>63500</xdr:colOff>
      <xdr:row>86</xdr:row>
      <xdr:rowOff>103414</xdr:rowOff>
    </xdr:to>
    <xdr:cxnSp macro="">
      <xdr:nvCxnSpPr>
        <xdr:cNvPr id="810" name="直線コネクタ 809"/>
        <xdr:cNvCxnSpPr/>
      </xdr:nvCxnSpPr>
      <xdr:spPr>
        <a:xfrm flipV="1">
          <a:off x="21323300" y="148448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52614</xdr:rowOff>
    </xdr:from>
    <xdr:to>
      <xdr:col>107</xdr:col>
      <xdr:colOff>101600</xdr:colOff>
      <xdr:row>86</xdr:row>
      <xdr:rowOff>154214</xdr:rowOff>
    </xdr:to>
    <xdr:sp macro="" textlink="">
      <xdr:nvSpPr>
        <xdr:cNvPr id="811" name="楕円 810"/>
        <xdr:cNvSpPr/>
      </xdr:nvSpPr>
      <xdr:spPr>
        <a:xfrm>
          <a:off x="20383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103414</xdr:rowOff>
    </xdr:from>
    <xdr:to>
      <xdr:col>111</xdr:col>
      <xdr:colOff>177800</xdr:colOff>
      <xdr:row>86</xdr:row>
      <xdr:rowOff>103414</xdr:rowOff>
    </xdr:to>
    <xdr:cxnSp macro="">
      <xdr:nvCxnSpPr>
        <xdr:cNvPr id="812" name="直線コネクタ 811"/>
        <xdr:cNvCxnSpPr/>
      </xdr:nvCxnSpPr>
      <xdr:spPr>
        <a:xfrm>
          <a:off x="20434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52614</xdr:rowOff>
    </xdr:from>
    <xdr:to>
      <xdr:col>102</xdr:col>
      <xdr:colOff>165100</xdr:colOff>
      <xdr:row>86</xdr:row>
      <xdr:rowOff>154214</xdr:rowOff>
    </xdr:to>
    <xdr:sp macro="" textlink="">
      <xdr:nvSpPr>
        <xdr:cNvPr id="813" name="楕円 812"/>
        <xdr:cNvSpPr/>
      </xdr:nvSpPr>
      <xdr:spPr>
        <a:xfrm>
          <a:off x="19494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103414</xdr:rowOff>
    </xdr:from>
    <xdr:to>
      <xdr:col>107</xdr:col>
      <xdr:colOff>50800</xdr:colOff>
      <xdr:row>86</xdr:row>
      <xdr:rowOff>103414</xdr:rowOff>
    </xdr:to>
    <xdr:cxnSp macro="">
      <xdr:nvCxnSpPr>
        <xdr:cNvPr id="814" name="直線コネクタ 813"/>
        <xdr:cNvCxnSpPr/>
      </xdr:nvCxnSpPr>
      <xdr:spPr>
        <a:xfrm>
          <a:off x="19545300" y="148481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55880</xdr:rowOff>
    </xdr:from>
    <xdr:to>
      <xdr:col>98</xdr:col>
      <xdr:colOff>38100</xdr:colOff>
      <xdr:row>86</xdr:row>
      <xdr:rowOff>157480</xdr:rowOff>
    </xdr:to>
    <xdr:sp macro="" textlink="">
      <xdr:nvSpPr>
        <xdr:cNvPr id="815" name="楕円 814"/>
        <xdr:cNvSpPr/>
      </xdr:nvSpPr>
      <xdr:spPr>
        <a:xfrm>
          <a:off x="18605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103414</xdr:rowOff>
    </xdr:from>
    <xdr:to>
      <xdr:col>102</xdr:col>
      <xdr:colOff>114300</xdr:colOff>
      <xdr:row>86</xdr:row>
      <xdr:rowOff>106680</xdr:rowOff>
    </xdr:to>
    <xdr:cxnSp macro="">
      <xdr:nvCxnSpPr>
        <xdr:cNvPr id="816" name="直線コネクタ 815"/>
        <xdr:cNvCxnSpPr/>
      </xdr:nvCxnSpPr>
      <xdr:spPr>
        <a:xfrm flipV="1">
          <a:off x="18656300" y="148481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13988</xdr:rowOff>
    </xdr:from>
    <xdr:ext cx="469744" cy="259045"/>
    <xdr:sp macro="" textlink="">
      <xdr:nvSpPr>
        <xdr:cNvPr id="817" name="n_1aveValue【消防施設】&#10;一人当たり面積"/>
        <xdr:cNvSpPr txBox="1"/>
      </xdr:nvSpPr>
      <xdr:spPr>
        <a:xfrm>
          <a:off x="210757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27050</xdr:rowOff>
    </xdr:from>
    <xdr:ext cx="469744" cy="259045"/>
    <xdr:sp macro="" textlink="">
      <xdr:nvSpPr>
        <xdr:cNvPr id="818" name="n_2aveValue【消防施設】&#10;一人当たり面積"/>
        <xdr:cNvSpPr txBox="1"/>
      </xdr:nvSpPr>
      <xdr:spPr>
        <a:xfrm>
          <a:off x="201994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149514</xdr:rowOff>
    </xdr:from>
    <xdr:ext cx="469744" cy="259045"/>
    <xdr:sp macro="" textlink="">
      <xdr:nvSpPr>
        <xdr:cNvPr id="819" name="n_3aveValue【消防施設】&#10;一人当たり面積"/>
        <xdr:cNvSpPr txBox="1"/>
      </xdr:nvSpPr>
      <xdr:spPr>
        <a:xfrm>
          <a:off x="19310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20"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145341</xdr:rowOff>
    </xdr:from>
    <xdr:ext cx="469744" cy="259045"/>
    <xdr:sp macro="" textlink="">
      <xdr:nvSpPr>
        <xdr:cNvPr id="821" name="n_1mainValue【消防施設】&#10;一人当たり面積"/>
        <xdr:cNvSpPr txBox="1"/>
      </xdr:nvSpPr>
      <xdr:spPr>
        <a:xfrm>
          <a:off x="210757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145341</xdr:rowOff>
    </xdr:from>
    <xdr:ext cx="469744" cy="259045"/>
    <xdr:sp macro="" textlink="">
      <xdr:nvSpPr>
        <xdr:cNvPr id="822" name="n_2mainValue【消防施設】&#10;一人当たり面積"/>
        <xdr:cNvSpPr txBox="1"/>
      </xdr:nvSpPr>
      <xdr:spPr>
        <a:xfrm>
          <a:off x="20199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145341</xdr:rowOff>
    </xdr:from>
    <xdr:ext cx="469744" cy="259045"/>
    <xdr:sp macro="" textlink="">
      <xdr:nvSpPr>
        <xdr:cNvPr id="823" name="n_3mainValue【消防施設】&#10;一人当たり面積"/>
        <xdr:cNvSpPr txBox="1"/>
      </xdr:nvSpPr>
      <xdr:spPr>
        <a:xfrm>
          <a:off x="19310427"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148607</xdr:rowOff>
    </xdr:from>
    <xdr:ext cx="469744" cy="259045"/>
    <xdr:sp macro="" textlink="">
      <xdr:nvSpPr>
        <xdr:cNvPr id="824" name="n_4mainValue【消防施設】&#10;一人当たり面積"/>
        <xdr:cNvSpPr txBox="1"/>
      </xdr:nvSpPr>
      <xdr:spPr>
        <a:xfrm>
          <a:off x="18421427" y="1489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5" name="正方形/長方形 82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6" name="正方形/長方形 82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7" name="正方形/長方形 82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8" name="正方形/長方形 82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9" name="正方形/長方形 82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0" name="正方形/長方形 82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1" name="正方形/長方形 83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正方形/長方形 83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3" name="テキスト ボックス 83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4" name="直線コネクタ 83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5" name="テキスト ボックス 83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6" name="直線コネクタ 83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7" name="テキスト ボックス 83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38" name="直線コネクタ 83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39" name="テキスト ボックス 83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0" name="直線コネクタ 83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1" name="テキスト ボックス 84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2" name="直線コネクタ 84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3" name="テキスト ボックス 84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4" name="直線コネクタ 84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5" name="テキスト ボックス 84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6" name="直線コネクタ 84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7" name="テキスト ボックス 84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138249</xdr:rowOff>
    </xdr:from>
    <xdr:to>
      <xdr:col>85</xdr:col>
      <xdr:colOff>126364</xdr:colOff>
      <xdr:row>109</xdr:row>
      <xdr:rowOff>30480</xdr:rowOff>
    </xdr:to>
    <xdr:cxnSp macro="">
      <xdr:nvCxnSpPr>
        <xdr:cNvPr id="850" name="直線コネクタ 849"/>
        <xdr:cNvCxnSpPr/>
      </xdr:nvCxnSpPr>
      <xdr:spPr>
        <a:xfrm flipV="1">
          <a:off x="16318864" y="17283249"/>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851" name="【庁舎】&#10;有形固定資産減価償却率最小値テキスト"/>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52" name="直線コネクタ 851"/>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84926</xdr:rowOff>
    </xdr:from>
    <xdr:ext cx="405111" cy="259045"/>
    <xdr:sp macro="" textlink="">
      <xdr:nvSpPr>
        <xdr:cNvPr id="853" name="【庁舎】&#10;有形固定資産減価償却率最大値テキスト"/>
        <xdr:cNvSpPr txBox="1"/>
      </xdr:nvSpPr>
      <xdr:spPr>
        <a:xfrm>
          <a:off x="16357600" y="17058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138249</xdr:rowOff>
    </xdr:from>
    <xdr:to>
      <xdr:col>86</xdr:col>
      <xdr:colOff>25400</xdr:colOff>
      <xdr:row>100</xdr:row>
      <xdr:rowOff>138249</xdr:rowOff>
    </xdr:to>
    <xdr:cxnSp macro="">
      <xdr:nvCxnSpPr>
        <xdr:cNvPr id="854" name="直線コネクタ 853"/>
        <xdr:cNvCxnSpPr/>
      </xdr:nvCxnSpPr>
      <xdr:spPr>
        <a:xfrm>
          <a:off x="16230600" y="1728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74040</xdr:rowOff>
    </xdr:from>
    <xdr:ext cx="405111" cy="259045"/>
    <xdr:sp macro="" textlink="">
      <xdr:nvSpPr>
        <xdr:cNvPr id="855" name="【庁舎】&#10;有形固定資産減価償却率平均値テキスト"/>
        <xdr:cNvSpPr txBox="1"/>
      </xdr:nvSpPr>
      <xdr:spPr>
        <a:xfrm>
          <a:off x="16357600" y="1807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856" name="フローチャート: 判断 855"/>
        <xdr:cNvSpPr/>
      </xdr:nvSpPr>
      <xdr:spPr>
        <a:xfrm>
          <a:off x="162687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857" name="フローチャート: 判断 856"/>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41729</xdr:rowOff>
    </xdr:from>
    <xdr:to>
      <xdr:col>76</xdr:col>
      <xdr:colOff>165100</xdr:colOff>
      <xdr:row>105</xdr:row>
      <xdr:rowOff>143329</xdr:rowOff>
    </xdr:to>
    <xdr:sp macro="" textlink="">
      <xdr:nvSpPr>
        <xdr:cNvPr id="858" name="フローチャート: 判断 857"/>
        <xdr:cNvSpPr/>
      </xdr:nvSpPr>
      <xdr:spPr>
        <a:xfrm>
          <a:off x="14541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859" name="フローチャート: 判断 858"/>
        <xdr:cNvSpPr/>
      </xdr:nvSpPr>
      <xdr:spPr>
        <a:xfrm>
          <a:off x="13652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860" name="フローチャート: 判断 859"/>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41729</xdr:rowOff>
    </xdr:from>
    <xdr:to>
      <xdr:col>85</xdr:col>
      <xdr:colOff>177800</xdr:colOff>
      <xdr:row>105</xdr:row>
      <xdr:rowOff>143329</xdr:rowOff>
    </xdr:to>
    <xdr:sp macro="" textlink="">
      <xdr:nvSpPr>
        <xdr:cNvPr id="866" name="楕円 865"/>
        <xdr:cNvSpPr/>
      </xdr:nvSpPr>
      <xdr:spPr>
        <a:xfrm>
          <a:off x="162687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64606</xdr:rowOff>
    </xdr:from>
    <xdr:ext cx="405111" cy="259045"/>
    <xdr:sp macro="" textlink="">
      <xdr:nvSpPr>
        <xdr:cNvPr id="867" name="【庁舎】&#10;有形固定資産減価償却率該当値テキスト"/>
        <xdr:cNvSpPr txBox="1"/>
      </xdr:nvSpPr>
      <xdr:spPr>
        <a:xfrm>
          <a:off x="16357600" y="17895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4173</xdr:rowOff>
    </xdr:from>
    <xdr:to>
      <xdr:col>81</xdr:col>
      <xdr:colOff>101600</xdr:colOff>
      <xdr:row>105</xdr:row>
      <xdr:rowOff>105773</xdr:rowOff>
    </xdr:to>
    <xdr:sp macro="" textlink="">
      <xdr:nvSpPr>
        <xdr:cNvPr id="868" name="楕円 867"/>
        <xdr:cNvSpPr/>
      </xdr:nvSpPr>
      <xdr:spPr>
        <a:xfrm>
          <a:off x="154305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54973</xdr:rowOff>
    </xdr:from>
    <xdr:to>
      <xdr:col>85</xdr:col>
      <xdr:colOff>127000</xdr:colOff>
      <xdr:row>105</xdr:row>
      <xdr:rowOff>92529</xdr:rowOff>
    </xdr:to>
    <xdr:cxnSp macro="">
      <xdr:nvCxnSpPr>
        <xdr:cNvPr id="869" name="直線コネクタ 868"/>
        <xdr:cNvCxnSpPr/>
      </xdr:nvCxnSpPr>
      <xdr:spPr>
        <a:xfrm>
          <a:off x="15481300" y="1805722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70" name="楕円 869"/>
        <xdr:cNvSpPr/>
      </xdr:nvSpPr>
      <xdr:spPr>
        <a:xfrm>
          <a:off x="14541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143148</xdr:rowOff>
    </xdr:from>
    <xdr:to>
      <xdr:col>81</xdr:col>
      <xdr:colOff>50800</xdr:colOff>
      <xdr:row>105</xdr:row>
      <xdr:rowOff>54973</xdr:rowOff>
    </xdr:to>
    <xdr:cxnSp macro="">
      <xdr:nvCxnSpPr>
        <xdr:cNvPr id="871" name="直線コネクタ 870"/>
        <xdr:cNvCxnSpPr/>
      </xdr:nvCxnSpPr>
      <xdr:spPr>
        <a:xfrm>
          <a:off x="14592300" y="17973948"/>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66221</xdr:rowOff>
    </xdr:from>
    <xdr:to>
      <xdr:col>72</xdr:col>
      <xdr:colOff>38100</xdr:colOff>
      <xdr:row>104</xdr:row>
      <xdr:rowOff>167821</xdr:rowOff>
    </xdr:to>
    <xdr:sp macro="" textlink="">
      <xdr:nvSpPr>
        <xdr:cNvPr id="872" name="楕円 871"/>
        <xdr:cNvSpPr/>
      </xdr:nvSpPr>
      <xdr:spPr>
        <a:xfrm>
          <a:off x="13652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117021</xdr:rowOff>
    </xdr:from>
    <xdr:to>
      <xdr:col>76</xdr:col>
      <xdr:colOff>114300</xdr:colOff>
      <xdr:row>104</xdr:row>
      <xdr:rowOff>143148</xdr:rowOff>
    </xdr:to>
    <xdr:cxnSp macro="">
      <xdr:nvCxnSpPr>
        <xdr:cNvPr id="873" name="直線コネクタ 872"/>
        <xdr:cNvCxnSpPr/>
      </xdr:nvCxnSpPr>
      <xdr:spPr>
        <a:xfrm>
          <a:off x="13703300" y="1794782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79284</xdr:rowOff>
    </xdr:from>
    <xdr:to>
      <xdr:col>67</xdr:col>
      <xdr:colOff>101600</xdr:colOff>
      <xdr:row>105</xdr:row>
      <xdr:rowOff>9434</xdr:rowOff>
    </xdr:to>
    <xdr:sp macro="" textlink="">
      <xdr:nvSpPr>
        <xdr:cNvPr id="874" name="楕円 873"/>
        <xdr:cNvSpPr/>
      </xdr:nvSpPr>
      <xdr:spPr>
        <a:xfrm>
          <a:off x="12763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117021</xdr:rowOff>
    </xdr:from>
    <xdr:to>
      <xdr:col>71</xdr:col>
      <xdr:colOff>177800</xdr:colOff>
      <xdr:row>104</xdr:row>
      <xdr:rowOff>130084</xdr:rowOff>
    </xdr:to>
    <xdr:cxnSp macro="">
      <xdr:nvCxnSpPr>
        <xdr:cNvPr id="875" name="直線コネクタ 874"/>
        <xdr:cNvCxnSpPr/>
      </xdr:nvCxnSpPr>
      <xdr:spPr>
        <a:xfrm flipV="1">
          <a:off x="12814300" y="1794782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158948</xdr:rowOff>
    </xdr:from>
    <xdr:ext cx="405111" cy="259045"/>
    <xdr:sp macro="" textlink="">
      <xdr:nvSpPr>
        <xdr:cNvPr id="876" name="n_1aveValue【庁舎】&#10;有形固定資産減価償却率"/>
        <xdr:cNvSpPr txBox="1"/>
      </xdr:nvSpPr>
      <xdr:spPr>
        <a:xfrm>
          <a:off x="152660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134456</xdr:rowOff>
    </xdr:from>
    <xdr:ext cx="405111" cy="259045"/>
    <xdr:sp macro="" textlink="">
      <xdr:nvSpPr>
        <xdr:cNvPr id="877" name="n_2aveValue【庁舎】&#10;有形固定資産減価償却率"/>
        <xdr:cNvSpPr txBox="1"/>
      </xdr:nvSpPr>
      <xdr:spPr>
        <a:xfrm>
          <a:off x="14389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54446</xdr:rowOff>
    </xdr:from>
    <xdr:ext cx="405111" cy="259045"/>
    <xdr:sp macro="" textlink="">
      <xdr:nvSpPr>
        <xdr:cNvPr id="878" name="n_3aveValue【庁舎】&#10;有形固定資産減価償却率"/>
        <xdr:cNvSpPr txBox="1"/>
      </xdr:nvSpPr>
      <xdr:spPr>
        <a:xfrm>
          <a:off x="13500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879" name="n_4aveValue【庁舎】&#10;有形固定資産減価償却率"/>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122300</xdr:rowOff>
    </xdr:from>
    <xdr:ext cx="405111" cy="259045"/>
    <xdr:sp macro="" textlink="">
      <xdr:nvSpPr>
        <xdr:cNvPr id="880" name="n_1mainValue【庁舎】&#10;有形固定資産減価償却率"/>
        <xdr:cNvSpPr txBox="1"/>
      </xdr:nvSpPr>
      <xdr:spPr>
        <a:xfrm>
          <a:off x="152660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881" name="n_2main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12898</xdr:rowOff>
    </xdr:from>
    <xdr:ext cx="405111" cy="259045"/>
    <xdr:sp macro="" textlink="">
      <xdr:nvSpPr>
        <xdr:cNvPr id="882" name="n_3mainValue【庁舎】&#10;有形固定資産減価償却率"/>
        <xdr:cNvSpPr txBox="1"/>
      </xdr:nvSpPr>
      <xdr:spPr>
        <a:xfrm>
          <a:off x="13500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25961</xdr:rowOff>
    </xdr:from>
    <xdr:ext cx="405111" cy="259045"/>
    <xdr:sp macro="" textlink="">
      <xdr:nvSpPr>
        <xdr:cNvPr id="883" name="n_4mainValue【庁舎】&#10;有形固定資産減価償却率"/>
        <xdr:cNvSpPr txBox="1"/>
      </xdr:nvSpPr>
      <xdr:spPr>
        <a:xfrm>
          <a:off x="12611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164374</xdr:rowOff>
    </xdr:from>
    <xdr:to>
      <xdr:col>116</xdr:col>
      <xdr:colOff>62864</xdr:colOff>
      <xdr:row>108</xdr:row>
      <xdr:rowOff>51707</xdr:rowOff>
    </xdr:to>
    <xdr:cxnSp macro="">
      <xdr:nvCxnSpPr>
        <xdr:cNvPr id="909" name="直線コネクタ 908"/>
        <xdr:cNvCxnSpPr/>
      </xdr:nvCxnSpPr>
      <xdr:spPr>
        <a:xfrm flipV="1">
          <a:off x="22160864" y="17309374"/>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55534</xdr:rowOff>
    </xdr:from>
    <xdr:ext cx="469744" cy="259045"/>
    <xdr:sp macro="" textlink="">
      <xdr:nvSpPr>
        <xdr:cNvPr id="910" name="【庁舎】&#10;一人当たり面積最小値テキスト"/>
        <xdr:cNvSpPr txBox="1"/>
      </xdr:nvSpPr>
      <xdr:spPr>
        <a:xfrm>
          <a:off x="22199600" y="1857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51707</xdr:rowOff>
    </xdr:from>
    <xdr:to>
      <xdr:col>116</xdr:col>
      <xdr:colOff>152400</xdr:colOff>
      <xdr:row>108</xdr:row>
      <xdr:rowOff>51707</xdr:rowOff>
    </xdr:to>
    <xdr:cxnSp macro="">
      <xdr:nvCxnSpPr>
        <xdr:cNvPr id="911" name="直線コネクタ 910"/>
        <xdr:cNvCxnSpPr/>
      </xdr:nvCxnSpPr>
      <xdr:spPr>
        <a:xfrm>
          <a:off x="22072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111051</xdr:rowOff>
    </xdr:from>
    <xdr:ext cx="469744" cy="259045"/>
    <xdr:sp macro="" textlink="">
      <xdr:nvSpPr>
        <xdr:cNvPr id="912" name="【庁舎】&#10;一人当たり面積最大値テキスト"/>
        <xdr:cNvSpPr txBox="1"/>
      </xdr:nvSpPr>
      <xdr:spPr>
        <a:xfrm>
          <a:off x="22199600" y="1708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164374</xdr:rowOff>
    </xdr:from>
    <xdr:to>
      <xdr:col>116</xdr:col>
      <xdr:colOff>152400</xdr:colOff>
      <xdr:row>100</xdr:row>
      <xdr:rowOff>164374</xdr:rowOff>
    </xdr:to>
    <xdr:cxnSp macro="">
      <xdr:nvCxnSpPr>
        <xdr:cNvPr id="913" name="直線コネクタ 912"/>
        <xdr:cNvCxnSpPr/>
      </xdr:nvCxnSpPr>
      <xdr:spPr>
        <a:xfrm>
          <a:off x="22072600" y="1730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7456</xdr:rowOff>
    </xdr:from>
    <xdr:ext cx="469744" cy="259045"/>
    <xdr:sp macro="" textlink="">
      <xdr:nvSpPr>
        <xdr:cNvPr id="914" name="【庁舎】&#10;一人当たり面積平均値テキスト"/>
        <xdr:cNvSpPr txBox="1"/>
      </xdr:nvSpPr>
      <xdr:spPr>
        <a:xfrm>
          <a:off x="22199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915" name="フローチャート: 判断 914"/>
        <xdr:cNvSpPr/>
      </xdr:nvSpPr>
      <xdr:spPr>
        <a:xfrm>
          <a:off x="22110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125005</xdr:rowOff>
    </xdr:from>
    <xdr:to>
      <xdr:col>112</xdr:col>
      <xdr:colOff>38100</xdr:colOff>
      <xdr:row>105</xdr:row>
      <xdr:rowOff>55155</xdr:rowOff>
    </xdr:to>
    <xdr:sp macro="" textlink="">
      <xdr:nvSpPr>
        <xdr:cNvPr id="916" name="フローチャート: 判断 915"/>
        <xdr:cNvSpPr/>
      </xdr:nvSpPr>
      <xdr:spPr>
        <a:xfrm>
          <a:off x="21272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131536</xdr:rowOff>
    </xdr:from>
    <xdr:to>
      <xdr:col>107</xdr:col>
      <xdr:colOff>101600</xdr:colOff>
      <xdr:row>105</xdr:row>
      <xdr:rowOff>61686</xdr:rowOff>
    </xdr:to>
    <xdr:sp macro="" textlink="">
      <xdr:nvSpPr>
        <xdr:cNvPr id="917" name="フローチャート: 判断 916"/>
        <xdr:cNvSpPr/>
      </xdr:nvSpPr>
      <xdr:spPr>
        <a:xfrm>
          <a:off x="20383500" y="179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138068</xdr:rowOff>
    </xdr:from>
    <xdr:to>
      <xdr:col>102</xdr:col>
      <xdr:colOff>165100</xdr:colOff>
      <xdr:row>105</xdr:row>
      <xdr:rowOff>68218</xdr:rowOff>
    </xdr:to>
    <xdr:sp macro="" textlink="">
      <xdr:nvSpPr>
        <xdr:cNvPr id="918" name="フローチャート: 判断 917"/>
        <xdr:cNvSpPr/>
      </xdr:nvSpPr>
      <xdr:spPr>
        <a:xfrm>
          <a:off x="19494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76019</xdr:rowOff>
    </xdr:from>
    <xdr:to>
      <xdr:col>98</xdr:col>
      <xdr:colOff>38100</xdr:colOff>
      <xdr:row>105</xdr:row>
      <xdr:rowOff>6169</xdr:rowOff>
    </xdr:to>
    <xdr:sp macro="" textlink="">
      <xdr:nvSpPr>
        <xdr:cNvPr id="919" name="フローチャート: 判断 918"/>
        <xdr:cNvSpPr/>
      </xdr:nvSpPr>
      <xdr:spPr>
        <a:xfrm>
          <a:off x="18605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121738</xdr:rowOff>
    </xdr:from>
    <xdr:to>
      <xdr:col>116</xdr:col>
      <xdr:colOff>114300</xdr:colOff>
      <xdr:row>106</xdr:row>
      <xdr:rowOff>51888</xdr:rowOff>
    </xdr:to>
    <xdr:sp macro="" textlink="">
      <xdr:nvSpPr>
        <xdr:cNvPr id="925" name="楕円 924"/>
        <xdr:cNvSpPr/>
      </xdr:nvSpPr>
      <xdr:spPr>
        <a:xfrm>
          <a:off x="221107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100165</xdr:rowOff>
    </xdr:from>
    <xdr:ext cx="469744" cy="259045"/>
    <xdr:sp macro="" textlink="">
      <xdr:nvSpPr>
        <xdr:cNvPr id="926" name="【庁舎】&#10;一人当たり面積該当値テキスト"/>
        <xdr:cNvSpPr txBox="1"/>
      </xdr:nvSpPr>
      <xdr:spPr>
        <a:xfrm>
          <a:off x="22199600" y="1810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131536</xdr:rowOff>
    </xdr:from>
    <xdr:to>
      <xdr:col>112</xdr:col>
      <xdr:colOff>38100</xdr:colOff>
      <xdr:row>106</xdr:row>
      <xdr:rowOff>61686</xdr:rowOff>
    </xdr:to>
    <xdr:sp macro="" textlink="">
      <xdr:nvSpPr>
        <xdr:cNvPr id="927" name="楕円 926"/>
        <xdr:cNvSpPr/>
      </xdr:nvSpPr>
      <xdr:spPr>
        <a:xfrm>
          <a:off x="21272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1088</xdr:rowOff>
    </xdr:from>
    <xdr:to>
      <xdr:col>116</xdr:col>
      <xdr:colOff>63500</xdr:colOff>
      <xdr:row>106</xdr:row>
      <xdr:rowOff>10886</xdr:rowOff>
    </xdr:to>
    <xdr:cxnSp macro="">
      <xdr:nvCxnSpPr>
        <xdr:cNvPr id="928" name="直線コネクタ 927"/>
        <xdr:cNvCxnSpPr/>
      </xdr:nvCxnSpPr>
      <xdr:spPr>
        <a:xfrm flipV="1">
          <a:off x="21323300" y="18174788"/>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141332</xdr:rowOff>
    </xdr:from>
    <xdr:to>
      <xdr:col>107</xdr:col>
      <xdr:colOff>101600</xdr:colOff>
      <xdr:row>106</xdr:row>
      <xdr:rowOff>71482</xdr:rowOff>
    </xdr:to>
    <xdr:sp macro="" textlink="">
      <xdr:nvSpPr>
        <xdr:cNvPr id="929" name="楕円 928"/>
        <xdr:cNvSpPr/>
      </xdr:nvSpPr>
      <xdr:spPr>
        <a:xfrm>
          <a:off x="20383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10886</xdr:rowOff>
    </xdr:from>
    <xdr:to>
      <xdr:col>111</xdr:col>
      <xdr:colOff>177800</xdr:colOff>
      <xdr:row>106</xdr:row>
      <xdr:rowOff>20682</xdr:rowOff>
    </xdr:to>
    <xdr:cxnSp macro="">
      <xdr:nvCxnSpPr>
        <xdr:cNvPr id="930" name="直線コネクタ 929"/>
        <xdr:cNvCxnSpPr/>
      </xdr:nvCxnSpPr>
      <xdr:spPr>
        <a:xfrm flipV="1">
          <a:off x="20434300" y="1818458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149498</xdr:rowOff>
    </xdr:from>
    <xdr:to>
      <xdr:col>102</xdr:col>
      <xdr:colOff>165100</xdr:colOff>
      <xdr:row>106</xdr:row>
      <xdr:rowOff>79648</xdr:rowOff>
    </xdr:to>
    <xdr:sp macro="" textlink="">
      <xdr:nvSpPr>
        <xdr:cNvPr id="931" name="楕円 930"/>
        <xdr:cNvSpPr/>
      </xdr:nvSpPr>
      <xdr:spPr>
        <a:xfrm>
          <a:off x="19494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20682</xdr:rowOff>
    </xdr:from>
    <xdr:to>
      <xdr:col>107</xdr:col>
      <xdr:colOff>50800</xdr:colOff>
      <xdr:row>106</xdr:row>
      <xdr:rowOff>28848</xdr:rowOff>
    </xdr:to>
    <xdr:cxnSp macro="">
      <xdr:nvCxnSpPr>
        <xdr:cNvPr id="932" name="直線コネクタ 931"/>
        <xdr:cNvCxnSpPr/>
      </xdr:nvCxnSpPr>
      <xdr:spPr>
        <a:xfrm flipV="1">
          <a:off x="19545300" y="181943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156029</xdr:rowOff>
    </xdr:from>
    <xdr:to>
      <xdr:col>98</xdr:col>
      <xdr:colOff>38100</xdr:colOff>
      <xdr:row>106</xdr:row>
      <xdr:rowOff>86179</xdr:rowOff>
    </xdr:to>
    <xdr:sp macro="" textlink="">
      <xdr:nvSpPr>
        <xdr:cNvPr id="933" name="楕円 932"/>
        <xdr:cNvSpPr/>
      </xdr:nvSpPr>
      <xdr:spPr>
        <a:xfrm>
          <a:off x="18605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28848</xdr:rowOff>
    </xdr:from>
    <xdr:to>
      <xdr:col>102</xdr:col>
      <xdr:colOff>114300</xdr:colOff>
      <xdr:row>106</xdr:row>
      <xdr:rowOff>35379</xdr:rowOff>
    </xdr:to>
    <xdr:cxnSp macro="">
      <xdr:nvCxnSpPr>
        <xdr:cNvPr id="934" name="直線コネクタ 933"/>
        <xdr:cNvCxnSpPr/>
      </xdr:nvCxnSpPr>
      <xdr:spPr>
        <a:xfrm flipV="1">
          <a:off x="18656300" y="1820254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71682</xdr:rowOff>
    </xdr:from>
    <xdr:ext cx="469744" cy="259045"/>
    <xdr:sp macro="" textlink="">
      <xdr:nvSpPr>
        <xdr:cNvPr id="935" name="n_1aveValue【庁舎】&#10;一人当たり面積"/>
        <xdr:cNvSpPr txBox="1"/>
      </xdr:nvSpPr>
      <xdr:spPr>
        <a:xfrm>
          <a:off x="21075727" y="1773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78213</xdr:rowOff>
    </xdr:from>
    <xdr:ext cx="469744" cy="259045"/>
    <xdr:sp macro="" textlink="">
      <xdr:nvSpPr>
        <xdr:cNvPr id="936" name="n_2aveValue【庁舎】&#10;一人当たり面積"/>
        <xdr:cNvSpPr txBox="1"/>
      </xdr:nvSpPr>
      <xdr:spPr>
        <a:xfrm>
          <a:off x="20199427" y="1773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84745</xdr:rowOff>
    </xdr:from>
    <xdr:ext cx="469744" cy="259045"/>
    <xdr:sp macro="" textlink="">
      <xdr:nvSpPr>
        <xdr:cNvPr id="937" name="n_3aveValue【庁舎】&#10;一人当たり面積"/>
        <xdr:cNvSpPr txBox="1"/>
      </xdr:nvSpPr>
      <xdr:spPr>
        <a:xfrm>
          <a:off x="19310427" y="177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22696</xdr:rowOff>
    </xdr:from>
    <xdr:ext cx="469744" cy="259045"/>
    <xdr:sp macro="" textlink="">
      <xdr:nvSpPr>
        <xdr:cNvPr id="938" name="n_4aveValue【庁舎】&#10;一人当たり面積"/>
        <xdr:cNvSpPr txBox="1"/>
      </xdr:nvSpPr>
      <xdr:spPr>
        <a:xfrm>
          <a:off x="18421427" y="176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52813</xdr:rowOff>
    </xdr:from>
    <xdr:ext cx="469744" cy="259045"/>
    <xdr:sp macro="" textlink="">
      <xdr:nvSpPr>
        <xdr:cNvPr id="939" name="n_1mainValue【庁舎】&#10;一人当たり面積"/>
        <xdr:cNvSpPr txBox="1"/>
      </xdr:nvSpPr>
      <xdr:spPr>
        <a:xfrm>
          <a:off x="210757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62609</xdr:rowOff>
    </xdr:from>
    <xdr:ext cx="469744" cy="259045"/>
    <xdr:sp macro="" textlink="">
      <xdr:nvSpPr>
        <xdr:cNvPr id="940" name="n_2mainValue【庁舎】&#10;一人当たり面積"/>
        <xdr:cNvSpPr txBox="1"/>
      </xdr:nvSpPr>
      <xdr:spPr>
        <a:xfrm>
          <a:off x="20199427" y="182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70775</xdr:rowOff>
    </xdr:from>
    <xdr:ext cx="469744" cy="259045"/>
    <xdr:sp macro="" textlink="">
      <xdr:nvSpPr>
        <xdr:cNvPr id="941" name="n_3mainValue【庁舎】&#10;一人当たり面積"/>
        <xdr:cNvSpPr txBox="1"/>
      </xdr:nvSpPr>
      <xdr:spPr>
        <a:xfrm>
          <a:off x="19310427" y="1824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77306</xdr:rowOff>
    </xdr:from>
    <xdr:ext cx="469744" cy="259045"/>
    <xdr:sp macro="" textlink="">
      <xdr:nvSpPr>
        <xdr:cNvPr id="942" name="n_4mainValue【庁舎】&#10;一人当たり面積"/>
        <xdr:cNvSpPr txBox="1"/>
      </xdr:nvSpPr>
      <xdr:spPr>
        <a:xfrm>
          <a:off x="18421427" y="1825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類似団体平均と比較して有形固定資産減価償却率が上回っているものは図書館、一般廃棄物処理施設、体育館・プール、福祉施設、消防施設、</a:t>
          </a:r>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下回っているもの保健センター・保健所、</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である。また、一人当たり面積・有形固定資産が上回っているものは図書館、保健センター・保健所、市民会館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下回っているものは一般廃棄物処理施設、体育館・プール、福祉施設、消防施設、庁舎である。本町の資産は全体的に老朽化が進んでいるため、将来的な財政負担を抑えるためにも、</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施設の長寿命化、更新、除却等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検討が必要である。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北海道栗山町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
10,832
203.93
12,964,547
12,669,047
260,500
5,068,988
13,332,047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単年では主に、元利償還金の増加により基準財政需要額が増加しておりますが、令和４年度単年と比較すると同数値となっている。類似団体平均を下回っているため、投資的経費抑制によ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73660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74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73660</xdr:rowOff>
    </xdr:from>
    <xdr:to>
      <xdr:col>19</xdr:col>
      <xdr:colOff>133350</xdr:colOff>
      <xdr:row>42</xdr:row>
      <xdr:rowOff>73660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74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73660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148590</xdr:rowOff>
    </xdr:from>
    <xdr:to>
      <xdr:col>11</xdr:col>
      <xdr:colOff>31750</xdr:colOff>
      <xdr:row>42</xdr:row>
      <xdr:rowOff>25400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780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166387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22860</xdr:rowOff>
    </xdr:from>
    <xdr:to>
      <xdr:col>19</xdr:col>
      <xdr:colOff>184150</xdr:colOff>
      <xdr:row>42</xdr:row>
      <xdr:rowOff>124460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22860</xdr:rowOff>
    </xdr:from>
    <xdr:to>
      <xdr:col>15</xdr:col>
      <xdr:colOff>133350</xdr:colOff>
      <xdr:row>42</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２．６ポイント上回っており、前年度と比較すると１．１ポイント増となっている。主な要因は、社会保障費の増加により扶助費が増加したためである。今後において更なる行財政改革の推進と効率的な予算執行により、経常収支比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61</xdr:row>
      <xdr:rowOff>18838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33050"/>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51452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167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160655</xdr:rowOff>
    </xdr:from>
    <xdr:to>
      <xdr:col>19</xdr:col>
      <xdr:colOff>133350</xdr:colOff>
      <xdr:row>60</xdr:row>
      <xdr:rowOff>146050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7620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74312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160655</xdr:rowOff>
    </xdr:from>
    <xdr:to>
      <xdr:col>15</xdr:col>
      <xdr:colOff>82550</xdr:colOff>
      <xdr:row>62</xdr:row>
      <xdr:rowOff>36406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76205"/>
          <a:ext cx="889000" cy="3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157285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9929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36406</xdr:rowOff>
    </xdr:from>
    <xdr:to>
      <xdr:col>11</xdr:col>
      <xdr:colOff>31750</xdr:colOff>
      <xdr:row>62</xdr:row>
      <xdr:rowOff>136948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666306"/>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142681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08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27533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139488</xdr:rowOff>
    </xdr:from>
    <xdr:to>
      <xdr:col>23</xdr:col>
      <xdr:colOff>184150</xdr:colOff>
      <xdr:row>61</xdr:row>
      <xdr:rowOff>69638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2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111565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9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95250</xdr:rowOff>
    </xdr:from>
    <xdr:to>
      <xdr:col>19</xdr:col>
      <xdr:colOff>184150</xdr:colOff>
      <xdr:row>61</xdr:row>
      <xdr:rowOff>25400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10177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109855</xdr:rowOff>
    </xdr:from>
    <xdr:to>
      <xdr:col>15</xdr:col>
      <xdr:colOff>133350</xdr:colOff>
      <xdr:row>60</xdr:row>
      <xdr:rowOff>40005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24782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11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157056</xdr:rowOff>
    </xdr:from>
    <xdr:to>
      <xdr:col>11</xdr:col>
      <xdr:colOff>82550</xdr:colOff>
      <xdr:row>62</xdr:row>
      <xdr:rowOff>87206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71983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86148</xdr:rowOff>
    </xdr:from>
    <xdr:to>
      <xdr:col>7</xdr:col>
      <xdr:colOff>31750</xdr:colOff>
      <xdr:row>63</xdr:row>
      <xdr:rowOff>16298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0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[288,951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６，２５５円下回り、前年度と比較すると８，２８０円増となっている。主な要因は、公共施設の光熱水費及び燃料費などの物件費が増加したためである。今後、公共施設等総合管理計画を基に公共施設の効率的な運用を行い、老朽化した施設の長寿命化を含め、コスト低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75433</xdr:rowOff>
    </xdr:from>
    <xdr:to>
      <xdr:col>23</xdr:col>
      <xdr:colOff>133350</xdr:colOff>
      <xdr:row>81</xdr:row>
      <xdr:rowOff>92083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62883"/>
          <a:ext cx="8382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3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47557</xdr:rowOff>
    </xdr:from>
    <xdr:to>
      <xdr:col>19</xdr:col>
      <xdr:colOff>133350</xdr:colOff>
      <xdr:row>81</xdr:row>
      <xdr:rowOff>75433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35007"/>
          <a:ext cx="889000" cy="2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127787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11438</xdr:rowOff>
    </xdr:from>
    <xdr:to>
      <xdr:col>15</xdr:col>
      <xdr:colOff>82550</xdr:colOff>
      <xdr:row>81</xdr:row>
      <xdr:rowOff>47557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98888"/>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63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146496</xdr:rowOff>
    </xdr:from>
    <xdr:to>
      <xdr:col>11</xdr:col>
      <xdr:colOff>31750</xdr:colOff>
      <xdr:row>81</xdr:row>
      <xdr:rowOff>11438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62496"/>
          <a:ext cx="889000" cy="3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44339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8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6173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5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41283</xdr:rowOff>
    </xdr:from>
    <xdr:to>
      <xdr:col>23</xdr:col>
      <xdr:colOff>184150</xdr:colOff>
      <xdr:row>81</xdr:row>
      <xdr:rowOff>142883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57810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7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24633</xdr:rowOff>
    </xdr:from>
    <xdr:to>
      <xdr:col>19</xdr:col>
      <xdr:colOff>184150</xdr:colOff>
      <xdr:row>81</xdr:row>
      <xdr:rowOff>126233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111010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98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168207</xdr:rowOff>
    </xdr:from>
    <xdr:to>
      <xdr:col>15</xdr:col>
      <xdr:colOff>133350</xdr:colOff>
      <xdr:row>81</xdr:row>
      <xdr:rowOff>98357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83134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70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132088</xdr:rowOff>
    </xdr:from>
    <xdr:to>
      <xdr:col>11</xdr:col>
      <xdr:colOff>82550</xdr:colOff>
      <xdr:row>81</xdr:row>
      <xdr:rowOff>62238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4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47015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3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95696</xdr:rowOff>
    </xdr:from>
    <xdr:to>
      <xdr:col>7</xdr:col>
      <xdr:colOff>31750</xdr:colOff>
      <xdr:row>81</xdr:row>
      <xdr:rowOff>25846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1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9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前年同様類似団体平均を上回っているが、今後も、効果的なマネジメントによる業務能率の向上を図り、時間外手当などの抑制に努める。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11641</xdr:rowOff>
    </xdr:from>
    <xdr:to>
      <xdr:col>81</xdr:col>
      <xdr:colOff>44450</xdr:colOff>
      <xdr:row>86</xdr:row>
      <xdr:rowOff>21166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84891"/>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68386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98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11641</xdr:rowOff>
    </xdr:from>
    <xdr:to>
      <xdr:col>77</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84891"/>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21166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256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132291</xdr:rowOff>
    </xdr:from>
    <xdr:to>
      <xdr:col>68</xdr:col>
      <xdr:colOff>152400</xdr:colOff>
      <xdr:row>86</xdr:row>
      <xdr:rowOff>21166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055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132291</xdr:rowOff>
    </xdr:from>
    <xdr:to>
      <xdr:col>77</xdr:col>
      <xdr:colOff>95250</xdr:colOff>
      <xdr:row>85</xdr:row>
      <xdr:rowOff>62441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47218</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204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勧奨退職制度の導入や、指定管理者制度の導入、アウトソーシングの実施などにより類似団体平均を０．８４人下回っている。今後も継続して職員数の適正化に努める。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88356</xdr:rowOff>
    </xdr:from>
    <xdr:to>
      <xdr:col>81</xdr:col>
      <xdr:colOff>44450</xdr:colOff>
      <xdr:row>62</xdr:row>
      <xdr:rowOff>4233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46806"/>
          <a:ext cx="838200" cy="8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22031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35499</xdr:rowOff>
    </xdr:from>
    <xdr:to>
      <xdr:col>77</xdr:col>
      <xdr:colOff>44450</xdr:colOff>
      <xdr:row>61</xdr:row>
      <xdr:rowOff>88356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93949"/>
          <a:ext cx="889000" cy="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17114</xdr:rowOff>
    </xdr:from>
    <xdr:to>
      <xdr:col>72</xdr:col>
      <xdr:colOff>203200</xdr:colOff>
      <xdr:row>61</xdr:row>
      <xdr:rowOff>35499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75564"/>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77729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160988</xdr:rowOff>
    </xdr:from>
    <xdr:to>
      <xdr:col>68</xdr:col>
      <xdr:colOff>152400</xdr:colOff>
      <xdr:row>61</xdr:row>
      <xdr:rowOff>17114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47988"/>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30618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171044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124883</xdr:rowOff>
    </xdr:from>
    <xdr:to>
      <xdr:col>81</xdr:col>
      <xdr:colOff>95250</xdr:colOff>
      <xdr:row>62</xdr:row>
      <xdr:rowOff>55033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141410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37556</xdr:rowOff>
    </xdr:from>
    <xdr:to>
      <xdr:col>77</xdr:col>
      <xdr:colOff>95250</xdr:colOff>
      <xdr:row>61</xdr:row>
      <xdr:rowOff>139156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149333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64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156149</xdr:rowOff>
    </xdr:from>
    <xdr:to>
      <xdr:col>73</xdr:col>
      <xdr:colOff>44450</xdr:colOff>
      <xdr:row>61</xdr:row>
      <xdr:rowOff>86299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96476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1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137764</xdr:rowOff>
    </xdr:from>
    <xdr:to>
      <xdr:col>68</xdr:col>
      <xdr:colOff>203200</xdr:colOff>
      <xdr:row>61</xdr:row>
      <xdr:rowOff>67914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42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78091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93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110188</xdr:rowOff>
    </xdr:from>
    <xdr:to>
      <xdr:col>64</xdr:col>
      <xdr:colOff>152400</xdr:colOff>
      <xdr:row>61</xdr:row>
      <xdr:rowOff>40338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9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50515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6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類似団体平均より２．９ポイント下回り、前年度と比較すると１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９ポイント減となっている。主な要因は、今年度算定対象外となった令和２年度分の比率（１１．７％）に対し、新たに算定対象となった令和５年度分の比率（５．７％）が減少したためである。引き続き後世への負担を少しでも軽減するよう、特定財源の安定的な確保や新規事業の実施等について総点検を行い、財政の健全化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121355</xdr:rowOff>
    </xdr:from>
    <xdr:to>
      <xdr:col>81</xdr:col>
      <xdr:colOff>44450</xdr:colOff>
      <xdr:row>40</xdr:row>
      <xdr:rowOff>33161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636455"/>
          <a:ext cx="8382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33161</xdr:rowOff>
    </xdr:from>
    <xdr:to>
      <xdr:col>77</xdr:col>
      <xdr:colOff>44450</xdr:colOff>
      <xdr:row>41</xdr:row>
      <xdr:rowOff>129822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891161"/>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129822</xdr:rowOff>
    </xdr:from>
    <xdr:to>
      <xdr:col>72</xdr:col>
      <xdr:colOff>203200</xdr:colOff>
      <xdr:row>42</xdr:row>
      <xdr:rowOff>146050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159272"/>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83555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105833</xdr:rowOff>
    </xdr:from>
    <xdr:to>
      <xdr:col>68</xdr:col>
      <xdr:colOff>152400</xdr:colOff>
      <xdr:row>42</xdr:row>
      <xdr:rowOff>146050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70555</xdr:rowOff>
    </xdr:from>
    <xdr:to>
      <xdr:col>81</xdr:col>
      <xdr:colOff>95250</xdr:colOff>
      <xdr:row>39</xdr:row>
      <xdr:rowOff>705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87082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430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153811</xdr:rowOff>
    </xdr:from>
    <xdr:to>
      <xdr:col>77</xdr:col>
      <xdr:colOff>95250</xdr:colOff>
      <xdr:row>40</xdr:row>
      <xdr:rowOff>83961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94138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79022</xdr:rowOff>
    </xdr:from>
    <xdr:to>
      <xdr:col>73</xdr:col>
      <xdr:colOff>44450</xdr:colOff>
      <xdr:row>42</xdr:row>
      <xdr:rowOff>9172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165399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95250</xdr:rowOff>
    </xdr:from>
    <xdr:to>
      <xdr:col>68</xdr:col>
      <xdr:colOff>203200</xdr:colOff>
      <xdr:row>43</xdr:row>
      <xdr:rowOff>25400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類似団体平均を３２．５ポイント上回り、前年度と比較すると６</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９ポイント増加となっている。 主な要因は、分子となる将来負担額のうち「地方債現在高」が増加したためである。引き続き後世への負担を少しでも軽減するよう、特定財源の安定的な確保や新規事業の実施等について総点検を行い、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142099</xdr:rowOff>
    </xdr:from>
    <xdr:to>
      <xdr:col>81</xdr:col>
      <xdr:colOff>44450</xdr:colOff>
      <xdr:row>16</xdr:row>
      <xdr:rowOff>63147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713849"/>
          <a:ext cx="8382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142099</xdr:rowOff>
    </xdr:from>
    <xdr:to>
      <xdr:col>77</xdr:col>
      <xdr:colOff>44450</xdr:colOff>
      <xdr:row>16</xdr:row>
      <xdr:rowOff>72531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13849"/>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72531</xdr:rowOff>
    </xdr:from>
    <xdr:to>
      <xdr:col>72</xdr:col>
      <xdr:colOff>203200</xdr:colOff>
      <xdr:row>18</xdr:row>
      <xdr:rowOff>9807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15731"/>
          <a:ext cx="889000" cy="28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16228</xdr:rowOff>
    </xdr:from>
    <xdr:to>
      <xdr:col>73</xdr:col>
      <xdr:colOff>44450</xdr:colOff>
      <xdr:row>15</xdr:row>
      <xdr:rowOff>117828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9807</xdr:rowOff>
    </xdr:from>
    <xdr:to>
      <xdr:col>68</xdr:col>
      <xdr:colOff>152400</xdr:colOff>
      <xdr:row>18</xdr:row>
      <xdr:rowOff>127776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95907"/>
          <a:ext cx="889000" cy="1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11007</xdr:rowOff>
    </xdr:from>
    <xdr:to>
      <xdr:col>68</xdr:col>
      <xdr:colOff>203200</xdr:colOff>
      <xdr:row>16</xdr:row>
      <xdr:rowOff>112607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93433</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12347</xdr:rowOff>
    </xdr:from>
    <xdr:to>
      <xdr:col>81</xdr:col>
      <xdr:colOff>95250</xdr:colOff>
      <xdr:row>16</xdr:row>
      <xdr:rowOff>113947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7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155874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7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91299</xdr:rowOff>
    </xdr:from>
    <xdr:to>
      <xdr:col>77</xdr:col>
      <xdr:colOff>95250</xdr:colOff>
      <xdr:row>16</xdr:row>
      <xdr:rowOff>21449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6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6226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49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21731</xdr:rowOff>
    </xdr:from>
    <xdr:to>
      <xdr:col>73</xdr:col>
      <xdr:colOff>44450</xdr:colOff>
      <xdr:row>16</xdr:row>
      <xdr:rowOff>123331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6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108108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5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130457</xdr:rowOff>
    </xdr:from>
    <xdr:to>
      <xdr:col>68</xdr:col>
      <xdr:colOff>203200</xdr:colOff>
      <xdr:row>18</xdr:row>
      <xdr:rowOff>60607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4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45384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3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76976</xdr:rowOff>
    </xdr:from>
    <xdr:to>
      <xdr:col>64</xdr:col>
      <xdr:colOff>152400</xdr:colOff>
      <xdr:row>19</xdr:row>
      <xdr:rowOff>7126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16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163353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24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北海道栗山町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
10,832
203.93
12,964,547
12,669,047
260,500
5,068,988
13,332,047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２．３ポイント下回り、前年度と比較すると０．２ポイントの減となっている。主な要因は、退職手当組合負担金の減少により人件費が減少したためである。引き続き、職員数及び組織機構の見直し、アウトソーシング等を着実に遂行し、人件費の増加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5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151147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96520</xdr:rowOff>
    </xdr:from>
    <xdr:to>
      <xdr:col>19</xdr:col>
      <xdr:colOff>187325</xdr:colOff>
      <xdr:row>35</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258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96520</xdr:rowOff>
    </xdr:from>
    <xdr:to>
      <xdr:col>15</xdr:col>
      <xdr:colOff>98425</xdr:colOff>
      <xdr:row>35</xdr:row>
      <xdr:rowOff>115570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258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10177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36</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163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132097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19050</xdr:rowOff>
    </xdr:from>
    <xdr:to>
      <xdr:col>20</xdr:col>
      <xdr:colOff>38100</xdr:colOff>
      <xdr:row>35</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130827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45720</xdr:rowOff>
    </xdr:from>
    <xdr:to>
      <xdr:col>15</xdr:col>
      <xdr:colOff>149225</xdr:colOff>
      <xdr:row>34</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３．８ポイント上回り、前年度と比較すると１．２ポイントの増となっている。主な要因は、公共施設の光熱水費及び燃料費などの物件費が増加したためである。今後、公共施設等総合管理計画を基に公共施設の効率的な運用を行い、老朽化した施設の長寿命化を含め、コスト低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53522</xdr:rowOff>
    </xdr:from>
    <xdr:to>
      <xdr:col>82</xdr:col>
      <xdr:colOff>107950</xdr:colOff>
      <xdr:row>20</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3110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83457</xdr:rowOff>
    </xdr:from>
    <xdr:to>
      <xdr:col>78</xdr:col>
      <xdr:colOff>69850</xdr:colOff>
      <xdr:row>19</xdr:row>
      <xdr:rowOff>53522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1695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83457</xdr:rowOff>
    </xdr:from>
    <xdr:to>
      <xdr:col>73</xdr:col>
      <xdr:colOff>180975</xdr:colOff>
      <xdr:row>19</xdr:row>
      <xdr:rowOff>53522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1695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53522</xdr:rowOff>
    </xdr:from>
    <xdr:to>
      <xdr:col>69</xdr:col>
      <xdr:colOff>92075</xdr:colOff>
      <xdr:row>19</xdr:row>
      <xdr:rowOff>86178</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311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2722</xdr:rowOff>
    </xdr:from>
    <xdr:to>
      <xdr:col>78</xdr:col>
      <xdr:colOff>120650</xdr:colOff>
      <xdr:row>19</xdr:row>
      <xdr:rowOff>104322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89099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34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32657</xdr:rowOff>
    </xdr:from>
    <xdr:to>
      <xdr:col>74</xdr:col>
      <xdr:colOff>31750</xdr:colOff>
      <xdr:row>18</xdr:row>
      <xdr:rowOff>134257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119034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2722</xdr:rowOff>
    </xdr:from>
    <xdr:to>
      <xdr:col>69</xdr:col>
      <xdr:colOff>142875</xdr:colOff>
      <xdr:row>19</xdr:row>
      <xdr:rowOff>104322</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89099</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35378</xdr:rowOff>
    </xdr:from>
    <xdr:to>
      <xdr:col>65</xdr:col>
      <xdr:colOff>53975</xdr:colOff>
      <xdr:row>19</xdr:row>
      <xdr:rowOff>136978</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29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121755</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37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１．４ポイント上回り、前年度と比較すると０．３ポイントの増となっている。今後、少子高齢化の進展により社会保障費の増加が見込まれるため公的扶助のあり方を見直し、引き続き扶助費の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24130</xdr:rowOff>
    </xdr:from>
    <xdr:to>
      <xdr:col>24</xdr:col>
      <xdr:colOff>25400</xdr:colOff>
      <xdr:row>59</xdr:row>
      <xdr:rowOff>92710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396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81297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2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58420</xdr:rowOff>
    </xdr:from>
    <xdr:to>
      <xdr:col>19</xdr:col>
      <xdr:colOff>187325</xdr:colOff>
      <xdr:row>59</xdr:row>
      <xdr:rowOff>24130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025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58</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88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58</xdr:row>
      <xdr:rowOff>104140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882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41910</xdr:rowOff>
    </xdr:from>
    <xdr:to>
      <xdr:col>24</xdr:col>
      <xdr:colOff>76200</xdr:colOff>
      <xdr:row>59</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13987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144780</xdr:rowOff>
    </xdr:from>
    <xdr:to>
      <xdr:col>20</xdr:col>
      <xdr:colOff>38100</xdr:colOff>
      <xdr:row>59</xdr:row>
      <xdr:rowOff>74930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59707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139717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１．３ポイント上回り、前年度と比較すると０．３ポイントの減となっている。主な要因は、庁舎等の維持補修費が減少したためである。全体的に施設の老朽化が進んでいるため、引き続き施設の長寿命化、更新、除却等の更なる検討が必要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59</xdr:row>
      <xdr:rowOff>4535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711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51905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5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4535</xdr:rowOff>
    </xdr:from>
    <xdr:to>
      <xdr:col>78</xdr:col>
      <xdr:colOff>69850</xdr:colOff>
      <xdr:row>59</xdr:row>
      <xdr:rowOff>86178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1200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147155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86178</xdr:rowOff>
    </xdr:from>
    <xdr:to>
      <xdr:col>73</xdr:col>
      <xdr:colOff>180975</xdr:colOff>
      <xdr:row>60</xdr:row>
      <xdr:rowOff>29028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2017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114499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86178</xdr:rowOff>
    </xdr:from>
    <xdr:to>
      <xdr:col>69</xdr:col>
      <xdr:colOff>92075</xdr:colOff>
      <xdr:row>60</xdr:row>
      <xdr:rowOff>29028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017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106334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0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125185</xdr:rowOff>
    </xdr:from>
    <xdr:to>
      <xdr:col>78</xdr:col>
      <xdr:colOff>120650</xdr:colOff>
      <xdr:row>59</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40112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55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35378</xdr:rowOff>
    </xdr:from>
    <xdr:to>
      <xdr:col>74</xdr:col>
      <xdr:colOff>31750</xdr:colOff>
      <xdr:row>59</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121755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149678</xdr:rowOff>
    </xdr:from>
    <xdr:to>
      <xdr:col>69</xdr:col>
      <xdr:colOff>142875</xdr:colOff>
      <xdr:row>60</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6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64605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35378</xdr:rowOff>
    </xdr:from>
    <xdr:to>
      <xdr:col>65</xdr:col>
      <xdr:colOff>53975</xdr:colOff>
      <xdr:row>59</xdr:row>
      <xdr:rowOff>136978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121755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類似団体平均を１．８ポイント下回っているが、前年度と比較すると同数値となっている。今後も公平でかつ適正な補助金等の整理や見直しを進め、適正な交付に努める。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35</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62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13987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86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155575</xdr:rowOff>
    </xdr:from>
    <xdr:to>
      <xdr:col>78</xdr:col>
      <xdr:colOff>69850</xdr:colOff>
      <xdr:row>35</xdr:row>
      <xdr:rowOff>161290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563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155575</xdr:rowOff>
    </xdr:from>
    <xdr:to>
      <xdr:col>73</xdr:col>
      <xdr:colOff>180975</xdr:colOff>
      <xdr:row>36</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15632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92710</xdr:rowOff>
    </xdr:from>
    <xdr:to>
      <xdr:col>69</xdr:col>
      <xdr:colOff>92075</xdr:colOff>
      <xdr:row>36</xdr:row>
      <xdr:rowOff>144145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2649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102252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130827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104775</xdr:rowOff>
    </xdr:from>
    <xdr:to>
      <xdr:col>74</xdr:col>
      <xdr:colOff>31750</xdr:colOff>
      <xdr:row>36</xdr:row>
      <xdr:rowOff>34925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45102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7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41910</xdr:rowOff>
    </xdr:from>
    <xdr:to>
      <xdr:col>69</xdr:col>
      <xdr:colOff>142875</xdr:colOff>
      <xdr:row>36</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128287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93345</xdr:rowOff>
    </xdr:from>
    <xdr:to>
      <xdr:col>65</xdr:col>
      <xdr:colOff>53975</xdr:colOff>
      <xdr:row>37</xdr:row>
      <xdr:rowOff>23495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2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8272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51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０．２ポイント上回り、前年度と比較すると０．１ポイントの増となっている。主な要因は、地方債を財源とした公共事業を実施したためであり、町財政の圧迫と財政構造の硬直化の一因となっている。引き続き地方債の新規発行を抑制し、計画的な財政運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76</xdr:row>
      <xdr:rowOff>98425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122911"/>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52722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2911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64136</xdr:rowOff>
    </xdr:from>
    <xdr:to>
      <xdr:col>19</xdr:col>
      <xdr:colOff>187325</xdr:colOff>
      <xdr:row>76</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0943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130827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281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64136</xdr:rowOff>
    </xdr:from>
    <xdr:to>
      <xdr:col>15</xdr:col>
      <xdr:colOff>98425</xdr:colOff>
      <xdr:row>77</xdr:row>
      <xdr:rowOff>109855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094336"/>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102252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109855</xdr:rowOff>
    </xdr:from>
    <xdr:to>
      <xdr:col>11</xdr:col>
      <xdr:colOff>9525</xdr:colOff>
      <xdr:row>77</xdr:row>
      <xdr:rowOff>109855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311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47625</xdr:rowOff>
    </xdr:from>
    <xdr:to>
      <xdr:col>24</xdr:col>
      <xdr:colOff>76200</xdr:colOff>
      <xdr:row>76</xdr:row>
      <xdr:rowOff>149225</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19702</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04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41911</xdr:rowOff>
    </xdr:from>
    <xdr:to>
      <xdr:col>20</xdr:col>
      <xdr:colOff>38100</xdr:colOff>
      <xdr:row>76</xdr:row>
      <xdr:rowOff>143511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128288</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15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13336</xdr:rowOff>
    </xdr:from>
    <xdr:to>
      <xdr:col>15</xdr:col>
      <xdr:colOff>149225</xdr:colOff>
      <xdr:row>76</xdr:row>
      <xdr:rowOff>114936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99713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12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59055</xdr:rowOff>
    </xdr:from>
    <xdr:to>
      <xdr:col>11</xdr:col>
      <xdr:colOff>60325</xdr:colOff>
      <xdr:row>77</xdr:row>
      <xdr:rowOff>160655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145432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3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59055</xdr:rowOff>
    </xdr:from>
    <xdr:to>
      <xdr:col>6</xdr:col>
      <xdr:colOff>171450</xdr:colOff>
      <xdr:row>77</xdr:row>
      <xdr:rowOff>160655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145432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3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２．４ポイント上回っており、前年度と比較すると１．０ポイントの増となっている。主な要因は、社会保障費の増加に伴い扶助費が増加したためである。全ての事務事業を総点検し、前例にとらわれず徹底した見直しを行うとともに、職員の意識改革を促進しつつ簡素・効率化を進め、経費の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51563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207492"/>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77</xdr:row>
      <xdr:rowOff>5842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5204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77</xdr:row>
      <xdr:rowOff>120142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52044"/>
          <a:ext cx="889000" cy="26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120142</xdr:rowOff>
    </xdr:from>
    <xdr:to>
      <xdr:col>69</xdr:col>
      <xdr:colOff>92075</xdr:colOff>
      <xdr:row>78</xdr:row>
      <xdr:rowOff>62992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3217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144290</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57421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08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69342</xdr:rowOff>
    </xdr:from>
    <xdr:to>
      <xdr:col>69</xdr:col>
      <xdr:colOff>142875</xdr:colOff>
      <xdr:row>77</xdr:row>
      <xdr:rowOff>170942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155719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xdr:rowOff>
    </xdr:from>
    <xdr:to>
      <xdr:col>65</xdr:col>
      <xdr:colOff>53975</xdr:colOff>
      <xdr:row>78</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98569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北海道栗山町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22410</xdr:rowOff>
    </xdr:from>
    <xdr:to>
      <xdr:col>29</xdr:col>
      <xdr:colOff>127000</xdr:colOff>
      <xdr:row>17</xdr:row>
      <xdr:rowOff>112740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84685"/>
          <a:ext cx="647700" cy="9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151281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70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112740</xdr:rowOff>
    </xdr:from>
    <xdr:to>
      <xdr:col>26</xdr:col>
      <xdr:colOff>50800</xdr:colOff>
      <xdr:row>17</xdr:row>
      <xdr:rowOff>171153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75015"/>
          <a:ext cx="698500" cy="58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117710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171153</xdr:rowOff>
    </xdr:from>
    <xdr:to>
      <xdr:col>22</xdr:col>
      <xdr:colOff>114300</xdr:colOff>
      <xdr:row>18</xdr:row>
      <xdr:rowOff>21822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33428"/>
          <a:ext cx="698500" cy="221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160436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7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19536</xdr:rowOff>
    </xdr:from>
    <xdr:to>
      <xdr:col>18</xdr:col>
      <xdr:colOff>177800</xdr:colOff>
      <xdr:row>18</xdr:row>
      <xdr:rowOff>21822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153261"/>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63604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143060</xdr:rowOff>
    </xdr:from>
    <xdr:to>
      <xdr:col>29</xdr:col>
      <xdr:colOff>177800</xdr:colOff>
      <xdr:row>17</xdr:row>
      <xdr:rowOff>73210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33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115137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05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61940</xdr:rowOff>
    </xdr:from>
    <xdr:to>
      <xdr:col>26</xdr:col>
      <xdr:colOff>101600</xdr:colOff>
      <xdr:row>17</xdr:row>
      <xdr:rowOff>163540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24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148317</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11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120353</xdr:rowOff>
    </xdr:from>
    <xdr:to>
      <xdr:col>22</xdr:col>
      <xdr:colOff>165100</xdr:colOff>
      <xdr:row>18</xdr:row>
      <xdr:rowOff>50503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82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35280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6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142472</xdr:rowOff>
    </xdr:from>
    <xdr:to>
      <xdr:col>19</xdr:col>
      <xdr:colOff>38100</xdr:colOff>
      <xdr:row>18</xdr:row>
      <xdr:rowOff>72622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04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57399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9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140186</xdr:rowOff>
    </xdr:from>
    <xdr:to>
      <xdr:col>15</xdr:col>
      <xdr:colOff>101600</xdr:colOff>
      <xdr:row>18</xdr:row>
      <xdr:rowOff>70336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02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80513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127762</xdr:rowOff>
    </xdr:from>
    <xdr:to>
      <xdr:col>29</xdr:col>
      <xdr:colOff>127000</xdr:colOff>
      <xdr:row>37</xdr:row>
      <xdr:rowOff>8051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81012"/>
          <a:ext cx="647700" cy="51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2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106559</xdr:rowOff>
    </xdr:from>
    <xdr:to>
      <xdr:col>26</xdr:col>
      <xdr:colOff>50800</xdr:colOff>
      <xdr:row>36</xdr:row>
      <xdr:rowOff>127762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59809"/>
          <a:ext cx="698500" cy="21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302886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7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172415</xdr:rowOff>
    </xdr:from>
    <xdr:to>
      <xdr:col>22</xdr:col>
      <xdr:colOff>114300</xdr:colOff>
      <xdr:row>36</xdr:row>
      <xdr:rowOff>106559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782765"/>
          <a:ext cx="698500" cy="277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9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137116</xdr:rowOff>
    </xdr:from>
    <xdr:to>
      <xdr:col>18</xdr:col>
      <xdr:colOff>177800</xdr:colOff>
      <xdr:row>35</xdr:row>
      <xdr:rowOff>172415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747466"/>
          <a:ext cx="698500" cy="35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333646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333894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44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128701</xdr:rowOff>
    </xdr:from>
    <xdr:to>
      <xdr:col>29</xdr:col>
      <xdr:colOff>177800</xdr:colOff>
      <xdr:row>37</xdr:row>
      <xdr:rowOff>58851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81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100778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5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76962</xdr:rowOff>
    </xdr:from>
    <xdr:to>
      <xdr:col>26</xdr:col>
      <xdr:colOff>101600</xdr:colOff>
      <xdr:row>37</xdr:row>
      <xdr:rowOff>7112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3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163339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16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55759</xdr:rowOff>
    </xdr:from>
    <xdr:to>
      <xdr:col>22</xdr:col>
      <xdr:colOff>165100</xdr:colOff>
      <xdr:row>36</xdr:row>
      <xdr:rowOff>157359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0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142136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95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121615</xdr:rowOff>
    </xdr:from>
    <xdr:to>
      <xdr:col>19</xdr:col>
      <xdr:colOff>38100</xdr:colOff>
      <xdr:row>35</xdr:row>
      <xdr:rowOff>223215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31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233392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00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86316</xdr:rowOff>
    </xdr:from>
    <xdr:to>
      <xdr:col>15</xdr:col>
      <xdr:colOff>101600</xdr:colOff>
      <xdr:row>35</xdr:row>
      <xdr:rowOff>187916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696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198093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65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北海道栗山町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
10,832
203.93
12,964,547
12,669,047
260,500
5,068,988
13,332,047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137058</xdr:rowOff>
    </xdr:from>
    <xdr:to>
      <xdr:col>24</xdr:col>
      <xdr:colOff>63500</xdr:colOff>
      <xdr:row>35</xdr:row>
      <xdr:rowOff>7938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66358"/>
          <a:ext cx="838200" cy="4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70972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8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7938</xdr:rowOff>
    </xdr:from>
    <xdr:to>
      <xdr:col>19</xdr:col>
      <xdr:colOff>177800</xdr:colOff>
      <xdr:row>35</xdr:row>
      <xdr:rowOff>115697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08688"/>
          <a:ext cx="889000" cy="10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12539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67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115697</xdr:rowOff>
    </xdr:from>
    <xdr:to>
      <xdr:col>15</xdr:col>
      <xdr:colOff>50800</xdr:colOff>
      <xdr:row>35</xdr:row>
      <xdr:rowOff>138011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6447"/>
          <a:ext cx="889000" cy="2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53776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138011</xdr:rowOff>
    </xdr:from>
    <xdr:to>
      <xdr:col>10</xdr:col>
      <xdr:colOff>114300</xdr:colOff>
      <xdr:row>36</xdr:row>
      <xdr:rowOff>26441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38761"/>
          <a:ext cx="889000" cy="5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122597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102862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7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86258</xdr:rowOff>
    </xdr:from>
    <xdr:to>
      <xdr:col>24</xdr:col>
      <xdr:colOff>114300</xdr:colOff>
      <xdr:row>35</xdr:row>
      <xdr:rowOff>16408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64685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9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128588</xdr:rowOff>
    </xdr:from>
    <xdr:to>
      <xdr:col>20</xdr:col>
      <xdr:colOff>38100</xdr:colOff>
      <xdr:row>35</xdr:row>
      <xdr:rowOff>58738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49865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5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64897</xdr:rowOff>
    </xdr:from>
    <xdr:to>
      <xdr:col>15</xdr:col>
      <xdr:colOff>101600</xdr:colOff>
      <xdr:row>35</xdr:row>
      <xdr:rowOff>166497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157624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5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87211</xdr:rowOff>
    </xdr:from>
    <xdr:to>
      <xdr:col>10</xdr:col>
      <xdr:colOff>165100</xdr:colOff>
      <xdr:row>36</xdr:row>
      <xdr:rowOff>17361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8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8488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147091</xdr:rowOff>
    </xdr:from>
    <xdr:to>
      <xdr:col>6</xdr:col>
      <xdr:colOff>38100</xdr:colOff>
      <xdr:row>36</xdr:row>
      <xdr:rowOff>77241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93768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2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112897</xdr:rowOff>
    </xdr:from>
    <xdr:to>
      <xdr:col>24</xdr:col>
      <xdr:colOff>63500</xdr:colOff>
      <xdr:row>57</xdr:row>
      <xdr:rowOff>120417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85547"/>
          <a:ext cx="838200" cy="7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120417</xdr:rowOff>
    </xdr:from>
    <xdr:to>
      <xdr:col>19</xdr:col>
      <xdr:colOff>177800</xdr:colOff>
      <xdr:row>57</xdr:row>
      <xdr:rowOff>134987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93067"/>
          <a:ext cx="889000" cy="1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4899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0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134987</xdr:rowOff>
    </xdr:from>
    <xdr:to>
      <xdr:col>15</xdr:col>
      <xdr:colOff>50800</xdr:colOff>
      <xdr:row>57</xdr:row>
      <xdr:rowOff>153742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07637"/>
          <a:ext cx="889000" cy="18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9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153742</xdr:rowOff>
    </xdr:from>
    <xdr:to>
      <xdr:col>10</xdr:col>
      <xdr:colOff>114300</xdr:colOff>
      <xdr:row>57</xdr:row>
      <xdr:rowOff>170894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26392"/>
          <a:ext cx="889000" cy="1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35475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97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41470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98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62097</xdr:rowOff>
    </xdr:from>
    <xdr:to>
      <xdr:col>24</xdr:col>
      <xdr:colOff>114300</xdr:colOff>
      <xdr:row>57</xdr:row>
      <xdr:rowOff>163697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40524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1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69617</xdr:rowOff>
    </xdr:from>
    <xdr:to>
      <xdr:col>20</xdr:col>
      <xdr:colOff>38100</xdr:colOff>
      <xdr:row>57</xdr:row>
      <xdr:rowOff>171217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4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162344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93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84187</xdr:rowOff>
    </xdr:from>
    <xdr:to>
      <xdr:col>15</xdr:col>
      <xdr:colOff>101600</xdr:colOff>
      <xdr:row>58</xdr:row>
      <xdr:rowOff>14337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5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30864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63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102942</xdr:rowOff>
    </xdr:from>
    <xdr:to>
      <xdr:col>10</xdr:col>
      <xdr:colOff>165100</xdr:colOff>
      <xdr:row>58</xdr:row>
      <xdr:rowOff>33092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49619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65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120094</xdr:rowOff>
    </xdr:from>
    <xdr:to>
      <xdr:col>6</xdr:col>
      <xdr:colOff>38100</xdr:colOff>
      <xdr:row>58</xdr:row>
      <xdr:rowOff>50244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9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66771</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66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57290</xdr:rowOff>
    </xdr:from>
    <xdr:to>
      <xdr:col>24</xdr:col>
      <xdr:colOff>63500</xdr:colOff>
      <xdr:row>73</xdr:row>
      <xdr:rowOff>40907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2401690"/>
          <a:ext cx="838200" cy="15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106227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964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57290</xdr:rowOff>
    </xdr:from>
    <xdr:to>
      <xdr:col>19</xdr:col>
      <xdr:colOff>177800</xdr:colOff>
      <xdr:row>72</xdr:row>
      <xdr:rowOff>137414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2401690"/>
          <a:ext cx="889000" cy="8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28770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05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137414</xdr:rowOff>
    </xdr:from>
    <xdr:to>
      <xdr:col>15</xdr:col>
      <xdr:colOff>50800</xdr:colOff>
      <xdr:row>73</xdr:row>
      <xdr:rowOff>135166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2481814"/>
          <a:ext cx="889000" cy="16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66679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135166</xdr:rowOff>
    </xdr:from>
    <xdr:to>
      <xdr:col>10</xdr:col>
      <xdr:colOff>114300</xdr:colOff>
      <xdr:row>74</xdr:row>
      <xdr:rowOff>40145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651016"/>
          <a:ext cx="889000" cy="7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165053</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9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54639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25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161557</xdr:rowOff>
    </xdr:from>
    <xdr:to>
      <xdr:col>24</xdr:col>
      <xdr:colOff>114300</xdr:colOff>
      <xdr:row>73</xdr:row>
      <xdr:rowOff>91707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250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12984</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3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6490</xdr:rowOff>
    </xdr:from>
    <xdr:to>
      <xdr:col>20</xdr:col>
      <xdr:colOff>38100</xdr:colOff>
      <xdr:row>72</xdr:row>
      <xdr:rowOff>108090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23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124617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1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86614</xdr:rowOff>
    </xdr:from>
    <xdr:to>
      <xdr:col>15</xdr:col>
      <xdr:colOff>101600</xdr:colOff>
      <xdr:row>73</xdr:row>
      <xdr:rowOff>16764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43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33291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20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84366</xdr:rowOff>
    </xdr:from>
    <xdr:to>
      <xdr:col>10</xdr:col>
      <xdr:colOff>165100</xdr:colOff>
      <xdr:row>74</xdr:row>
      <xdr:rowOff>14516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60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31043</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37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160795</xdr:rowOff>
    </xdr:from>
    <xdr:to>
      <xdr:col>6</xdr:col>
      <xdr:colOff>38100</xdr:colOff>
      <xdr:row>74</xdr:row>
      <xdr:rowOff>90945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26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72</xdr:row>
      <xdr:rowOff>107472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45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48315</xdr:rowOff>
    </xdr:from>
    <xdr:to>
      <xdr:col>24</xdr:col>
      <xdr:colOff>63500</xdr:colOff>
      <xdr:row>95</xdr:row>
      <xdr:rowOff>27032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64615"/>
          <a:ext cx="838200" cy="15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90797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7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59375</xdr:rowOff>
    </xdr:from>
    <xdr:to>
      <xdr:col>19</xdr:col>
      <xdr:colOff>177800</xdr:colOff>
      <xdr:row>95</xdr:row>
      <xdr:rowOff>27032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175675"/>
          <a:ext cx="889000" cy="139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128047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59375</xdr:rowOff>
    </xdr:from>
    <xdr:to>
      <xdr:col>15</xdr:col>
      <xdr:colOff>50800</xdr:colOff>
      <xdr:row>96</xdr:row>
      <xdr:rowOff>100054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175675"/>
          <a:ext cx="889000" cy="38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100054</xdr:rowOff>
    </xdr:from>
    <xdr:to>
      <xdr:col>10</xdr:col>
      <xdr:colOff>114300</xdr:colOff>
      <xdr:row>96</xdr:row>
      <xdr:rowOff>137838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59254"/>
          <a:ext cx="889000" cy="37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123751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142910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168965</xdr:rowOff>
    </xdr:from>
    <xdr:to>
      <xdr:col>24</xdr:col>
      <xdr:colOff>114300</xdr:colOff>
      <xdr:row>94</xdr:row>
      <xdr:rowOff>99115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1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20392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6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147682</xdr:rowOff>
    </xdr:from>
    <xdr:to>
      <xdr:col>20</xdr:col>
      <xdr:colOff>38100</xdr:colOff>
      <xdr:row>95</xdr:row>
      <xdr:rowOff>77832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6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94359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8575</xdr:rowOff>
    </xdr:from>
    <xdr:to>
      <xdr:col>15</xdr:col>
      <xdr:colOff>101600</xdr:colOff>
      <xdr:row>94</xdr:row>
      <xdr:rowOff>110175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1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126702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90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49254</xdr:rowOff>
    </xdr:from>
    <xdr:to>
      <xdr:col>10</xdr:col>
      <xdr:colOff>165100</xdr:colOff>
      <xdr:row>96</xdr:row>
      <xdr:rowOff>150854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0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141981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0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87038</xdr:rowOff>
    </xdr:from>
    <xdr:to>
      <xdr:col>6</xdr:col>
      <xdr:colOff>38100</xdr:colOff>
      <xdr:row>97</xdr:row>
      <xdr:rowOff>17188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4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8315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3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12313</xdr:rowOff>
    </xdr:from>
    <xdr:to>
      <xdr:col>55</xdr:col>
      <xdr:colOff>0</xdr:colOff>
      <xdr:row>34</xdr:row>
      <xdr:rowOff>96830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841613"/>
          <a:ext cx="838200" cy="8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18726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9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96830</xdr:rowOff>
    </xdr:from>
    <xdr:to>
      <xdr:col>50</xdr:col>
      <xdr:colOff>114300</xdr:colOff>
      <xdr:row>35</xdr:row>
      <xdr:rowOff>40911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26130"/>
          <a:ext cx="889000" cy="115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143481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4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76248</xdr:rowOff>
    </xdr:from>
    <xdr:to>
      <xdr:col>45</xdr:col>
      <xdr:colOff>177800</xdr:colOff>
      <xdr:row>35</xdr:row>
      <xdr:rowOff>40911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734098"/>
          <a:ext cx="889000" cy="30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19454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9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76248</xdr:rowOff>
    </xdr:from>
    <xdr:to>
      <xdr:col>41</xdr:col>
      <xdr:colOff>50800</xdr:colOff>
      <xdr:row>35</xdr:row>
      <xdr:rowOff>154982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734098"/>
          <a:ext cx="889000" cy="42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83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116316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2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132963</xdr:rowOff>
    </xdr:from>
    <xdr:to>
      <xdr:col>55</xdr:col>
      <xdr:colOff>50800</xdr:colOff>
      <xdr:row>34</xdr:row>
      <xdr:rowOff>63113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79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155840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642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46030</xdr:rowOff>
    </xdr:from>
    <xdr:to>
      <xdr:col>50</xdr:col>
      <xdr:colOff>165100</xdr:colOff>
      <xdr:row>34</xdr:row>
      <xdr:rowOff>147630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8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164157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65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161561</xdr:rowOff>
    </xdr:from>
    <xdr:to>
      <xdr:col>46</xdr:col>
      <xdr:colOff>38100</xdr:colOff>
      <xdr:row>35</xdr:row>
      <xdr:rowOff>91711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99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108238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766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25448</xdr:rowOff>
    </xdr:from>
    <xdr:to>
      <xdr:col>41</xdr:col>
      <xdr:colOff>101600</xdr:colOff>
      <xdr:row>33</xdr:row>
      <xdr:rowOff>127048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68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143575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45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104182</xdr:rowOff>
    </xdr:from>
    <xdr:to>
      <xdr:col>36</xdr:col>
      <xdr:colOff>165100</xdr:colOff>
      <xdr:row>36</xdr:row>
      <xdr:rowOff>34332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0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50859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80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92940</xdr:rowOff>
    </xdr:from>
    <xdr:to>
      <xdr:col>55</xdr:col>
      <xdr:colOff>0</xdr:colOff>
      <xdr:row>56</xdr:row>
      <xdr:rowOff>100964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008340"/>
          <a:ext cx="838200" cy="69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6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44328</xdr:rowOff>
    </xdr:from>
    <xdr:to>
      <xdr:col>50</xdr:col>
      <xdr:colOff>114300</xdr:colOff>
      <xdr:row>56</xdr:row>
      <xdr:rowOff>100964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645528"/>
          <a:ext cx="889000" cy="5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153134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44328</xdr:rowOff>
    </xdr:from>
    <xdr:to>
      <xdr:col>45</xdr:col>
      <xdr:colOff>177800</xdr:colOff>
      <xdr:row>56</xdr:row>
      <xdr:rowOff>76580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645528"/>
          <a:ext cx="889000" cy="3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163183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76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76580</xdr:rowOff>
    </xdr:from>
    <xdr:to>
      <xdr:col>41</xdr:col>
      <xdr:colOff>50800</xdr:colOff>
      <xdr:row>56</xdr:row>
      <xdr:rowOff>92684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677780"/>
          <a:ext cx="889000" cy="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142377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743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150187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75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42140</xdr:rowOff>
    </xdr:from>
    <xdr:to>
      <xdr:col>55</xdr:col>
      <xdr:colOff>50800</xdr:colOff>
      <xdr:row>52</xdr:row>
      <xdr:rowOff>143740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895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65017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88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50164</xdr:rowOff>
    </xdr:from>
    <xdr:to>
      <xdr:col>50</xdr:col>
      <xdr:colOff>165100</xdr:colOff>
      <xdr:row>56</xdr:row>
      <xdr:rowOff>151764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5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142891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74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164978</xdr:rowOff>
    </xdr:from>
    <xdr:to>
      <xdr:col>46</xdr:col>
      <xdr:colOff>38100</xdr:colOff>
      <xdr:row>56</xdr:row>
      <xdr:rowOff>95128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5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111655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36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25780</xdr:rowOff>
    </xdr:from>
    <xdr:to>
      <xdr:col>41</xdr:col>
      <xdr:colOff>101600</xdr:colOff>
      <xdr:row>56</xdr:row>
      <xdr:rowOff>127380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143907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4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41884</xdr:rowOff>
    </xdr:from>
    <xdr:to>
      <xdr:col>36</xdr:col>
      <xdr:colOff>165100</xdr:colOff>
      <xdr:row>56</xdr:row>
      <xdr:rowOff>143484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64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160011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41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53952</xdr:rowOff>
    </xdr:from>
    <xdr:to>
      <xdr:col>55</xdr:col>
      <xdr:colOff>0</xdr:colOff>
      <xdr:row>77</xdr:row>
      <xdr:rowOff>92780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255602"/>
          <a:ext cx="838200" cy="3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53952</xdr:rowOff>
    </xdr:from>
    <xdr:to>
      <xdr:col>50</xdr:col>
      <xdr:colOff>114300</xdr:colOff>
      <xdr:row>77</xdr:row>
      <xdr:rowOff>64319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255602"/>
          <a:ext cx="889000" cy="1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59427</xdr:rowOff>
    </xdr:from>
    <xdr:to>
      <xdr:col>45</xdr:col>
      <xdr:colOff>177800</xdr:colOff>
      <xdr:row>77</xdr:row>
      <xdr:rowOff>64319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261077"/>
          <a:ext cx="889000" cy="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59427</xdr:rowOff>
    </xdr:from>
    <xdr:to>
      <xdr:col>41</xdr:col>
      <xdr:colOff>50800</xdr:colOff>
      <xdr:row>77</xdr:row>
      <xdr:rowOff>140689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261077"/>
          <a:ext cx="889000" cy="8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113822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41980</xdr:rowOff>
    </xdr:from>
    <xdr:to>
      <xdr:col>55</xdr:col>
      <xdr:colOff>50800</xdr:colOff>
      <xdr:row>77</xdr:row>
      <xdr:rowOff>143580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128357</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5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3152</xdr:rowOff>
    </xdr:from>
    <xdr:to>
      <xdr:col>50</xdr:col>
      <xdr:colOff>165100</xdr:colOff>
      <xdr:row>77</xdr:row>
      <xdr:rowOff>104752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20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95879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297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13519</xdr:rowOff>
    </xdr:from>
    <xdr:to>
      <xdr:col>46</xdr:col>
      <xdr:colOff>38100</xdr:colOff>
      <xdr:row>77</xdr:row>
      <xdr:rowOff>115119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2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106246</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30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8627</xdr:rowOff>
    </xdr:from>
    <xdr:to>
      <xdr:col>41</xdr:col>
      <xdr:colOff>101600</xdr:colOff>
      <xdr:row>77</xdr:row>
      <xdr:rowOff>110227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21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101354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30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89889</xdr:rowOff>
    </xdr:from>
    <xdr:to>
      <xdr:col>36</xdr:col>
      <xdr:colOff>165100</xdr:colOff>
      <xdr:row>78</xdr:row>
      <xdr:rowOff>20039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9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11166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38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85998</xdr:rowOff>
    </xdr:from>
    <xdr:to>
      <xdr:col>55</xdr:col>
      <xdr:colOff>0</xdr:colOff>
      <xdr:row>96</xdr:row>
      <xdr:rowOff>169204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545198"/>
          <a:ext cx="838200" cy="8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59907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519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112185</xdr:rowOff>
    </xdr:from>
    <xdr:to>
      <xdr:col>50</xdr:col>
      <xdr:colOff>114300</xdr:colOff>
      <xdr:row>96</xdr:row>
      <xdr:rowOff>169204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571385"/>
          <a:ext cx="889000" cy="5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102713</xdr:rowOff>
    </xdr:from>
    <xdr:to>
      <xdr:col>45</xdr:col>
      <xdr:colOff>177800</xdr:colOff>
      <xdr:row>96</xdr:row>
      <xdr:rowOff>112185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561913"/>
          <a:ext cx="889000" cy="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57400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102713</xdr:rowOff>
    </xdr:from>
    <xdr:to>
      <xdr:col>41</xdr:col>
      <xdr:colOff>50800</xdr:colOff>
      <xdr:row>97</xdr:row>
      <xdr:rowOff>9869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61913"/>
          <a:ext cx="889000" cy="78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22133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65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49989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3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35198</xdr:rowOff>
    </xdr:from>
    <xdr:to>
      <xdr:col>55</xdr:col>
      <xdr:colOff>50800</xdr:colOff>
      <xdr:row>96</xdr:row>
      <xdr:rowOff>136798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49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58075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34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118404</xdr:rowOff>
    </xdr:from>
    <xdr:to>
      <xdr:col>50</xdr:col>
      <xdr:colOff>165100</xdr:colOff>
      <xdr:row>97</xdr:row>
      <xdr:rowOff>48554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7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65081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35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61385</xdr:rowOff>
    </xdr:from>
    <xdr:to>
      <xdr:col>46</xdr:col>
      <xdr:colOff>38100</xdr:colOff>
      <xdr:row>96</xdr:row>
      <xdr:rowOff>162985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8062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51913</xdr:rowOff>
    </xdr:from>
    <xdr:to>
      <xdr:col>41</xdr:col>
      <xdr:colOff>101600</xdr:colOff>
      <xdr:row>96</xdr:row>
      <xdr:rowOff>153513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170040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8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130519</xdr:rowOff>
    </xdr:from>
    <xdr:to>
      <xdr:col>36</xdr:col>
      <xdr:colOff>165100</xdr:colOff>
      <xdr:row>97</xdr:row>
      <xdr:rowOff>60669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8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51796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51046</xdr:rowOff>
    </xdr:from>
    <xdr:to>
      <xdr:col>85</xdr:col>
      <xdr:colOff>127000</xdr:colOff>
      <xdr:row>39</xdr:row>
      <xdr:rowOff>75747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7596"/>
          <a:ext cx="838200" cy="24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115968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51046</xdr:rowOff>
    </xdr:from>
    <xdr:to>
      <xdr:col>81</xdr:col>
      <xdr:colOff>50800</xdr:colOff>
      <xdr:row>39</xdr:row>
      <xdr:rowOff>78729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737596"/>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78729</xdr:rowOff>
    </xdr:from>
    <xdr:to>
      <xdr:col>76</xdr:col>
      <xdr:colOff>114300</xdr:colOff>
      <xdr:row>39</xdr:row>
      <xdr:rowOff>97659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65279"/>
          <a:ext cx="889000" cy="1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49599</xdr:rowOff>
    </xdr:from>
    <xdr:to>
      <xdr:col>71</xdr:col>
      <xdr:colOff>177800</xdr:colOff>
      <xdr:row>39</xdr:row>
      <xdr:rowOff>97659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6149"/>
          <a:ext cx="889000" cy="4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159359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24947</xdr:rowOff>
    </xdr:from>
    <xdr:to>
      <xdr:col>85</xdr:col>
      <xdr:colOff>177800</xdr:colOff>
      <xdr:row>39</xdr:row>
      <xdr:rowOff>126547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111324</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2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246</xdr:rowOff>
    </xdr:from>
    <xdr:to>
      <xdr:col>81</xdr:col>
      <xdr:colOff>101600</xdr:colOff>
      <xdr:row>39</xdr:row>
      <xdr:rowOff>101846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92973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27929</xdr:rowOff>
    </xdr:from>
    <xdr:to>
      <xdr:col>76</xdr:col>
      <xdr:colOff>165100</xdr:colOff>
      <xdr:row>39</xdr:row>
      <xdr:rowOff>129529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71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120656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80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46859</xdr:rowOff>
    </xdr:from>
    <xdr:to>
      <xdr:col>72</xdr:col>
      <xdr:colOff>38100</xdr:colOff>
      <xdr:row>39</xdr:row>
      <xdr:rowOff>148459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73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139586</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4017" y="6826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170249</xdr:rowOff>
    </xdr:from>
    <xdr:to>
      <xdr:col>67</xdr:col>
      <xdr:colOff>101600</xdr:colOff>
      <xdr:row>39</xdr:row>
      <xdr:rowOff>100399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91526</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7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6720</xdr:rowOff>
    </xdr:from>
    <xdr:to>
      <xdr:col>85</xdr:col>
      <xdr:colOff>127000</xdr:colOff>
      <xdr:row>75</xdr:row>
      <xdr:rowOff>24040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865470"/>
          <a:ext cx="838200" cy="1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119383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8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24040</xdr:rowOff>
    </xdr:from>
    <xdr:to>
      <xdr:col>81</xdr:col>
      <xdr:colOff>50800</xdr:colOff>
      <xdr:row>75</xdr:row>
      <xdr:rowOff>41064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882790"/>
          <a:ext cx="889000" cy="1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66087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120291</xdr:rowOff>
    </xdr:from>
    <xdr:to>
      <xdr:col>76</xdr:col>
      <xdr:colOff>114300</xdr:colOff>
      <xdr:row>75</xdr:row>
      <xdr:rowOff>41064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807591"/>
          <a:ext cx="889000" cy="92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76950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120291</xdr:rowOff>
    </xdr:from>
    <xdr:to>
      <xdr:col>71</xdr:col>
      <xdr:colOff>177800</xdr:colOff>
      <xdr:row>74</xdr:row>
      <xdr:rowOff>139025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807591"/>
          <a:ext cx="889000" cy="1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104839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46688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07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127370</xdr:rowOff>
    </xdr:from>
    <xdr:to>
      <xdr:col>85</xdr:col>
      <xdr:colOff>177800</xdr:colOff>
      <xdr:row>75</xdr:row>
      <xdr:rowOff>57520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150247</xdr:rowOff>
    </xdr:from>
    <xdr:ext cx="599010"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66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144690</xdr:rowOff>
    </xdr:from>
    <xdr:to>
      <xdr:col>81</xdr:col>
      <xdr:colOff>101600</xdr:colOff>
      <xdr:row>75</xdr:row>
      <xdr:rowOff>74840</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8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91367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60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161714</xdr:rowOff>
    </xdr:from>
    <xdr:to>
      <xdr:col>76</xdr:col>
      <xdr:colOff>165100</xdr:colOff>
      <xdr:row>75</xdr:row>
      <xdr:rowOff>91864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4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108391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2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69491</xdr:rowOff>
    </xdr:from>
    <xdr:to>
      <xdr:col>72</xdr:col>
      <xdr:colOff>38100</xdr:colOff>
      <xdr:row>74</xdr:row>
      <xdr:rowOff>171091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5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16168</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53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88225</xdr:rowOff>
    </xdr:from>
    <xdr:to>
      <xdr:col>67</xdr:col>
      <xdr:colOff>101600</xdr:colOff>
      <xdr:row>75</xdr:row>
      <xdr:rowOff>18375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77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34902</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55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15757</xdr:rowOff>
    </xdr:from>
    <xdr:to>
      <xdr:col>85</xdr:col>
      <xdr:colOff>127000</xdr:colOff>
      <xdr:row>98</xdr:row>
      <xdr:rowOff>42078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817857"/>
          <a:ext cx="838200" cy="2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170817</xdr:rowOff>
    </xdr:from>
    <xdr:to>
      <xdr:col>81</xdr:col>
      <xdr:colOff>50800</xdr:colOff>
      <xdr:row>98</xdr:row>
      <xdr:rowOff>15757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01467"/>
          <a:ext cx="889000" cy="1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170817</xdr:rowOff>
    </xdr:from>
    <xdr:to>
      <xdr:col>76</xdr:col>
      <xdr:colOff>114300</xdr:colOff>
      <xdr:row>98</xdr:row>
      <xdr:rowOff>72168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01467"/>
          <a:ext cx="889000" cy="7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56416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72168</xdr:rowOff>
    </xdr:from>
    <xdr:to>
      <xdr:col>71</xdr:col>
      <xdr:colOff>177800</xdr:colOff>
      <xdr:row>98</xdr:row>
      <xdr:rowOff>106164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874268"/>
          <a:ext cx="889000" cy="3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128759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162728</xdr:rowOff>
    </xdr:from>
    <xdr:to>
      <xdr:col>85</xdr:col>
      <xdr:colOff>177800</xdr:colOff>
      <xdr:row>98</xdr:row>
      <xdr:rowOff>92878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79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79671</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1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136407</xdr:rowOff>
    </xdr:from>
    <xdr:to>
      <xdr:col>81</xdr:col>
      <xdr:colOff>101600</xdr:colOff>
      <xdr:row>98</xdr:row>
      <xdr:rowOff>66557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6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57684</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59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120017</xdr:rowOff>
    </xdr:from>
    <xdr:to>
      <xdr:col>76</xdr:col>
      <xdr:colOff>165100</xdr:colOff>
      <xdr:row>98</xdr:row>
      <xdr:rowOff>50167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7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66694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21368</xdr:rowOff>
    </xdr:from>
    <xdr:to>
      <xdr:col>72</xdr:col>
      <xdr:colOff>38100</xdr:colOff>
      <xdr:row>98</xdr:row>
      <xdr:rowOff>122968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2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114095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91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55364</xdr:rowOff>
    </xdr:from>
    <xdr:to>
      <xdr:col>67</xdr:col>
      <xdr:colOff>101600</xdr:colOff>
      <xdr:row>98</xdr:row>
      <xdr:rowOff>156964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5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148091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95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15570</xdr:rowOff>
    </xdr:from>
    <xdr:to>
      <xdr:col>116</xdr:col>
      <xdr:colOff>63500</xdr:colOff>
      <xdr:row>37</xdr:row>
      <xdr:rowOff>76321</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359220"/>
          <a:ext cx="838200" cy="6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148158</xdr:rowOff>
    </xdr:from>
    <xdr:to>
      <xdr:col>111</xdr:col>
      <xdr:colOff>177800</xdr:colOff>
      <xdr:row>37</xdr:row>
      <xdr:rowOff>15570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32035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130899</xdr:rowOff>
    </xdr:from>
    <xdr:to>
      <xdr:col>107</xdr:col>
      <xdr:colOff>50800</xdr:colOff>
      <xdr:row>36</xdr:row>
      <xdr:rowOff>148158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303099"/>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58412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40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83979</xdr:rowOff>
    </xdr:from>
    <xdr:to>
      <xdr:col>102</xdr:col>
      <xdr:colOff>114300</xdr:colOff>
      <xdr:row>36</xdr:row>
      <xdr:rowOff>130899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256179"/>
          <a:ext cx="889000" cy="4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69842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139222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48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25521</xdr:rowOff>
    </xdr:from>
    <xdr:to>
      <xdr:col>116</xdr:col>
      <xdr:colOff>114300</xdr:colOff>
      <xdr:row>37</xdr:row>
      <xdr:rowOff>127121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36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111898</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28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136220</xdr:rowOff>
    </xdr:from>
    <xdr:to>
      <xdr:col>112</xdr:col>
      <xdr:colOff>38100</xdr:colOff>
      <xdr:row>37</xdr:row>
      <xdr:rowOff>66370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3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57497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40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97358</xdr:rowOff>
    </xdr:from>
    <xdr:to>
      <xdr:col>107</xdr:col>
      <xdr:colOff>101600</xdr:colOff>
      <xdr:row>37</xdr:row>
      <xdr:rowOff>27508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26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44035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199428" y="6044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80099</xdr:rowOff>
    </xdr:from>
    <xdr:to>
      <xdr:col>102</xdr:col>
      <xdr:colOff>165100</xdr:colOff>
      <xdr:row>37</xdr:row>
      <xdr:rowOff>10249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2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26776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027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33179</xdr:rowOff>
    </xdr:from>
    <xdr:to>
      <xdr:col>98</xdr:col>
      <xdr:colOff>38100</xdr:colOff>
      <xdr:row>36</xdr:row>
      <xdr:rowOff>134779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2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151306</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598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63347</xdr:rowOff>
    </xdr:from>
    <xdr:to>
      <xdr:col>116</xdr:col>
      <xdr:colOff>63500</xdr:colOff>
      <xdr:row>56</xdr:row>
      <xdr:rowOff>70982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9664547"/>
          <a:ext cx="8382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6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70982</xdr:rowOff>
    </xdr:from>
    <xdr:to>
      <xdr:col>111</xdr:col>
      <xdr:colOff>177800</xdr:colOff>
      <xdr:row>56</xdr:row>
      <xdr:rowOff>78298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672182"/>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51142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9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78298</xdr:rowOff>
    </xdr:from>
    <xdr:to>
      <xdr:col>107</xdr:col>
      <xdr:colOff>50800</xdr:colOff>
      <xdr:row>56</xdr:row>
      <xdr:rowOff>84150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679498"/>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72173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84150</xdr:rowOff>
    </xdr:from>
    <xdr:to>
      <xdr:col>102</xdr:col>
      <xdr:colOff>114300</xdr:colOff>
      <xdr:row>56</xdr:row>
      <xdr:rowOff>89728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9685350"/>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135084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907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62481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12547</xdr:rowOff>
    </xdr:from>
    <xdr:to>
      <xdr:col>116</xdr:col>
      <xdr:colOff>114300</xdr:colOff>
      <xdr:row>56</xdr:row>
      <xdr:rowOff>114147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96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35424</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46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20182</xdr:rowOff>
    </xdr:from>
    <xdr:to>
      <xdr:col>112</xdr:col>
      <xdr:colOff>38100</xdr:colOff>
      <xdr:row>56</xdr:row>
      <xdr:rowOff>121782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62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138309</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39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27498</xdr:rowOff>
    </xdr:from>
    <xdr:to>
      <xdr:col>107</xdr:col>
      <xdr:colOff>101600</xdr:colOff>
      <xdr:row>56</xdr:row>
      <xdr:rowOff>129098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62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145625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40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33350</xdr:rowOff>
    </xdr:from>
    <xdr:to>
      <xdr:col>102</xdr:col>
      <xdr:colOff>165100</xdr:colOff>
      <xdr:row>56</xdr:row>
      <xdr:rowOff>134950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6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151477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40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38928</xdr:rowOff>
    </xdr:from>
    <xdr:to>
      <xdr:col>98</xdr:col>
      <xdr:colOff>38100</xdr:colOff>
      <xdr:row>56</xdr:row>
      <xdr:rowOff>140528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64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157055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41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83644</xdr:rowOff>
    </xdr:from>
    <xdr:to>
      <xdr:col>116</xdr:col>
      <xdr:colOff>62864</xdr:colOff>
      <xdr:row>79</xdr:row>
      <xdr:rowOff>89621</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85144"/>
          <a:ext cx="1269" cy="15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93448</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3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89621</xdr:rowOff>
    </xdr:from>
    <xdr:to>
      <xdr:col>116</xdr:col>
      <xdr:colOff>152400</xdr:colOff>
      <xdr:row>79</xdr:row>
      <xdr:rowOff>89621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34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30321</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86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83644</xdr:rowOff>
    </xdr:from>
    <xdr:to>
      <xdr:col>116</xdr:col>
      <xdr:colOff>152400</xdr:colOff>
      <xdr:row>70</xdr:row>
      <xdr:rowOff>83644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8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54497</xdr:rowOff>
    </xdr:from>
    <xdr:to>
      <xdr:col>116</xdr:col>
      <xdr:colOff>63500</xdr:colOff>
      <xdr:row>77</xdr:row>
      <xdr:rowOff>85359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56147"/>
          <a:ext cx="8382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110879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6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88002</xdr:rowOff>
    </xdr:from>
    <xdr:to>
      <xdr:col>116</xdr:col>
      <xdr:colOff>114300</xdr:colOff>
      <xdr:row>77</xdr:row>
      <xdr:rowOff>18152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78615</xdr:rowOff>
    </xdr:from>
    <xdr:to>
      <xdr:col>111</xdr:col>
      <xdr:colOff>177800</xdr:colOff>
      <xdr:row>77</xdr:row>
      <xdr:rowOff>85359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80265"/>
          <a:ext cx="8890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75608</xdr:rowOff>
    </xdr:from>
    <xdr:to>
      <xdr:col>112</xdr:col>
      <xdr:colOff>38100</xdr:colOff>
      <xdr:row>77</xdr:row>
      <xdr:rowOff>5758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22286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88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78615</xdr:rowOff>
    </xdr:from>
    <xdr:to>
      <xdr:col>107</xdr:col>
      <xdr:colOff>50800</xdr:colOff>
      <xdr:row>77</xdr:row>
      <xdr:rowOff>133626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80265"/>
          <a:ext cx="889000" cy="5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67118</xdr:rowOff>
    </xdr:from>
    <xdr:to>
      <xdr:col>107</xdr:col>
      <xdr:colOff>101600</xdr:colOff>
      <xdr:row>76</xdr:row>
      <xdr:rowOff>168718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13795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133626</xdr:rowOff>
    </xdr:from>
    <xdr:to>
      <xdr:col>102</xdr:col>
      <xdr:colOff>114300</xdr:colOff>
      <xdr:row>77</xdr:row>
      <xdr:rowOff>157025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35276"/>
          <a:ext cx="889000" cy="2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69028</xdr:rowOff>
    </xdr:from>
    <xdr:to>
      <xdr:col>102</xdr:col>
      <xdr:colOff>165100</xdr:colOff>
      <xdr:row>76</xdr:row>
      <xdr:rowOff>170628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15705</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58365</xdr:rowOff>
    </xdr:from>
    <xdr:to>
      <xdr:col>98</xdr:col>
      <xdr:colOff>38100</xdr:colOff>
      <xdr:row>76</xdr:row>
      <xdr:rowOff>159965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5042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3697</xdr:rowOff>
    </xdr:from>
    <xdr:to>
      <xdr:col>116</xdr:col>
      <xdr:colOff>114300</xdr:colOff>
      <xdr:row>77</xdr:row>
      <xdr:rowOff>105297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153574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83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34559</xdr:rowOff>
    </xdr:from>
    <xdr:to>
      <xdr:col>112</xdr:col>
      <xdr:colOff>38100</xdr:colOff>
      <xdr:row>77</xdr:row>
      <xdr:rowOff>136159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3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127286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2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27815</xdr:rowOff>
    </xdr:from>
    <xdr:to>
      <xdr:col>107</xdr:col>
      <xdr:colOff>101600</xdr:colOff>
      <xdr:row>77</xdr:row>
      <xdr:rowOff>129415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2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120542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2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82826</xdr:rowOff>
    </xdr:from>
    <xdr:to>
      <xdr:col>102</xdr:col>
      <xdr:colOff>165100</xdr:colOff>
      <xdr:row>78</xdr:row>
      <xdr:rowOff>12976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4103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7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106225</xdr:rowOff>
    </xdr:from>
    <xdr:to>
      <xdr:col>98</xdr:col>
      <xdr:colOff>38100</xdr:colOff>
      <xdr:row>78</xdr:row>
      <xdr:rowOff>36375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0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27502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0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決算額は１，１６１，７６５円となっており、前年度と比較すると２１０，０９５円増となっている。主な要因は、栗山赤十字病院改築等事業補助金の増加に伴い普通建設事業費が増加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北海道栗山町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10,905
10,832
203.93
12,964,547
12,669,047
260,500
5,068,988
13,332,047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32.5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118745</xdr:rowOff>
    </xdr:from>
    <xdr:to>
      <xdr:col>24</xdr:col>
      <xdr:colOff>63500</xdr:colOff>
      <xdr:row>33</xdr:row>
      <xdr:rowOff>158369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05145"/>
          <a:ext cx="838200" cy="2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19702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9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118745</xdr:rowOff>
    </xdr:from>
    <xdr:to>
      <xdr:col>19</xdr:col>
      <xdr:colOff>177800</xdr:colOff>
      <xdr:row>33</xdr:row>
      <xdr:rowOff>85598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05145"/>
          <a:ext cx="889000" cy="13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1795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85598</xdr:rowOff>
    </xdr:from>
    <xdr:to>
      <xdr:col>15</xdr:col>
      <xdr:colOff>50800</xdr:colOff>
      <xdr:row>33</xdr:row>
      <xdr:rowOff>169037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43448"/>
          <a:ext cx="889000" cy="8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48658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158369</xdr:rowOff>
    </xdr:from>
    <xdr:to>
      <xdr:col>10</xdr:col>
      <xdr:colOff>114300</xdr:colOff>
      <xdr:row>33</xdr:row>
      <xdr:rowOff>169037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81621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61993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45991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107569</xdr:rowOff>
    </xdr:from>
    <xdr:to>
      <xdr:col>24</xdr:col>
      <xdr:colOff>114300</xdr:colOff>
      <xdr:row>34</xdr:row>
      <xdr:rowOff>37719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130446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1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67945</xdr:rowOff>
    </xdr:from>
    <xdr:to>
      <xdr:col>20</xdr:col>
      <xdr:colOff>38100</xdr:colOff>
      <xdr:row>32</xdr:row>
      <xdr:rowOff>169545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14622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2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34798</xdr:rowOff>
    </xdr:from>
    <xdr:to>
      <xdr:col>15</xdr:col>
      <xdr:colOff>101600</xdr:colOff>
      <xdr:row>33</xdr:row>
      <xdr:rowOff>136398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9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152925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46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118237</xdr:rowOff>
    </xdr:from>
    <xdr:to>
      <xdr:col>10</xdr:col>
      <xdr:colOff>165100</xdr:colOff>
      <xdr:row>34</xdr:row>
      <xdr:rowOff>48387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7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64914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5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107569</xdr:rowOff>
    </xdr:from>
    <xdr:to>
      <xdr:col>6</xdr:col>
      <xdr:colOff>38100</xdr:colOff>
      <xdr:row>34</xdr:row>
      <xdr:rowOff>37719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54246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54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33343</xdr:rowOff>
    </xdr:from>
    <xdr:to>
      <xdr:col>24</xdr:col>
      <xdr:colOff>63500</xdr:colOff>
      <xdr:row>58</xdr:row>
      <xdr:rowOff>47782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77443"/>
          <a:ext cx="8382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9906</xdr:rowOff>
    </xdr:from>
    <xdr:to>
      <xdr:col>19</xdr:col>
      <xdr:colOff>177800</xdr:colOff>
      <xdr:row>58</xdr:row>
      <xdr:rowOff>33343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54006"/>
          <a:ext cx="889000" cy="2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5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64394</xdr:rowOff>
    </xdr:from>
    <xdr:to>
      <xdr:col>15</xdr:col>
      <xdr:colOff>50800</xdr:colOff>
      <xdr:row>58</xdr:row>
      <xdr:rowOff>9906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37044"/>
          <a:ext cx="889000" cy="1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71189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1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64394</xdr:rowOff>
    </xdr:from>
    <xdr:to>
      <xdr:col>10</xdr:col>
      <xdr:colOff>114300</xdr:colOff>
      <xdr:row>58</xdr:row>
      <xdr:rowOff>86764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37044"/>
          <a:ext cx="889000" cy="19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145186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110512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1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168432</xdr:rowOff>
    </xdr:from>
    <xdr:to>
      <xdr:col>24</xdr:col>
      <xdr:colOff>114300</xdr:colOff>
      <xdr:row>58</xdr:row>
      <xdr:rowOff>98582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83359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153993</xdr:rowOff>
    </xdr:from>
    <xdr:to>
      <xdr:col>20</xdr:col>
      <xdr:colOff>38100</xdr:colOff>
      <xdr:row>58</xdr:row>
      <xdr:rowOff>84143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75270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130556</xdr:rowOff>
    </xdr:from>
    <xdr:to>
      <xdr:col>15</xdr:col>
      <xdr:colOff>101600</xdr:colOff>
      <xdr:row>58</xdr:row>
      <xdr:rowOff>60706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77233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7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13594</xdr:rowOff>
    </xdr:from>
    <xdr:to>
      <xdr:col>10</xdr:col>
      <xdr:colOff>165100</xdr:colOff>
      <xdr:row>57</xdr:row>
      <xdr:rowOff>115194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131721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6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35964</xdr:rowOff>
    </xdr:from>
    <xdr:to>
      <xdr:col>6</xdr:col>
      <xdr:colOff>38100</xdr:colOff>
      <xdr:row>58</xdr:row>
      <xdr:rowOff>137564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8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128691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1007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121427</xdr:rowOff>
    </xdr:from>
    <xdr:to>
      <xdr:col>24</xdr:col>
      <xdr:colOff>62865</xdr:colOff>
      <xdr:row>79</xdr:row>
      <xdr:rowOff>97546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94377"/>
          <a:ext cx="1270" cy="1347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101373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45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97546</xdr:rowOff>
    </xdr:from>
    <xdr:to>
      <xdr:col>24</xdr:col>
      <xdr:colOff>152400</xdr:colOff>
      <xdr:row>79</xdr:row>
      <xdr:rowOff>97546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4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68104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6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121427</xdr:rowOff>
    </xdr:from>
    <xdr:to>
      <xdr:col>24</xdr:col>
      <xdr:colOff>152400</xdr:colOff>
      <xdr:row>71</xdr:row>
      <xdr:rowOff>121427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71356</xdr:rowOff>
    </xdr:from>
    <xdr:to>
      <xdr:col>24</xdr:col>
      <xdr:colOff>63500</xdr:colOff>
      <xdr:row>76</xdr:row>
      <xdr:rowOff>21887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30106"/>
          <a:ext cx="838200" cy="12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3143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333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24716</xdr:rowOff>
    </xdr:from>
    <xdr:to>
      <xdr:col>24</xdr:col>
      <xdr:colOff>114300</xdr:colOff>
      <xdr:row>76</xdr:row>
      <xdr:rowOff>126316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112223</xdr:rowOff>
    </xdr:from>
    <xdr:to>
      <xdr:col>19</xdr:col>
      <xdr:colOff>177800</xdr:colOff>
      <xdr:row>76</xdr:row>
      <xdr:rowOff>21887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970973"/>
          <a:ext cx="889000" cy="8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106380</xdr:rowOff>
    </xdr:from>
    <xdr:to>
      <xdr:col>20</xdr:col>
      <xdr:colOff>38100</xdr:colOff>
      <xdr:row>77</xdr:row>
      <xdr:rowOff>36530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3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27657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29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112223</xdr:rowOff>
    </xdr:from>
    <xdr:to>
      <xdr:col>15</xdr:col>
      <xdr:colOff>50800</xdr:colOff>
      <xdr:row>77</xdr:row>
      <xdr:rowOff>113396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70973"/>
          <a:ext cx="889000" cy="34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62047</xdr:rowOff>
    </xdr:from>
    <xdr:to>
      <xdr:col>15</xdr:col>
      <xdr:colOff>101600</xdr:colOff>
      <xdr:row>76</xdr:row>
      <xdr:rowOff>163647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154774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113396</xdr:rowOff>
    </xdr:from>
    <xdr:to>
      <xdr:col>10</xdr:col>
      <xdr:colOff>114300</xdr:colOff>
      <xdr:row>77</xdr:row>
      <xdr:rowOff>167773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15046"/>
          <a:ext cx="889000" cy="5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99279</xdr:rowOff>
    </xdr:from>
    <xdr:to>
      <xdr:col>10</xdr:col>
      <xdr:colOff>165100</xdr:colOff>
      <xdr:row>78</xdr:row>
      <xdr:rowOff>29429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20556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93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xdr:rowOff>
    </xdr:from>
    <xdr:to>
      <xdr:col>6</xdr:col>
      <xdr:colOff>38100</xdr:colOff>
      <xdr:row>78</xdr:row>
      <xdr:rowOff>101643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92770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65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20556</xdr:rowOff>
    </xdr:from>
    <xdr:to>
      <xdr:col>24</xdr:col>
      <xdr:colOff>114300</xdr:colOff>
      <xdr:row>75</xdr:row>
      <xdr:rowOff>122156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7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43433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3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142537</xdr:rowOff>
    </xdr:from>
    <xdr:to>
      <xdr:col>20</xdr:col>
      <xdr:colOff>38100</xdr:colOff>
      <xdr:row>76</xdr:row>
      <xdr:rowOff>72687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0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89214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76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61423</xdr:rowOff>
    </xdr:from>
    <xdr:to>
      <xdr:col>15</xdr:col>
      <xdr:colOff>101600</xdr:colOff>
      <xdr:row>75</xdr:row>
      <xdr:rowOff>163023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2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8100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9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62596</xdr:rowOff>
    </xdr:from>
    <xdr:to>
      <xdr:col>10</xdr:col>
      <xdr:colOff>165100</xdr:colOff>
      <xdr:row>77</xdr:row>
      <xdr:rowOff>164196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6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9273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3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116973</xdr:rowOff>
    </xdr:from>
    <xdr:to>
      <xdr:col>6</xdr:col>
      <xdr:colOff>38100</xdr:colOff>
      <xdr:row>78</xdr:row>
      <xdr:rowOff>47123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63650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9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17134</xdr:rowOff>
    </xdr:from>
    <xdr:to>
      <xdr:col>24</xdr:col>
      <xdr:colOff>63500</xdr:colOff>
      <xdr:row>96</xdr:row>
      <xdr:rowOff>11350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5619084"/>
          <a:ext cx="838200" cy="85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166023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53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11350</xdr:rowOff>
    </xdr:from>
    <xdr:to>
      <xdr:col>19</xdr:col>
      <xdr:colOff>177800</xdr:colOff>
      <xdr:row>96</xdr:row>
      <xdr:rowOff>129156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470550"/>
          <a:ext cx="889000" cy="11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111041</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129156</xdr:rowOff>
    </xdr:from>
    <xdr:to>
      <xdr:col>15</xdr:col>
      <xdr:colOff>50800</xdr:colOff>
      <xdr:row>97</xdr:row>
      <xdr:rowOff>104611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588356"/>
          <a:ext cx="889000" cy="146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144550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104611</xdr:rowOff>
    </xdr:from>
    <xdr:to>
      <xdr:col>10</xdr:col>
      <xdr:colOff>114300</xdr:colOff>
      <xdr:row>97</xdr:row>
      <xdr:rowOff>118948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35261"/>
          <a:ext cx="8890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78815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137784</xdr:rowOff>
    </xdr:from>
    <xdr:to>
      <xdr:col>24</xdr:col>
      <xdr:colOff>114300</xdr:colOff>
      <xdr:row>91</xdr:row>
      <xdr:rowOff>67934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56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90811</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52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132000</xdr:rowOff>
    </xdr:from>
    <xdr:to>
      <xdr:col>20</xdr:col>
      <xdr:colOff>38100</xdr:colOff>
      <xdr:row>96</xdr:row>
      <xdr:rowOff>62150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4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78677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19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78356</xdr:rowOff>
    </xdr:from>
    <xdr:to>
      <xdr:col>15</xdr:col>
      <xdr:colOff>101600</xdr:colOff>
      <xdr:row>97</xdr:row>
      <xdr:rowOff>8506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3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171083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53811</xdr:rowOff>
    </xdr:from>
    <xdr:to>
      <xdr:col>10</xdr:col>
      <xdr:colOff>165100</xdr:colOff>
      <xdr:row>97</xdr:row>
      <xdr:rowOff>155411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8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146538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68148</xdr:rowOff>
    </xdr:from>
    <xdr:to>
      <xdr:col>6</xdr:col>
      <xdr:colOff>38100</xdr:colOff>
      <xdr:row>97</xdr:row>
      <xdr:rowOff>169748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9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160875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9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107239</xdr:rowOff>
    </xdr:from>
    <xdr:to>
      <xdr:col>55</xdr:col>
      <xdr:colOff>0</xdr:colOff>
      <xdr:row>36</xdr:row>
      <xdr:rowOff>122555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279439"/>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132707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76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122555</xdr:rowOff>
    </xdr:from>
    <xdr:to>
      <xdr:col>50</xdr:col>
      <xdr:colOff>114300</xdr:colOff>
      <xdr:row>36</xdr:row>
      <xdr:rowOff>158445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294755"/>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66641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133985</xdr:rowOff>
    </xdr:from>
    <xdr:to>
      <xdr:col>45</xdr:col>
      <xdr:colOff>177800</xdr:colOff>
      <xdr:row>36</xdr:row>
      <xdr:rowOff>158445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306185"/>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63213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783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133985</xdr:rowOff>
    </xdr:from>
    <xdr:to>
      <xdr:col>41</xdr:col>
      <xdr:colOff>50800</xdr:colOff>
      <xdr:row>37</xdr:row>
      <xdr:rowOff>12827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306185"/>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43781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58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165625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56439</xdr:rowOff>
    </xdr:from>
    <xdr:to>
      <xdr:col>55</xdr:col>
      <xdr:colOff>50800</xdr:colOff>
      <xdr:row>36</xdr:row>
      <xdr:rowOff>158039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2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79316</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0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71755</xdr:rowOff>
    </xdr:from>
    <xdr:to>
      <xdr:col>50</xdr:col>
      <xdr:colOff>165100</xdr:colOff>
      <xdr:row>37</xdr:row>
      <xdr:rowOff>1905</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18432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01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107645</xdr:rowOff>
    </xdr:from>
    <xdr:to>
      <xdr:col>46</xdr:col>
      <xdr:colOff>38100</xdr:colOff>
      <xdr:row>37</xdr:row>
      <xdr:rowOff>37795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2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54322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05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83185</xdr:rowOff>
    </xdr:from>
    <xdr:to>
      <xdr:col>41</xdr:col>
      <xdr:colOff>101600</xdr:colOff>
      <xdr:row>37</xdr:row>
      <xdr:rowOff>13335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29862</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03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133477</xdr:rowOff>
    </xdr:from>
    <xdr:to>
      <xdr:col>36</xdr:col>
      <xdr:colOff>165100</xdr:colOff>
      <xdr:row>37</xdr:row>
      <xdr:rowOff>63627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80154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08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143038</xdr:rowOff>
    </xdr:from>
    <xdr:to>
      <xdr:col>55</xdr:col>
      <xdr:colOff>0</xdr:colOff>
      <xdr:row>56</xdr:row>
      <xdr:rowOff>76797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572788"/>
          <a:ext cx="838200" cy="10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134010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6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76797</xdr:rowOff>
    </xdr:from>
    <xdr:to>
      <xdr:col>50</xdr:col>
      <xdr:colOff>114300</xdr:colOff>
      <xdr:row>56</xdr:row>
      <xdr:rowOff>171010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77997"/>
          <a:ext cx="889000" cy="9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128712</xdr:rowOff>
    </xdr:from>
    <xdr:to>
      <xdr:col>45</xdr:col>
      <xdr:colOff>177800</xdr:colOff>
      <xdr:row>56</xdr:row>
      <xdr:rowOff>171010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729912"/>
          <a:ext cx="889000" cy="4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75494</xdr:rowOff>
    </xdr:from>
    <xdr:to>
      <xdr:col>41</xdr:col>
      <xdr:colOff>50800</xdr:colOff>
      <xdr:row>56</xdr:row>
      <xdr:rowOff>128712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505244"/>
          <a:ext cx="889000" cy="22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87581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8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92238</xdr:rowOff>
    </xdr:from>
    <xdr:to>
      <xdr:col>55</xdr:col>
      <xdr:colOff>50800</xdr:colOff>
      <xdr:row>56</xdr:row>
      <xdr:rowOff>22388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2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115115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7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25997</xdr:rowOff>
    </xdr:from>
    <xdr:to>
      <xdr:col>50</xdr:col>
      <xdr:colOff>165100</xdr:colOff>
      <xdr:row>56</xdr:row>
      <xdr:rowOff>127597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2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118724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71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120210</xdr:rowOff>
    </xdr:from>
    <xdr:to>
      <xdr:col>46</xdr:col>
      <xdr:colOff>38100</xdr:colOff>
      <xdr:row>57</xdr:row>
      <xdr:rowOff>50360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2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41487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1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77912</xdr:rowOff>
    </xdr:from>
    <xdr:to>
      <xdr:col>41</xdr:col>
      <xdr:colOff>101600</xdr:colOff>
      <xdr:row>57</xdr:row>
      <xdr:rowOff>8062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170639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77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24694</xdr:rowOff>
    </xdr:from>
    <xdr:to>
      <xdr:col>36</xdr:col>
      <xdr:colOff>165100</xdr:colOff>
      <xdr:row>55</xdr:row>
      <xdr:rowOff>126294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45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142821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22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32121</xdr:rowOff>
    </xdr:from>
    <xdr:to>
      <xdr:col>55</xdr:col>
      <xdr:colOff>0</xdr:colOff>
      <xdr:row>78</xdr:row>
      <xdr:rowOff>63492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05221"/>
          <a:ext cx="838200" cy="3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32121</xdr:rowOff>
    </xdr:from>
    <xdr:to>
      <xdr:col>50</xdr:col>
      <xdr:colOff>114300</xdr:colOff>
      <xdr:row>78</xdr:row>
      <xdr:rowOff>77098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05221"/>
          <a:ext cx="889000" cy="44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77098</xdr:rowOff>
    </xdr:from>
    <xdr:to>
      <xdr:col>45</xdr:col>
      <xdr:colOff>177800</xdr:colOff>
      <xdr:row>78</xdr:row>
      <xdr:rowOff>135238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50198"/>
          <a:ext cx="889000" cy="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125233</xdr:rowOff>
    </xdr:from>
    <xdr:to>
      <xdr:col>41</xdr:col>
      <xdr:colOff>50800</xdr:colOff>
      <xdr:row>78</xdr:row>
      <xdr:rowOff>135238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98333"/>
          <a:ext cx="889000" cy="1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106112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5909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12692</xdr:rowOff>
    </xdr:from>
    <xdr:to>
      <xdr:col>55</xdr:col>
      <xdr:colOff>50800</xdr:colOff>
      <xdr:row>78</xdr:row>
      <xdr:rowOff>114292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38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162569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152771</xdr:rowOff>
    </xdr:from>
    <xdr:to>
      <xdr:col>50</xdr:col>
      <xdr:colOff>165100</xdr:colOff>
      <xdr:row>78</xdr:row>
      <xdr:rowOff>82921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5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74048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4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26298</xdr:rowOff>
    </xdr:from>
    <xdr:to>
      <xdr:col>46</xdr:col>
      <xdr:colOff>38100</xdr:colOff>
      <xdr:row>78</xdr:row>
      <xdr:rowOff>127898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9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119025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84438</xdr:rowOff>
    </xdr:from>
    <xdr:to>
      <xdr:col>41</xdr:col>
      <xdr:colOff>101600</xdr:colOff>
      <xdr:row>79</xdr:row>
      <xdr:rowOff>14588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5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5715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5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74433</xdr:rowOff>
    </xdr:from>
    <xdr:to>
      <xdr:col>36</xdr:col>
      <xdr:colOff>165100</xdr:colOff>
      <xdr:row>79</xdr:row>
      <xdr:rowOff>4583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4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167160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4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79600</xdr:rowOff>
    </xdr:from>
    <xdr:to>
      <xdr:col>55</xdr:col>
      <xdr:colOff>0</xdr:colOff>
      <xdr:row>93</xdr:row>
      <xdr:rowOff>254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853000"/>
          <a:ext cx="838200" cy="9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115050</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02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95591</xdr:rowOff>
    </xdr:from>
    <xdr:to>
      <xdr:col>50</xdr:col>
      <xdr:colOff>114300</xdr:colOff>
      <xdr:row>92</xdr:row>
      <xdr:rowOff>79600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5697541"/>
          <a:ext cx="889000" cy="155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71138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95591</xdr:rowOff>
    </xdr:from>
    <xdr:to>
      <xdr:col>45</xdr:col>
      <xdr:colOff>177800</xdr:colOff>
      <xdr:row>92</xdr:row>
      <xdr:rowOff>130284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5697541"/>
          <a:ext cx="889000" cy="20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88696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130284</xdr:rowOff>
    </xdr:from>
    <xdr:to>
      <xdr:col>41</xdr:col>
      <xdr:colOff>50800</xdr:colOff>
      <xdr:row>93</xdr:row>
      <xdr:rowOff>158934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903684"/>
          <a:ext cx="889000" cy="20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90188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4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123291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8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120904</xdr:rowOff>
    </xdr:from>
    <xdr:to>
      <xdr:col>55</xdr:col>
      <xdr:colOff>50800</xdr:colOff>
      <xdr:row>93</xdr:row>
      <xdr:rowOff>51054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89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143781</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74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28800</xdr:rowOff>
    </xdr:from>
    <xdr:to>
      <xdr:col>50</xdr:col>
      <xdr:colOff>165100</xdr:colOff>
      <xdr:row>92</xdr:row>
      <xdr:rowOff>130400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58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146927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5577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44791</xdr:rowOff>
    </xdr:from>
    <xdr:to>
      <xdr:col>46</xdr:col>
      <xdr:colOff>38100</xdr:colOff>
      <xdr:row>91</xdr:row>
      <xdr:rowOff>146391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64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162918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542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79484</xdr:rowOff>
    </xdr:from>
    <xdr:to>
      <xdr:col>41</xdr:col>
      <xdr:colOff>101600</xdr:colOff>
      <xdr:row>93</xdr:row>
      <xdr:rowOff>9634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585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26161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5628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108134</xdr:rowOff>
    </xdr:from>
    <xdr:to>
      <xdr:col>36</xdr:col>
      <xdr:colOff>165100</xdr:colOff>
      <xdr:row>94</xdr:row>
      <xdr:rowOff>38284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0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54811</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582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2083</xdr:rowOff>
    </xdr:from>
    <xdr:to>
      <xdr:col>85</xdr:col>
      <xdr:colOff>127000</xdr:colOff>
      <xdr:row>37</xdr:row>
      <xdr:rowOff>114881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45733"/>
          <a:ext cx="838200" cy="11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7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114881</xdr:rowOff>
    </xdr:from>
    <xdr:to>
      <xdr:col>81</xdr:col>
      <xdr:colOff>50800</xdr:colOff>
      <xdr:row>37</xdr:row>
      <xdr:rowOff>164062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58531"/>
          <a:ext cx="889000" cy="4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74080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164062</xdr:rowOff>
    </xdr:from>
    <xdr:to>
      <xdr:col>76</xdr:col>
      <xdr:colOff>114300</xdr:colOff>
      <xdr:row>38</xdr:row>
      <xdr:rowOff>12011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507712"/>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37145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140614</xdr:rowOff>
    </xdr:from>
    <xdr:to>
      <xdr:col>71</xdr:col>
      <xdr:colOff>177800</xdr:colOff>
      <xdr:row>38</xdr:row>
      <xdr:rowOff>12011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12814"/>
          <a:ext cx="889000" cy="21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8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155815</xdr:rowOff>
    </xdr:from>
    <xdr:to>
      <xdr:col>67</xdr:col>
      <xdr:colOff>101600</xdr:colOff>
      <xdr:row>36</xdr:row>
      <xdr:rowOff>85965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102492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3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122733</xdr:rowOff>
    </xdr:from>
    <xdr:to>
      <xdr:col>85</xdr:col>
      <xdr:colOff>177800</xdr:colOff>
      <xdr:row>37</xdr:row>
      <xdr:rowOff>52883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9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101160</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27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64081</xdr:rowOff>
    </xdr:from>
    <xdr:to>
      <xdr:col>81</xdr:col>
      <xdr:colOff>101600</xdr:colOff>
      <xdr:row>37</xdr:row>
      <xdr:rowOff>165681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0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156808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50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113262</xdr:rowOff>
    </xdr:from>
    <xdr:to>
      <xdr:col>76</xdr:col>
      <xdr:colOff>165100</xdr:colOff>
      <xdr:row>38</xdr:row>
      <xdr:rowOff>43412</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5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34539</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5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132661</xdr:rowOff>
    </xdr:from>
    <xdr:to>
      <xdr:col>72</xdr:col>
      <xdr:colOff>38100</xdr:colOff>
      <xdr:row>38</xdr:row>
      <xdr:rowOff>62810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763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53938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89814</xdr:rowOff>
    </xdr:from>
    <xdr:to>
      <xdr:col>67</xdr:col>
      <xdr:colOff>101600</xdr:colOff>
      <xdr:row>37</xdr:row>
      <xdr:rowOff>19964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11091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35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165353</xdr:rowOff>
    </xdr:from>
    <xdr:to>
      <xdr:col>85</xdr:col>
      <xdr:colOff>127000</xdr:colOff>
      <xdr:row>56</xdr:row>
      <xdr:rowOff>84525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95103"/>
          <a:ext cx="838200" cy="9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156540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586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84525</xdr:rowOff>
    </xdr:from>
    <xdr:to>
      <xdr:col>81</xdr:col>
      <xdr:colOff>50800</xdr:colOff>
      <xdr:row>56</xdr:row>
      <xdr:rowOff>103860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685725"/>
          <a:ext cx="8890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155347</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101679</xdr:rowOff>
    </xdr:from>
    <xdr:to>
      <xdr:col>76</xdr:col>
      <xdr:colOff>114300</xdr:colOff>
      <xdr:row>56</xdr:row>
      <xdr:rowOff>103860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02879"/>
          <a:ext cx="889000" cy="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168825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101679</xdr:rowOff>
    </xdr:from>
    <xdr:to>
      <xdr:col>71</xdr:col>
      <xdr:colOff>177800</xdr:colOff>
      <xdr:row>56</xdr:row>
      <xdr:rowOff>133240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702879"/>
          <a:ext cx="889000" cy="3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164478</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20240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7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114553</xdr:rowOff>
    </xdr:from>
    <xdr:to>
      <xdr:col>85</xdr:col>
      <xdr:colOff>177800</xdr:colOff>
      <xdr:row>56</xdr:row>
      <xdr:rowOff>44703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137430</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9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33725</xdr:rowOff>
    </xdr:from>
    <xdr:to>
      <xdr:col>81</xdr:col>
      <xdr:colOff>101600</xdr:colOff>
      <xdr:row>56</xdr:row>
      <xdr:rowOff>135325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151852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4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53060</xdr:rowOff>
    </xdr:from>
    <xdr:to>
      <xdr:col>76</xdr:col>
      <xdr:colOff>165100</xdr:colOff>
      <xdr:row>56</xdr:row>
      <xdr:rowOff>154660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171187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50879</xdr:rowOff>
    </xdr:from>
    <xdr:to>
      <xdr:col>72</xdr:col>
      <xdr:colOff>38100</xdr:colOff>
      <xdr:row>56</xdr:row>
      <xdr:rowOff>152479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5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169006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42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82440</xdr:rowOff>
    </xdr:from>
    <xdr:to>
      <xdr:col>67</xdr:col>
      <xdr:colOff>101600</xdr:colOff>
      <xdr:row>57</xdr:row>
      <xdr:rowOff>12590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8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29117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51046</xdr:rowOff>
    </xdr:from>
    <xdr:to>
      <xdr:col>85</xdr:col>
      <xdr:colOff>127000</xdr:colOff>
      <xdr:row>79</xdr:row>
      <xdr:rowOff>75746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95596"/>
          <a:ext cx="838200" cy="2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115967</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17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51046</xdr:rowOff>
    </xdr:from>
    <xdr:to>
      <xdr:col>81</xdr:col>
      <xdr:colOff>50800</xdr:colOff>
      <xdr:row>79</xdr:row>
      <xdr:rowOff>78729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95596"/>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78729</xdr:rowOff>
    </xdr:from>
    <xdr:to>
      <xdr:col>76</xdr:col>
      <xdr:colOff>114300</xdr:colOff>
      <xdr:row>79</xdr:row>
      <xdr:rowOff>97659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23279"/>
          <a:ext cx="889000" cy="1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49599</xdr:rowOff>
    </xdr:from>
    <xdr:to>
      <xdr:col>71</xdr:col>
      <xdr:colOff>177800</xdr:colOff>
      <xdr:row>79</xdr:row>
      <xdr:rowOff>97659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94149"/>
          <a:ext cx="889000" cy="4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159359</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1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24946</xdr:rowOff>
    </xdr:from>
    <xdr:to>
      <xdr:col>85</xdr:col>
      <xdr:colOff>177800</xdr:colOff>
      <xdr:row>79</xdr:row>
      <xdr:rowOff>126546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111323</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8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246</xdr:rowOff>
    </xdr:from>
    <xdr:to>
      <xdr:col>81</xdr:col>
      <xdr:colOff>101600</xdr:colOff>
      <xdr:row>79</xdr:row>
      <xdr:rowOff>101846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92973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27929</xdr:rowOff>
    </xdr:from>
    <xdr:to>
      <xdr:col>76</xdr:col>
      <xdr:colOff>165100</xdr:colOff>
      <xdr:row>79</xdr:row>
      <xdr:rowOff>129529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120656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65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46859</xdr:rowOff>
    </xdr:from>
    <xdr:to>
      <xdr:col>72</xdr:col>
      <xdr:colOff>38100</xdr:colOff>
      <xdr:row>79</xdr:row>
      <xdr:rowOff>148459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139586</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4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170249</xdr:rowOff>
    </xdr:from>
    <xdr:to>
      <xdr:col>67</xdr:col>
      <xdr:colOff>101600</xdr:colOff>
      <xdr:row>79</xdr:row>
      <xdr:rowOff>100399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4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91526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63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6721</xdr:rowOff>
    </xdr:from>
    <xdr:to>
      <xdr:col>85</xdr:col>
      <xdr:colOff>127000</xdr:colOff>
      <xdr:row>95</xdr:row>
      <xdr:rowOff>24039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294471"/>
          <a:ext cx="838200" cy="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119383</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407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24039</xdr:rowOff>
    </xdr:from>
    <xdr:to>
      <xdr:col>81</xdr:col>
      <xdr:colOff>50800</xdr:colOff>
      <xdr:row>95</xdr:row>
      <xdr:rowOff>41064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11789"/>
          <a:ext cx="889000" cy="1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66087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120290</xdr:rowOff>
    </xdr:from>
    <xdr:to>
      <xdr:col>76</xdr:col>
      <xdr:colOff>114300</xdr:colOff>
      <xdr:row>95</xdr:row>
      <xdr:rowOff>41064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236590"/>
          <a:ext cx="889000" cy="9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76950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120290</xdr:rowOff>
    </xdr:from>
    <xdr:to>
      <xdr:col>71</xdr:col>
      <xdr:colOff>177800</xdr:colOff>
      <xdr:row>94</xdr:row>
      <xdr:rowOff>139026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236590"/>
          <a:ext cx="889000" cy="1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104818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0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127371</xdr:rowOff>
    </xdr:from>
    <xdr:to>
      <xdr:col>85</xdr:col>
      <xdr:colOff>177800</xdr:colOff>
      <xdr:row>95</xdr:row>
      <xdr:rowOff>57521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4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150248</xdr:rowOff>
    </xdr:from>
    <xdr:ext cx="599010"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095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144689</xdr:rowOff>
    </xdr:from>
    <xdr:to>
      <xdr:col>81</xdr:col>
      <xdr:colOff>101600</xdr:colOff>
      <xdr:row>95</xdr:row>
      <xdr:rowOff>74839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91366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03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161714</xdr:rowOff>
    </xdr:from>
    <xdr:to>
      <xdr:col>76</xdr:col>
      <xdr:colOff>165100</xdr:colOff>
      <xdr:row>95</xdr:row>
      <xdr:rowOff>91864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27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108391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69490</xdr:rowOff>
    </xdr:from>
    <xdr:to>
      <xdr:col>72</xdr:col>
      <xdr:colOff>38100</xdr:colOff>
      <xdr:row>94</xdr:row>
      <xdr:rowOff>171090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1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16167</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03795" y="1596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88226</xdr:rowOff>
    </xdr:from>
    <xdr:to>
      <xdr:col>67</xdr:col>
      <xdr:colOff>101600</xdr:colOff>
      <xdr:row>95</xdr:row>
      <xdr:rowOff>18376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20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34903</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14795" y="1597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衛生費は２８９，３０８円となっており、前年度と比較すると１８６，２３５円増となっている。主な要因は、栗山赤十字病院改築等事業補助金の増加に伴い普通建設事業費が増加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北海道栗山町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財政調整基金残高は、適切な財源の確保と歳出の精査により、大きな取崩しを回避しており、令和５年度においては積立てしたため前年度より増加している。</a:t>
          </a:r>
        </a:p>
        <a:p>
          <a:r>
            <a:rPr kumimoji="1" lang="ja-JP" altLang="en-US" sz="1400">
              <a:latin typeface="ＭＳ ゴシック" pitchFamily="49" charset="-128"/>
              <a:ea typeface="ＭＳ ゴシック" pitchFamily="49" charset="-128"/>
            </a:rPr>
            <a:t>直近３年間では実質単年度収支が黒字化しているが、引き続き事業の見直しなど行財政改革を推進し、健全な行財政運営に努める。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北海道栗山町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連結実質赤字比率について、赤字額は生じていないことから比率は算出されていない。引き続き経営の効率化を図り、健全な財政運営に努める。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1" sqref="B1:DI1"/>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12964547</v>
      </c>
      <c r="BO4" s="485"/>
      <c r="BP4" s="485"/>
      <c r="BQ4" s="485"/>
      <c r="BR4" s="485"/>
      <c r="BS4" s="485"/>
      <c r="BT4" s="485"/>
      <c r="BU4" s="486"/>
      <c r="BV4" s="484">
        <v>10896748</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5.0999999999999996</v>
      </c>
      <c r="CU4" s="625"/>
      <c r="CV4" s="625"/>
      <c r="CW4" s="625"/>
      <c r="CX4" s="625"/>
      <c r="CY4" s="625"/>
      <c r="CZ4" s="625"/>
      <c r="DA4" s="626"/>
      <c r="DB4" s="624">
        <v>6.5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12669047</v>
      </c>
      <c r="BO5" s="456"/>
      <c r="BP5" s="456"/>
      <c r="BQ5" s="456"/>
      <c r="BR5" s="456"/>
      <c r="BS5" s="456"/>
      <c r="BT5" s="456"/>
      <c r="BU5" s="457"/>
      <c r="BV5" s="455">
        <v>10570203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92.1</v>
      </c>
      <c r="CU5" s="453"/>
      <c r="CV5" s="453"/>
      <c r="CW5" s="453"/>
      <c r="CX5" s="453"/>
      <c r="CY5" s="453"/>
      <c r="CZ5" s="453"/>
      <c r="DA5" s="454"/>
      <c r="DB5" s="452">
        <v>91</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295500</v>
      </c>
      <c r="BO6" s="456"/>
      <c r="BP6" s="456"/>
      <c r="BQ6" s="456"/>
      <c r="BR6" s="456"/>
      <c r="BS6" s="456"/>
      <c r="BT6" s="456"/>
      <c r="BU6" s="457"/>
      <c r="BV6" s="455">
        <v>326545</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92.6</v>
      </c>
      <c r="CU6" s="599"/>
      <c r="CV6" s="599"/>
      <c r="CW6" s="599"/>
      <c r="CX6" s="599"/>
      <c r="CY6" s="599"/>
      <c r="CZ6" s="599"/>
      <c r="DA6" s="600"/>
      <c r="DB6" s="598">
        <v>92</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35000</v>
      </c>
      <c r="BO7" s="456"/>
      <c r="BP7" s="456"/>
      <c r="BQ7" s="456"/>
      <c r="BR7" s="456"/>
      <c r="BS7" s="456"/>
      <c r="BT7" s="456"/>
      <c r="BU7" s="457"/>
      <c r="BV7" s="455">
        <v>207</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5068988</v>
      </c>
      <c r="CU7" s="456"/>
      <c r="CV7" s="456"/>
      <c r="CW7" s="456"/>
      <c r="CX7" s="456"/>
      <c r="CY7" s="456"/>
      <c r="CZ7" s="456"/>
      <c r="DA7" s="457"/>
      <c r="DB7" s="455">
        <v>5021734</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260500</v>
      </c>
      <c r="BO8" s="456"/>
      <c r="BP8" s="456"/>
      <c r="BQ8" s="456"/>
      <c r="BR8" s="456"/>
      <c r="BS8" s="456"/>
      <c r="BT8" s="456"/>
      <c r="BU8" s="457"/>
      <c r="BV8" s="455">
        <v>326338</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0.28999999999999998</v>
      </c>
      <c r="CU8" s="559"/>
      <c r="CV8" s="559"/>
      <c r="CW8" s="559"/>
      <c r="CX8" s="559"/>
      <c r="CY8" s="559"/>
      <c r="CZ8" s="559"/>
      <c r="DA8" s="560"/>
      <c r="DB8" s="558">
        <v>0.28999999999999998</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11272</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-65838</v>
      </c>
      <c r="BO9" s="456"/>
      <c r="BP9" s="456"/>
      <c r="BQ9" s="456"/>
      <c r="BR9" s="456"/>
      <c r="BS9" s="456"/>
      <c r="BT9" s="456"/>
      <c r="BU9" s="457"/>
      <c r="BV9" s="455">
        <v>15033</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13.9</v>
      </c>
      <c r="CU9" s="453"/>
      <c r="CV9" s="453"/>
      <c r="CW9" s="453"/>
      <c r="CX9" s="453"/>
      <c r="CY9" s="453"/>
      <c r="CZ9" s="453"/>
      <c r="DA9" s="454"/>
      <c r="DB9" s="452">
        <v>14.1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12344</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221438</v>
      </c>
      <c r="BO10" s="456"/>
      <c r="BP10" s="456"/>
      <c r="BQ10" s="456"/>
      <c r="BR10" s="456"/>
      <c r="BS10" s="456"/>
      <c r="BT10" s="456"/>
      <c r="BU10" s="457"/>
      <c r="BV10" s="455">
        <v>400858</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10905</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1283</v>
      </c>
      <c r="BO12" s="456"/>
      <c r="BP12" s="456"/>
      <c r="BQ12" s="456"/>
      <c r="BR12" s="456"/>
      <c r="BS12" s="456"/>
      <c r="BT12" s="456"/>
      <c r="BU12" s="457"/>
      <c r="BV12" s="455">
        <v>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10832</v>
      </c>
      <c r="S13" s="543"/>
      <c r="T13" s="543"/>
      <c r="U13" s="543"/>
      <c r="V13" s="544"/>
      <c r="W13" s="545" t="s">
        <v>131</v>
      </c>
      <c r="X13" s="441"/>
      <c r="Y13" s="441"/>
      <c r="Z13" s="441"/>
      <c r="AA13" s="441"/>
      <c r="AB13" s="442"/>
      <c r="AC13" s="408">
        <v>1119</v>
      </c>
      <c r="AD13" s="409"/>
      <c r="AE13" s="409"/>
      <c r="AF13" s="409"/>
      <c r="AG13" s="410"/>
      <c r="AH13" s="408">
        <v>1299</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154317</v>
      </c>
      <c r="BO13" s="456"/>
      <c r="BP13" s="456"/>
      <c r="BQ13" s="456"/>
      <c r="BR13" s="456"/>
      <c r="BS13" s="456"/>
      <c r="BT13" s="456"/>
      <c r="BU13" s="457"/>
      <c r="BV13" s="455">
        <v>415891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6.4</v>
      </c>
      <c r="CU13" s="453"/>
      <c r="CV13" s="453"/>
      <c r="CW13" s="453"/>
      <c r="CX13" s="453"/>
      <c r="CY13" s="453"/>
      <c r="CZ13" s="453"/>
      <c r="DA13" s="454"/>
      <c r="DB13" s="452">
        <v>8.3000000000000007</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11107</v>
      </c>
      <c r="S14" s="543"/>
      <c r="T14" s="543"/>
      <c r="U14" s="543"/>
      <c r="V14" s="544"/>
      <c r="W14" s="546"/>
      <c r="X14" s="444"/>
      <c r="Y14" s="444"/>
      <c r="Z14" s="444"/>
      <c r="AA14" s="444"/>
      <c r="AB14" s="445"/>
      <c r="AC14" s="535">
        <v>20.6</v>
      </c>
      <c r="AD14" s="536"/>
      <c r="AE14" s="536"/>
      <c r="AF14" s="536"/>
      <c r="AG14" s="537"/>
      <c r="AH14" s="535">
        <v>22.7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32.5</v>
      </c>
      <c r="CU14" s="553"/>
      <c r="CV14" s="553"/>
      <c r="CW14" s="553"/>
      <c r="CX14" s="553"/>
      <c r="CY14" s="553"/>
      <c r="CZ14" s="553"/>
      <c r="DA14" s="554"/>
      <c r="DB14" s="552">
        <v>25.6</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11055</v>
      </c>
      <c r="S15" s="543"/>
      <c r="T15" s="543"/>
      <c r="U15" s="543"/>
      <c r="V15" s="544"/>
      <c r="W15" s="545" t="s">
        <v>137</v>
      </c>
      <c r="X15" s="441"/>
      <c r="Y15" s="441"/>
      <c r="Z15" s="441"/>
      <c r="AA15" s="441"/>
      <c r="AB15" s="442"/>
      <c r="AC15" s="408">
        <v>1160</v>
      </c>
      <c r="AD15" s="409"/>
      <c r="AE15" s="409"/>
      <c r="AF15" s="409"/>
      <c r="AG15" s="410"/>
      <c r="AH15" s="408">
        <v>1155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1370134</v>
      </c>
      <c r="BO15" s="485"/>
      <c r="BP15" s="485"/>
      <c r="BQ15" s="485"/>
      <c r="BR15" s="485"/>
      <c r="BS15" s="485"/>
      <c r="BT15" s="485"/>
      <c r="BU15" s="486"/>
      <c r="BV15" s="484">
        <v>1336735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21.3</v>
      </c>
      <c r="AD16" s="536"/>
      <c r="AE16" s="536"/>
      <c r="AF16" s="536"/>
      <c r="AG16" s="537"/>
      <c r="AH16" s="535">
        <v>20.100000000000001</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4715176</v>
      </c>
      <c r="BO16" s="456"/>
      <c r="BP16" s="456"/>
      <c r="BQ16" s="456"/>
      <c r="BR16" s="456"/>
      <c r="BS16" s="456"/>
      <c r="BT16" s="456"/>
      <c r="BU16" s="457"/>
      <c r="BV16" s="455">
        <v>4654244</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3166</v>
      </c>
      <c r="AD17" s="409"/>
      <c r="AE17" s="409"/>
      <c r="AF17" s="409"/>
      <c r="AG17" s="410"/>
      <c r="AH17" s="408">
        <v>3279</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1699562</v>
      </c>
      <c r="BO17" s="456"/>
      <c r="BP17" s="456"/>
      <c r="BQ17" s="456"/>
      <c r="BR17" s="456"/>
      <c r="BS17" s="456"/>
      <c r="BT17" s="456"/>
      <c r="BU17" s="457"/>
      <c r="BV17" s="455">
        <v>1662160</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203.93</v>
      </c>
      <c r="M18" s="508"/>
      <c r="N18" s="508"/>
      <c r="O18" s="508"/>
      <c r="P18" s="508"/>
      <c r="Q18" s="508"/>
      <c r="R18" s="509"/>
      <c r="S18" s="509"/>
      <c r="T18" s="509"/>
      <c r="U18" s="509"/>
      <c r="V18" s="510"/>
      <c r="W18" s="526"/>
      <c r="X18" s="527"/>
      <c r="Y18" s="527"/>
      <c r="Z18" s="527"/>
      <c r="AA18" s="527"/>
      <c r="AB18" s="551"/>
      <c r="AC18" s="425">
        <v>58.1</v>
      </c>
      <c r="AD18" s="426"/>
      <c r="AE18" s="426"/>
      <c r="AF18" s="426"/>
      <c r="AG18" s="511"/>
      <c r="AH18" s="425">
        <v>57.2</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4689056</v>
      </c>
      <c r="BO18" s="456"/>
      <c r="BP18" s="456"/>
      <c r="BQ18" s="456"/>
      <c r="BR18" s="456"/>
      <c r="BS18" s="456"/>
      <c r="BT18" s="456"/>
      <c r="BU18" s="457"/>
      <c r="BV18" s="455">
        <v>4625872</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55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6371598</v>
      </c>
      <c r="BO19" s="456"/>
      <c r="BP19" s="456"/>
      <c r="BQ19" s="456"/>
      <c r="BR19" s="456"/>
      <c r="BS19" s="456"/>
      <c r="BT19" s="456"/>
      <c r="BU19" s="457"/>
      <c r="BV19" s="455">
        <v>6269020</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4964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13332047</v>
      </c>
      <c r="BO22" s="485"/>
      <c r="BP22" s="485"/>
      <c r="BQ22" s="485"/>
      <c r="BR22" s="485"/>
      <c r="BS22" s="485"/>
      <c r="BT22" s="485"/>
      <c r="BU22" s="486"/>
      <c r="BV22" s="484">
        <v>10936427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12329308</v>
      </c>
      <c r="BO23" s="456"/>
      <c r="BP23" s="456"/>
      <c r="BQ23" s="456"/>
      <c r="BR23" s="456"/>
      <c r="BS23" s="456"/>
      <c r="BT23" s="456"/>
      <c r="BU23" s="457"/>
      <c r="BV23" s="455">
        <v>9911730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8830</v>
      </c>
      <c r="R24" s="409"/>
      <c r="S24" s="409"/>
      <c r="T24" s="409"/>
      <c r="U24" s="409"/>
      <c r="V24" s="410"/>
      <c r="W24" s="498"/>
      <c r="X24" s="435"/>
      <c r="Y24" s="436"/>
      <c r="Z24" s="411" t="s">
        <v>162</v>
      </c>
      <c r="AA24" s="412"/>
      <c r="AB24" s="412"/>
      <c r="AC24" s="412"/>
      <c r="AD24" s="412"/>
      <c r="AE24" s="412"/>
      <c r="AF24" s="412"/>
      <c r="AG24" s="413"/>
      <c r="AH24" s="408">
        <v>126</v>
      </c>
      <c r="AI24" s="409"/>
      <c r="AJ24" s="409"/>
      <c r="AK24" s="409"/>
      <c r="AL24" s="410"/>
      <c r="AM24" s="408">
        <v>396396</v>
      </c>
      <c r="AN24" s="409"/>
      <c r="AO24" s="409"/>
      <c r="AP24" s="409"/>
      <c r="AQ24" s="409"/>
      <c r="AR24" s="410"/>
      <c r="AS24" s="408">
        <v>3146</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10995427</v>
      </c>
      <c r="BO24" s="456"/>
      <c r="BP24" s="456"/>
      <c r="BQ24" s="456"/>
      <c r="BR24" s="456"/>
      <c r="BS24" s="456"/>
      <c r="BT24" s="456"/>
      <c r="BU24" s="457"/>
      <c r="BV24" s="455">
        <v>8367105</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7030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1597618</v>
      </c>
      <c r="BO25" s="485"/>
      <c r="BP25" s="485"/>
      <c r="BQ25" s="485"/>
      <c r="BR25" s="485"/>
      <c r="BS25" s="485"/>
      <c r="BT25" s="485"/>
      <c r="BU25" s="486"/>
      <c r="BV25" s="484">
        <v>1398429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6450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3000</v>
      </c>
      <c r="R27" s="409"/>
      <c r="S27" s="409"/>
      <c r="T27" s="409"/>
      <c r="U27" s="409"/>
      <c r="V27" s="410"/>
      <c r="W27" s="498"/>
      <c r="X27" s="435"/>
      <c r="Y27" s="436"/>
      <c r="Z27" s="411" t="s">
        <v>171</v>
      </c>
      <c r="AA27" s="412"/>
      <c r="AB27" s="412"/>
      <c r="AC27" s="412"/>
      <c r="AD27" s="412"/>
      <c r="AE27" s="412"/>
      <c r="AF27" s="412"/>
      <c r="AG27" s="413"/>
      <c r="AH27" s="408">
        <v>6</v>
      </c>
      <c r="AI27" s="409"/>
      <c r="AJ27" s="409"/>
      <c r="AK27" s="409"/>
      <c r="AL27" s="410"/>
      <c r="AM27" s="408">
        <v>22079</v>
      </c>
      <c r="AN27" s="409"/>
      <c r="AO27" s="409"/>
      <c r="AP27" s="409"/>
      <c r="AQ27" s="409"/>
      <c r="AR27" s="410"/>
      <c r="AS27" s="408">
        <v>3680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257839</v>
      </c>
      <c r="BO27" s="490"/>
      <c r="BP27" s="490"/>
      <c r="BQ27" s="490"/>
      <c r="BR27" s="490"/>
      <c r="BS27" s="490"/>
      <c r="BT27" s="490"/>
      <c r="BU27" s="491"/>
      <c r="BV27" s="489">
        <v>257838</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2390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1568903</v>
      </c>
      <c r="BO28" s="485"/>
      <c r="BP28" s="485"/>
      <c r="BQ28" s="485"/>
      <c r="BR28" s="485"/>
      <c r="BS28" s="485"/>
      <c r="BT28" s="485"/>
      <c r="BU28" s="486"/>
      <c r="BV28" s="484">
        <v>1348749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10</v>
      </c>
      <c r="M29" s="409"/>
      <c r="N29" s="409"/>
      <c r="O29" s="409"/>
      <c r="P29" s="410"/>
      <c r="Q29" s="408">
        <v>1960</v>
      </c>
      <c r="R29" s="409"/>
      <c r="S29" s="409"/>
      <c r="T29" s="409"/>
      <c r="U29" s="409"/>
      <c r="V29" s="410"/>
      <c r="W29" s="499"/>
      <c r="X29" s="500"/>
      <c r="Y29" s="501"/>
      <c r="Z29" s="411" t="s">
        <v>177</v>
      </c>
      <c r="AA29" s="412"/>
      <c r="AB29" s="412"/>
      <c r="AC29" s="412"/>
      <c r="AD29" s="412"/>
      <c r="AE29" s="412"/>
      <c r="AF29" s="412"/>
      <c r="AG29" s="413"/>
      <c r="AH29" s="408">
        <v>132</v>
      </c>
      <c r="AI29" s="409"/>
      <c r="AJ29" s="409"/>
      <c r="AK29" s="409"/>
      <c r="AL29" s="410"/>
      <c r="AM29" s="408">
        <v>418475</v>
      </c>
      <c r="AN29" s="409"/>
      <c r="AO29" s="409"/>
      <c r="AP29" s="409"/>
      <c r="AQ29" s="409"/>
      <c r="AR29" s="410"/>
      <c r="AS29" s="408">
        <v>3170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309649</v>
      </c>
      <c r="BO29" s="456"/>
      <c r="BP29" s="456"/>
      <c r="BQ29" s="456"/>
      <c r="BR29" s="456"/>
      <c r="BS29" s="456"/>
      <c r="BT29" s="456"/>
      <c r="BU29" s="457"/>
      <c r="BV29" s="455">
        <v>215664</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96.8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382747</v>
      </c>
      <c r="BO30" s="490"/>
      <c r="BP30" s="490"/>
      <c r="BQ30" s="490"/>
      <c r="BR30" s="490"/>
      <c r="BS30" s="490"/>
      <c r="BT30" s="490"/>
      <c r="BU30" s="491"/>
      <c r="BV30" s="489">
        <v>428190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住宅団地造成事業特別会計</v>
      </c>
      <c r="BH34" s="404"/>
      <c r="BI34" s="404"/>
      <c r="BJ34" s="404"/>
      <c r="BK34" s="404"/>
      <c r="BL34" s="404"/>
      <c r="BM34" s="404"/>
      <c r="BN34" s="404"/>
      <c r="BO34" s="404"/>
      <c r="BP34" s="404"/>
      <c r="BQ34" s="404"/>
      <c r="BR34" s="404"/>
      <c r="BS34" s="404"/>
      <c r="BT34" s="404"/>
      <c r="BU34" s="404"/>
      <c r="BV34" s="181"/>
      <c r="BW34" s="403">
        <f>IF(BY34="","",MAX(C34:D43,U34:V43,AM34:AN43,BE34:BF43)+1)</f>
        <v>10</v>
      </c>
      <c r="BX34" s="403"/>
      <c r="BY34" s="404" t="str">
        <f>IF('各会計、関係団体の財政状況及び健全化判断比率'!B68="","",'各会計、関係団体の財政状況及び健全化判断比率'!B68)</f>
        <v>南空知葬斎組合</v>
      </c>
      <c r="BZ34" s="404"/>
      <c r="CA34" s="404"/>
      <c r="CB34" s="404"/>
      <c r="CC34" s="404"/>
      <c r="CD34" s="404"/>
      <c r="CE34" s="404"/>
      <c r="CF34" s="404"/>
      <c r="CG34" s="404"/>
      <c r="CH34" s="404"/>
      <c r="CI34" s="404"/>
      <c r="CJ34" s="404"/>
      <c r="CK34" s="404"/>
      <c r="CL34" s="404"/>
      <c r="CM34" s="404"/>
      <c r="CN34" s="181"/>
      <c r="CO34" s="403">
        <f>IF(CQ34="","",MAX(C34:D43,U34:V43,AM34:AN43,BE34:BF43,BW34:BX43)+1)</f>
        <v>14</v>
      </c>
      <c r="CP34" s="403"/>
      <c r="CQ34" s="404" t="str">
        <f>IF('各会計、関係団体の財政状況及び健全化判断比率'!BS7="","",'各会計、関係団体の財政状況及び健全化判断比率'!BS7)</f>
        <v>栗山町農業振興公社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北海道介護福祉学校特別会計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f t="shared" ref="BE35:BE43" si="1">IF(BG35="","",BE34+1)</f>
        <v>9</v>
      </c>
      <c r="BF35" s="403"/>
      <c r="BG35" s="404" t="str">
        <f>IF('各会計、関係団体の財政状況及び健全化判断比率'!B34="","",'各会計、関係団体の財政状況及び健全化判断比率'!B34)</f>
        <v>工業団地造成事業特別会計</v>
      </c>
      <c r="BH35" s="404"/>
      <c r="BI35" s="404"/>
      <c r="BJ35" s="404"/>
      <c r="BK35" s="404"/>
      <c r="BL35" s="404"/>
      <c r="BM35" s="404"/>
      <c r="BN35" s="404"/>
      <c r="BO35" s="404"/>
      <c r="BP35" s="404"/>
      <c r="BQ35" s="404"/>
      <c r="BR35" s="404"/>
      <c r="BS35" s="404"/>
      <c r="BT35" s="404"/>
      <c r="BU35" s="404"/>
      <c r="BV35" s="181"/>
      <c r="BW35" s="403">
        <f t="shared" ref="BW35:BW43" si="2">IF(BY35="","",BW34+1)</f>
        <v>11</v>
      </c>
      <c r="BX35" s="403"/>
      <c r="BY35" s="404" t="str">
        <f>IF('各会計、関係団体の財政状況及び健全化判断比率'!B69="","",'各会計、関係団体の財政状況及び健全化判断比率'!B69)</f>
        <v>空知教育センター組合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12</v>
      </c>
      <c r="BX36" s="403"/>
      <c r="BY36" s="404" t="str">
        <f>IF('各会計、関係団体の財政状況及び健全化判断比率'!B70="","",'各会計、関係団体の財政状況及び健全化判断比率'!B70)</f>
        <v>南空知消防組合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13</v>
      </c>
      <c r="BX37" s="403"/>
      <c r="BY37" s="404" t="str">
        <f>IF('各会計、関係団体の財政状況及び健全化判断比率'!B71="","",'各会計、関係団体の財政状況及び健全化判断比率'!B71)</f>
        <v>南空知ふるさと市町村圏組合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KeLjDBoW2XZdQineGOzogiMjbQ4V77R61EzZh3kA8P4Q1xuIf1f1A1aDEuI3sd7b8qxUQzmQW6T7FsrFahVaDw==" saltValue="+WFWjtlfg1I4k9EAOhK+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534</v>
      </c>
      <c r="D34" s="1187"/>
      <c r="E34" s="1188"/>
      <c r="F34" s="32">
        <v>8.76</v>
      </c>
      <c r="G34" s="33">
        <v>8.43</v>
      </c>
      <c r="H34" s="33">
        <v>7.71</v>
      </c>
      <c r="I34" s="33">
        <v>7.51</v>
      </c>
      <c r="J34" s="34">
        <v>8.02</v>
      </c>
      <c r="K34" s="22"/>
      <c r="L34" s="22"/>
      <c r="M34" s="22"/>
      <c r="N34" s="22"/>
      <c r="O34" s="22"/>
      <c r="P34" s="22"/>
    </row>
    <row r="35" spans="1:16" ht="39" customHeight="1" x14ac:dyDescent="0.15">
      <c r="A35" s="22"/>
      <c r="B35" s="35"/>
      <c r="C35" s="1181" t="s">
        <v>535</v>
      </c>
      <c r="D35" s="1182"/>
      <c r="E35" s="1183"/>
      <c r="F35" s="36">
        <v>2.81</v>
      </c>
      <c r="G35" s="37">
        <v>4.68</v>
      </c>
      <c r="H35" s="37">
        <v>6.04</v>
      </c>
      <c r="I35" s="37">
        <v>6.49</v>
      </c>
      <c r="J35" s="38">
        <v>5.13</v>
      </c>
      <c r="K35" s="22"/>
      <c r="L35" s="22"/>
      <c r="M35" s="22"/>
      <c r="N35" s="22"/>
      <c r="O35" s="22"/>
      <c r="P35" s="22"/>
    </row>
    <row r="36" spans="1:16" ht="39" customHeight="1" x14ac:dyDescent="0.15">
      <c r="A36" s="22"/>
      <c r="B36" s="35"/>
      <c r="C36" s="1181" t="s">
        <v>536</v>
      </c>
      <c r="D36" s="1182"/>
      <c r="E36" s="1183"/>
      <c r="F36" s="36">
        <v>2.17</v>
      </c>
      <c r="G36" s="37">
        <v>2.98</v>
      </c>
      <c r="H36" s="37">
        <v>3.24</v>
      </c>
      <c r="I36" s="37">
        <v>3.19</v>
      </c>
      <c r="J36" s="38">
        <v>3</v>
      </c>
      <c r="K36" s="22"/>
      <c r="L36" s="22"/>
      <c r="M36" s="22"/>
      <c r="N36" s="22"/>
      <c r="O36" s="22"/>
      <c r="P36" s="22"/>
    </row>
    <row r="37" spans="1:16" ht="39" customHeight="1" x14ac:dyDescent="0.15">
      <c r="A37" s="22"/>
      <c r="B37" s="35"/>
      <c r="C37" s="1181" t="s">
        <v>537</v>
      </c>
      <c r="D37" s="1182"/>
      <c r="E37" s="1183"/>
      <c r="F37" s="36">
        <v>0.75</v>
      </c>
      <c r="G37" s="37">
        <v>0.97</v>
      </c>
      <c r="H37" s="37">
        <v>1.21</v>
      </c>
      <c r="I37" s="37">
        <v>1.18</v>
      </c>
      <c r="J37" s="38">
        <v>1.42</v>
      </c>
      <c r="K37" s="22"/>
      <c r="L37" s="22"/>
      <c r="M37" s="22"/>
      <c r="N37" s="22"/>
      <c r="O37" s="22"/>
      <c r="P37" s="22"/>
    </row>
    <row r="38" spans="1:16" ht="39" customHeight="1" x14ac:dyDescent="0.15">
      <c r="A38" s="22"/>
      <c r="B38" s="35"/>
      <c r="C38" s="1181" t="s">
        <v>538</v>
      </c>
      <c r="D38" s="1182"/>
      <c r="E38" s="1183"/>
      <c r="F38" s="36">
        <v>0.79</v>
      </c>
      <c r="G38" s="37">
        <v>0.6</v>
      </c>
      <c r="H38" s="37">
        <v>0.05</v>
      </c>
      <c r="I38" s="37">
        <v>0.12</v>
      </c>
      <c r="J38" s="38">
        <v>0.21</v>
      </c>
      <c r="K38" s="22"/>
      <c r="L38" s="22"/>
      <c r="M38" s="22"/>
      <c r="N38" s="22"/>
      <c r="O38" s="22"/>
      <c r="P38" s="22"/>
    </row>
    <row r="39" spans="1:16" ht="39" customHeight="1" x14ac:dyDescent="0.15">
      <c r="A39" s="22"/>
      <c r="B39" s="35"/>
      <c r="C39" s="1181" t="s">
        <v>539</v>
      </c>
      <c r="D39" s="1182"/>
      <c r="E39" s="1183"/>
      <c r="F39" s="36">
        <v>0</v>
      </c>
      <c r="G39" s="37">
        <v>0</v>
      </c>
      <c r="H39" s="37">
        <v>0</v>
      </c>
      <c r="I39" s="37">
        <v>0</v>
      </c>
      <c r="J39" s="38">
        <v>0</v>
      </c>
      <c r="K39" s="22"/>
      <c r="L39" s="22"/>
      <c r="M39" s="22"/>
      <c r="N39" s="22"/>
      <c r="O39" s="22"/>
      <c r="P39" s="22"/>
    </row>
    <row r="40" spans="1:16" ht="39" customHeight="1" x14ac:dyDescent="0.15">
      <c r="A40" s="22"/>
      <c r="B40" s="35"/>
      <c r="C40" s="1181" t="s">
        <v>540</v>
      </c>
      <c r="D40" s="1182"/>
      <c r="E40" s="1183"/>
      <c r="F40" s="36">
        <v>0</v>
      </c>
      <c r="G40" s="37">
        <v>0</v>
      </c>
      <c r="H40" s="37">
        <v>0</v>
      </c>
      <c r="I40" s="37">
        <v>0.01</v>
      </c>
      <c r="J40" s="38">
        <v>0</v>
      </c>
      <c r="K40" s="22"/>
      <c r="L40" s="22"/>
      <c r="M40" s="22"/>
      <c r="N40" s="22"/>
      <c r="O40" s="22"/>
      <c r="P40" s="22"/>
    </row>
    <row r="41" spans="1:16" ht="39" customHeight="1" x14ac:dyDescent="0.15">
      <c r="A41" s="22"/>
      <c r="B41" s="35"/>
      <c r="C41" s="1181" t="s">
        <v>541</v>
      </c>
      <c r="D41" s="1182"/>
      <c r="E41" s="1183"/>
      <c r="F41" s="36">
        <v>0</v>
      </c>
      <c r="G41" s="37">
        <v>0</v>
      </c>
      <c r="H41" s="37">
        <v>0.09</v>
      </c>
      <c r="I41" s="37">
        <v>0</v>
      </c>
      <c r="J41" s="38">
        <v>0</v>
      </c>
      <c r="K41" s="22"/>
      <c r="L41" s="22"/>
      <c r="M41" s="22"/>
      <c r="N41" s="22"/>
      <c r="O41" s="22"/>
      <c r="P41" s="22"/>
    </row>
    <row r="42" spans="1:16" ht="39" customHeight="1" x14ac:dyDescent="0.15">
      <c r="A42" s="22"/>
      <c r="B42" s="39"/>
      <c r="C42" s="1181" t="s">
        <v>542</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543</v>
      </c>
      <c r="D43" s="1185"/>
      <c r="E43" s="1186"/>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dr/TU8eAShUIfMjNIBkCrHA6wFfgH33nN1unp8/kzAU5shjPTMOFFlOrDCJqgGTGKheRNanvG/UOvyLwRhPTKg==" saltValue="4nWunmwkzul0SfgZYOxz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7" zoomScaleSheetLayoutView="55" workbookViewId="0">
      <selection activeCell="H55" sqref="H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1223</v>
      </c>
      <c r="L45" s="60">
        <v>1225</v>
      </c>
      <c r="M45" s="60">
        <v>1112</v>
      </c>
      <c r="N45" s="60">
        <v>1109</v>
      </c>
      <c r="O45" s="61">
        <v>1106</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15">
      <c r="A48" s="48"/>
      <c r="B48" s="1214"/>
      <c r="C48" s="1215"/>
      <c r="D48" s="62"/>
      <c r="E48" s="1191" t="s">
        <v>13</v>
      </c>
      <c r="F48" s="1191"/>
      <c r="G48" s="1191"/>
      <c r="H48" s="1191"/>
      <c r="I48" s="1191"/>
      <c r="J48" s="1192"/>
      <c r="K48" s="63">
        <v>298</v>
      </c>
      <c r="L48" s="64">
        <v>265</v>
      </c>
      <c r="M48" s="64">
        <v>256</v>
      </c>
      <c r="N48" s="64">
        <v>245</v>
      </c>
      <c r="O48" s="65">
        <v>192</v>
      </c>
      <c r="P48" s="48"/>
      <c r="Q48" s="48"/>
      <c r="R48" s="48"/>
      <c r="S48" s="48"/>
      <c r="T48" s="48"/>
      <c r="U48" s="48"/>
    </row>
    <row r="49" spans="1:21" ht="30.75" customHeight="1" x14ac:dyDescent="0.15">
      <c r="A49" s="48"/>
      <c r="B49" s="1214"/>
      <c r="C49" s="1215"/>
      <c r="D49" s="62"/>
      <c r="E49" s="1191" t="s">
        <v>14</v>
      </c>
      <c r="F49" s="1191"/>
      <c r="G49" s="1191"/>
      <c r="H49" s="1191"/>
      <c r="I49" s="1191"/>
      <c r="J49" s="1192"/>
      <c r="K49" s="63" t="s">
        <v>489</v>
      </c>
      <c r="L49" s="64" t="s">
        <v>489</v>
      </c>
      <c r="M49" s="64" t="s">
        <v>489</v>
      </c>
      <c r="N49" s="64" t="s">
        <v>489</v>
      </c>
      <c r="O49" s="65" t="s">
        <v>489</v>
      </c>
      <c r="P49" s="48"/>
      <c r="Q49" s="48"/>
      <c r="R49" s="48"/>
      <c r="S49" s="48"/>
      <c r="T49" s="48"/>
      <c r="U49" s="48"/>
    </row>
    <row r="50" spans="1:21" ht="30.75" customHeight="1" x14ac:dyDescent="0.15">
      <c r="A50" s="48"/>
      <c r="B50" s="1214"/>
      <c r="C50" s="1215"/>
      <c r="D50" s="62"/>
      <c r="E50" s="1191" t="s">
        <v>15</v>
      </c>
      <c r="F50" s="1191"/>
      <c r="G50" s="1191"/>
      <c r="H50" s="1191"/>
      <c r="I50" s="1191"/>
      <c r="J50" s="1192"/>
      <c r="K50" s="63">
        <v>46</v>
      </c>
      <c r="L50" s="64">
        <v>58</v>
      </c>
      <c r="M50" s="64">
        <v>8</v>
      </c>
      <c r="N50" s="64">
        <v>7</v>
      </c>
      <c r="O50" s="65">
        <v>6</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v>0</v>
      </c>
      <c r="O51" s="65">
        <v>0</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1072</v>
      </c>
      <c r="L52" s="64">
        <v>1083</v>
      </c>
      <c r="M52" s="64">
        <v>1081</v>
      </c>
      <c r="N52" s="64">
        <v>1084</v>
      </c>
      <c r="O52" s="65">
        <v>1062</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495</v>
      </c>
      <c r="L53" s="69">
        <v>465</v>
      </c>
      <c r="M53" s="69">
        <v>295</v>
      </c>
      <c r="N53" s="69">
        <v>277</v>
      </c>
      <c r="O53" s="70">
        <v>242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EYsOqbT5U5EayuF4Q8OMf410g7uHq00496WVeSYV5BMugzAYIIjMzQSiWPezsN+IpVKgnCxs8JttFoGW9ebgw==" saltValue="bNtw7c8rSVP30K8okpO3N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election activeCell="L45" sqref="L45"/>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32" t="s">
        <v>30</v>
      </c>
      <c r="C41" s="1233"/>
      <c r="D41" s="105"/>
      <c r="E41" s="1234" t="s">
        <v>31</v>
      </c>
      <c r="F41" s="1234"/>
      <c r="G41" s="1234"/>
      <c r="H41" s="1235"/>
      <c r="I41" s="355">
        <v>10534</v>
      </c>
      <c r="J41" s="356">
        <v>10385</v>
      </c>
      <c r="K41" s="356">
        <v>10559</v>
      </c>
      <c r="L41" s="356">
        <v>10936</v>
      </c>
      <c r="M41" s="357">
        <v>13332</v>
      </c>
    </row>
    <row r="42" spans="2:13" ht="27.75" customHeight="1" x14ac:dyDescent="0.15">
      <c r="B42" s="1222"/>
      <c r="C42" s="1223"/>
      <c r="D42" s="106"/>
      <c r="E42" s="1226" t="s">
        <v>32</v>
      </c>
      <c r="F42" s="1226"/>
      <c r="G42" s="1226"/>
      <c r="H42" s="1227"/>
      <c r="I42" s="358">
        <v>152</v>
      </c>
      <c r="J42" s="359">
        <v>148</v>
      </c>
      <c r="K42" s="359" t="s">
        <v>489</v>
      </c>
      <c r="L42" s="359" t="s">
        <v>489</v>
      </c>
      <c r="M42" s="360" t="s">
        <v>489</v>
      </c>
    </row>
    <row r="43" spans="2:13" ht="27.75" customHeight="1" x14ac:dyDescent="0.15">
      <c r="B43" s="1222"/>
      <c r="C43" s="1223"/>
      <c r="D43" s="106"/>
      <c r="E43" s="1226" t="s">
        <v>33</v>
      </c>
      <c r="F43" s="1226"/>
      <c r="G43" s="1226"/>
      <c r="H43" s="1227"/>
      <c r="I43" s="358">
        <v>2131</v>
      </c>
      <c r="J43" s="359">
        <v>2020</v>
      </c>
      <c r="K43" s="359">
        <v>1815</v>
      </c>
      <c r="L43" s="359">
        <v>1572</v>
      </c>
      <c r="M43" s="360">
        <v>1536</v>
      </c>
    </row>
    <row r="44" spans="2:13" ht="27.75" customHeight="1" x14ac:dyDescent="0.15">
      <c r="B44" s="1222"/>
      <c r="C44" s="1223"/>
      <c r="D44" s="106"/>
      <c r="E44" s="1226" t="s">
        <v>34</v>
      </c>
      <c r="F44" s="1226"/>
      <c r="G44" s="1226"/>
      <c r="H44" s="1227"/>
      <c r="I44" s="358" t="s">
        <v>489</v>
      </c>
      <c r="J44" s="359" t="s">
        <v>489</v>
      </c>
      <c r="K44" s="359" t="s">
        <v>489</v>
      </c>
      <c r="L44" s="359" t="s">
        <v>489</v>
      </c>
      <c r="M44" s="360" t="s">
        <v>489</v>
      </c>
    </row>
    <row r="45" spans="2:13" ht="27.75" customHeight="1" x14ac:dyDescent="0.15">
      <c r="B45" s="1222"/>
      <c r="C45" s="1223"/>
      <c r="D45" s="106"/>
      <c r="E45" s="1226" t="s">
        <v>35</v>
      </c>
      <c r="F45" s="1226"/>
      <c r="G45" s="1226"/>
      <c r="H45" s="1227"/>
      <c r="I45" s="358">
        <v>1231</v>
      </c>
      <c r="J45" s="359">
        <v>1216</v>
      </c>
      <c r="K45" s="359">
        <v>1194</v>
      </c>
      <c r="L45" s="359">
        <v>1182</v>
      </c>
      <c r="M45" s="360">
        <v>1231</v>
      </c>
    </row>
    <row r="46" spans="2:13" ht="27.75" customHeight="1" x14ac:dyDescent="0.15">
      <c r="B46" s="1222"/>
      <c r="C46" s="1223"/>
      <c r="D46" s="107"/>
      <c r="E46" s="1226" t="s">
        <v>36</v>
      </c>
      <c r="F46" s="1226"/>
      <c r="G46" s="1226"/>
      <c r="H46" s="1227"/>
      <c r="I46" s="358" t="s">
        <v>489</v>
      </c>
      <c r="J46" s="359" t="s">
        <v>489</v>
      </c>
      <c r="K46" s="359" t="s">
        <v>489</v>
      </c>
      <c r="L46" s="359" t="s">
        <v>489</v>
      </c>
      <c r="M46" s="360" t="s">
        <v>489</v>
      </c>
    </row>
    <row r="47" spans="2:13" ht="27.75" customHeight="1" x14ac:dyDescent="0.15">
      <c r="B47" s="1222"/>
      <c r="C47" s="1223"/>
      <c r="D47" s="108"/>
      <c r="E47" s="1236" t="s">
        <v>37</v>
      </c>
      <c r="F47" s="1237"/>
      <c r="G47" s="1237"/>
      <c r="H47" s="1238"/>
      <c r="I47" s="358" t="s">
        <v>489</v>
      </c>
      <c r="J47" s="359" t="s">
        <v>489</v>
      </c>
      <c r="K47" s="359" t="s">
        <v>489</v>
      </c>
      <c r="L47" s="359" t="s">
        <v>489</v>
      </c>
      <c r="M47" s="360" t="s">
        <v>489</v>
      </c>
    </row>
    <row r="48" spans="2:13" ht="27.75" customHeight="1" x14ac:dyDescent="0.15">
      <c r="B48" s="1222"/>
      <c r="C48" s="1223"/>
      <c r="D48" s="106"/>
      <c r="E48" s="1226" t="s">
        <v>38</v>
      </c>
      <c r="F48" s="1226"/>
      <c r="G48" s="1226"/>
      <c r="H48" s="1227"/>
      <c r="I48" s="358" t="s">
        <v>489</v>
      </c>
      <c r="J48" s="359" t="s">
        <v>489</v>
      </c>
      <c r="K48" s="359" t="s">
        <v>489</v>
      </c>
      <c r="L48" s="359" t="s">
        <v>489</v>
      </c>
      <c r="M48" s="360" t="s">
        <v>489</v>
      </c>
    </row>
    <row r="49" spans="2:13" ht="27.75" customHeight="1" x14ac:dyDescent="0.15">
      <c r="B49" s="1224"/>
      <c r="C49" s="1225"/>
      <c r="D49" s="106"/>
      <c r="E49" s="1226" t="s">
        <v>39</v>
      </c>
      <c r="F49" s="1226"/>
      <c r="G49" s="1226"/>
      <c r="H49" s="1227"/>
      <c r="I49" s="358" t="s">
        <v>489</v>
      </c>
      <c r="J49" s="359" t="s">
        <v>489</v>
      </c>
      <c r="K49" s="359" t="s">
        <v>489</v>
      </c>
      <c r="L49" s="359" t="s">
        <v>489</v>
      </c>
      <c r="M49" s="360" t="s">
        <v>489</v>
      </c>
    </row>
    <row r="50" spans="2:13" ht="27.75" customHeight="1" x14ac:dyDescent="0.15">
      <c r="B50" s="1220" t="s">
        <v>40</v>
      </c>
      <c r="C50" s="1221"/>
      <c r="D50" s="109"/>
      <c r="E50" s="1226" t="s">
        <v>41</v>
      </c>
      <c r="F50" s="1226"/>
      <c r="G50" s="1226"/>
      <c r="H50" s="1227"/>
      <c r="I50" s="358">
        <v>1386</v>
      </c>
      <c r="J50" s="359">
        <v>1518</v>
      </c>
      <c r="K50" s="359">
        <v>2083</v>
      </c>
      <c r="L50" s="359">
        <v>2480</v>
      </c>
      <c r="M50" s="360">
        <v>2786</v>
      </c>
    </row>
    <row r="51" spans="2:13" ht="27.75" customHeight="1" x14ac:dyDescent="0.15">
      <c r="B51" s="1222"/>
      <c r="C51" s="1223"/>
      <c r="D51" s="106"/>
      <c r="E51" s="1226" t="s">
        <v>42</v>
      </c>
      <c r="F51" s="1226"/>
      <c r="G51" s="1226"/>
      <c r="H51" s="1227"/>
      <c r="I51" s="358">
        <v>1921</v>
      </c>
      <c r="J51" s="359">
        <v>2045</v>
      </c>
      <c r="K51" s="359">
        <v>2029</v>
      </c>
      <c r="L51" s="359">
        <v>1952</v>
      </c>
      <c r="M51" s="360">
        <v>1991</v>
      </c>
    </row>
    <row r="52" spans="2:13" ht="27.75" customHeight="1" x14ac:dyDescent="0.15">
      <c r="B52" s="1224"/>
      <c r="C52" s="1225"/>
      <c r="D52" s="106"/>
      <c r="E52" s="1226" t="s">
        <v>43</v>
      </c>
      <c r="F52" s="1226"/>
      <c r="G52" s="1226"/>
      <c r="H52" s="1227"/>
      <c r="I52" s="358">
        <v>8259</v>
      </c>
      <c r="J52" s="359">
        <v>8043</v>
      </c>
      <c r="K52" s="359">
        <v>8025</v>
      </c>
      <c r="L52" s="359">
        <v>8187</v>
      </c>
      <c r="M52" s="360">
        <v>9946</v>
      </c>
    </row>
    <row r="53" spans="2:13" ht="27.75" customHeight="1" thickBot="1" x14ac:dyDescent="0.2">
      <c r="B53" s="1228" t="s">
        <v>19</v>
      </c>
      <c r="C53" s="1229"/>
      <c r="D53" s="110"/>
      <c r="E53" s="1230" t="s">
        <v>44</v>
      </c>
      <c r="F53" s="1230"/>
      <c r="G53" s="1230"/>
      <c r="H53" s="1231"/>
      <c r="I53" s="361">
        <v>2480</v>
      </c>
      <c r="J53" s="362">
        <v>2163</v>
      </c>
      <c r="K53" s="362">
        <v>1431</v>
      </c>
      <c r="L53" s="362">
        <v>1071</v>
      </c>
      <c r="M53" s="363">
        <v>1377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UdB/N8yH4Gvdq/sljYjVzRX8jLZw+hKSo2P6zHZuAsXjHY1OLp9K/Yxe+dJQvxzY9KeVlEYGCcxGgFWqw3vKTQ==" saltValue="e3ypiWzTv55oVsOHTuiN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2" sqref="H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948</v>
      </c>
      <c r="G55" s="122">
        <v>1349</v>
      </c>
      <c r="H55" s="123">
        <v>1569</v>
      </c>
    </row>
    <row r="56" spans="2:8" ht="52.5" customHeight="1" x14ac:dyDescent="0.15">
      <c r="B56" s="124"/>
      <c r="C56" s="1249" t="s">
        <v>47</v>
      </c>
      <c r="D56" s="1249"/>
      <c r="E56" s="1250"/>
      <c r="F56" s="125">
        <v>182</v>
      </c>
      <c r="G56" s="125">
        <v>216</v>
      </c>
      <c r="H56" s="126">
        <v>310</v>
      </c>
    </row>
    <row r="57" spans="2:8" ht="53.25" customHeight="1" x14ac:dyDescent="0.15">
      <c r="B57" s="124"/>
      <c r="C57" s="1251" t="s">
        <v>48</v>
      </c>
      <c r="D57" s="1251"/>
      <c r="E57" s="1252"/>
      <c r="F57" s="127">
        <v>504</v>
      </c>
      <c r="G57" s="127">
        <v>428</v>
      </c>
      <c r="H57" s="128">
        <v>383</v>
      </c>
    </row>
    <row r="58" spans="2:8" ht="45.75" customHeight="1" x14ac:dyDescent="0.15">
      <c r="B58" s="129"/>
      <c r="C58" s="1239" t="s">
        <v>557</v>
      </c>
      <c r="D58" s="1240"/>
      <c r="E58" s="1241"/>
      <c r="F58" s="130">
        <v>258</v>
      </c>
      <c r="G58" s="130">
        <v>258</v>
      </c>
      <c r="H58" s="131">
        <v>258</v>
      </c>
    </row>
    <row r="59" spans="2:8" ht="45.75" customHeight="1" x14ac:dyDescent="0.15">
      <c r="B59" s="129"/>
      <c r="C59" s="1239" t="s">
        <v>558</v>
      </c>
      <c r="D59" s="1240"/>
      <c r="E59" s="1241"/>
      <c r="F59" s="130">
        <v>194</v>
      </c>
      <c r="G59" s="130">
        <v>175</v>
      </c>
      <c r="H59" s="131">
        <v>142</v>
      </c>
    </row>
    <row r="60" spans="2:8" ht="45.75" customHeight="1" x14ac:dyDescent="0.15">
      <c r="B60" s="129"/>
      <c r="C60" s="1239" t="s">
        <v>559</v>
      </c>
      <c r="D60" s="1240"/>
      <c r="E60" s="1241"/>
      <c r="F60" s="130">
        <v>92</v>
      </c>
      <c r="G60" s="130">
        <v>90</v>
      </c>
      <c r="H60" s="131">
        <v>89</v>
      </c>
    </row>
    <row r="61" spans="2:8" ht="45.75" customHeight="1" x14ac:dyDescent="0.15">
      <c r="B61" s="129"/>
      <c r="C61" s="1239" t="s">
        <v>560</v>
      </c>
      <c r="D61" s="1240"/>
      <c r="E61" s="1241"/>
      <c r="F61" s="130">
        <v>98</v>
      </c>
      <c r="G61" s="130">
        <v>69</v>
      </c>
      <c r="H61" s="131">
        <v>40</v>
      </c>
    </row>
    <row r="62" spans="2:8" ht="45.75" customHeight="1" thickBot="1" x14ac:dyDescent="0.2">
      <c r="B62" s="132"/>
      <c r="C62" s="1242" t="s">
        <v>561</v>
      </c>
      <c r="D62" s="1243"/>
      <c r="E62" s="1244"/>
      <c r="F62" s="133">
        <v>15</v>
      </c>
      <c r="G62" s="133">
        <v>21</v>
      </c>
      <c r="H62" s="134">
        <v>30</v>
      </c>
    </row>
    <row r="63" spans="2:8" ht="52.5" customHeight="1" thickBot="1" x14ac:dyDescent="0.2">
      <c r="B63" s="135"/>
      <c r="C63" s="1245" t="s">
        <v>49</v>
      </c>
      <c r="D63" s="1245"/>
      <c r="E63" s="1246"/>
      <c r="F63" s="136">
        <v>1634</v>
      </c>
      <c r="G63" s="136">
        <v>1993</v>
      </c>
      <c r="H63" s="137">
        <v>2261</v>
      </c>
    </row>
    <row r="64" spans="2:8" x14ac:dyDescent="0.15"/>
  </sheetData>
  <sheetProtection algorithmName="SHA-512" hashValue="Muojk1suzGhS6vXIWBLZ1FNo1mpsg6X0zkGUWpZqkK4ZujnavlQ9uummUqf4o4SZ0vohfgEaJEcL6bJviINsvA==" saltValue="Br3Wk1b3vbB+61QcRcpw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E98" sqref="AE98"/>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572</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566</v>
      </c>
    </row>
    <row r="50" spans="1:109" ht="13.5" x14ac:dyDescent="0.15">
      <c r="B50" s="365"/>
      <c r="G50" s="1253"/>
      <c r="H50" s="1253"/>
      <c r="I50" s="1253"/>
      <c r="J50" s="1253"/>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6" t="s">
        <v>528</v>
      </c>
      <c r="BQ50" s="1256"/>
      <c r="BR50" s="1256"/>
      <c r="BS50" s="1256"/>
      <c r="BT50" s="1256"/>
      <c r="BU50" s="1256"/>
      <c r="BV50" s="1256"/>
      <c r="BW50" s="1256"/>
      <c r="BX50" s="1256" t="s">
        <v>529</v>
      </c>
      <c r="BY50" s="1256"/>
      <c r="BZ50" s="1256"/>
      <c r="CA50" s="1256"/>
      <c r="CB50" s="1256"/>
      <c r="CC50" s="1256"/>
      <c r="CD50" s="1256"/>
      <c r="CE50" s="1256"/>
      <c r="CF50" s="1256" t="s">
        <v>530</v>
      </c>
      <c r="CG50" s="1256"/>
      <c r="CH50" s="1256"/>
      <c r="CI50" s="1256"/>
      <c r="CJ50" s="1256"/>
      <c r="CK50" s="1256"/>
      <c r="CL50" s="1256"/>
      <c r="CM50" s="1256"/>
      <c r="CN50" s="1256" t="s">
        <v>531</v>
      </c>
      <c r="CO50" s="1256"/>
      <c r="CP50" s="1256"/>
      <c r="CQ50" s="1256"/>
      <c r="CR50" s="1256"/>
      <c r="CS50" s="1256"/>
      <c r="CT50" s="1256"/>
      <c r="CU50" s="1256"/>
      <c r="CV50" s="1256" t="s">
        <v>532</v>
      </c>
      <c r="CW50" s="1256"/>
      <c r="CX50" s="1256"/>
      <c r="CY50" s="1256"/>
      <c r="CZ50" s="1256"/>
      <c r="DA50" s="1256"/>
      <c r="DB50" s="1256"/>
      <c r="DC50" s="1256"/>
    </row>
    <row r="51" spans="1:109" ht="13.5" customHeight="1" x14ac:dyDescent="0.15">
      <c r="B51" s="365"/>
      <c r="G51" s="1264"/>
      <c r="H51" s="1264"/>
      <c r="I51" s="1274"/>
      <c r="J51" s="1274"/>
      <c r="K51" s="1258"/>
      <c r="L51" s="1258"/>
      <c r="M51" s="1258"/>
      <c r="N51" s="1258"/>
      <c r="AM51" s="371"/>
      <c r="AN51" s="1257" t="s">
        <v>565</v>
      </c>
      <c r="AO51" s="1257"/>
      <c r="AP51" s="1257"/>
      <c r="AQ51" s="1257"/>
      <c r="AR51" s="1257"/>
      <c r="AS51" s="1257"/>
      <c r="AT51" s="1257"/>
      <c r="AU51" s="1257"/>
      <c r="AV51" s="1257"/>
      <c r="AW51" s="1257"/>
      <c r="AX51" s="1257"/>
      <c r="AY51" s="1257"/>
      <c r="AZ51" s="1257"/>
      <c r="BA51" s="1257"/>
      <c r="BB51" s="1257" t="s">
        <v>563</v>
      </c>
      <c r="BC51" s="1257"/>
      <c r="BD51" s="1257"/>
      <c r="BE51" s="1257"/>
      <c r="BF51" s="1257"/>
      <c r="BG51" s="1257"/>
      <c r="BH51" s="1257"/>
      <c r="BI51" s="1257"/>
      <c r="BJ51" s="1257"/>
      <c r="BK51" s="1257"/>
      <c r="BL51" s="1257"/>
      <c r="BM51" s="1257"/>
      <c r="BN51" s="1257"/>
      <c r="BO51" s="1257"/>
      <c r="BP51" s="1255">
        <v>62.9</v>
      </c>
      <c r="BQ51" s="1255"/>
      <c r="BR51" s="1255"/>
      <c r="BS51" s="1255"/>
      <c r="BT51" s="1255"/>
      <c r="BU51" s="1255"/>
      <c r="BV51" s="1255"/>
      <c r="BW51" s="1255"/>
      <c r="BX51" s="1255">
        <v>54.1</v>
      </c>
      <c r="BY51" s="1255"/>
      <c r="BZ51" s="1255"/>
      <c r="CA51" s="1255"/>
      <c r="CB51" s="1255"/>
      <c r="CC51" s="1255"/>
      <c r="CD51" s="1255"/>
      <c r="CE51" s="1255"/>
      <c r="CF51" s="1255">
        <v>33.200000000000003</v>
      </c>
      <c r="CG51" s="1255"/>
      <c r="CH51" s="1255"/>
      <c r="CI51" s="1255"/>
      <c r="CJ51" s="1255"/>
      <c r="CK51" s="1255"/>
      <c r="CL51" s="1255"/>
      <c r="CM51" s="1255"/>
      <c r="CN51" s="1255">
        <v>25.6</v>
      </c>
      <c r="CO51" s="1255"/>
      <c r="CP51" s="1255"/>
      <c r="CQ51" s="1255"/>
      <c r="CR51" s="1255"/>
      <c r="CS51" s="1255"/>
      <c r="CT51" s="1255"/>
      <c r="CU51" s="1255"/>
      <c r="CV51" s="1255">
        <v>32.5</v>
      </c>
      <c r="CW51" s="1255"/>
      <c r="CX51" s="1255"/>
      <c r="CY51" s="1255"/>
      <c r="CZ51" s="1255"/>
      <c r="DA51" s="1255"/>
      <c r="DB51" s="1255"/>
      <c r="DC51" s="1255"/>
    </row>
    <row r="52" spans="1:109" ht="13.5" x14ac:dyDescent="0.15">
      <c r="B52" s="365"/>
      <c r="G52" s="1264"/>
      <c r="H52" s="1264"/>
      <c r="I52" s="1274"/>
      <c r="J52" s="1274"/>
      <c r="K52" s="1258"/>
      <c r="L52" s="1258"/>
      <c r="M52" s="1258"/>
      <c r="N52" s="1258"/>
      <c r="AM52" s="37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5" x14ac:dyDescent="0.15">
      <c r="A53" s="379"/>
      <c r="B53" s="365"/>
      <c r="G53" s="1264"/>
      <c r="H53" s="1264"/>
      <c r="I53" s="1253"/>
      <c r="J53" s="1253"/>
      <c r="K53" s="1258"/>
      <c r="L53" s="1258"/>
      <c r="M53" s="1258"/>
      <c r="N53" s="1258"/>
      <c r="AM53" s="371"/>
      <c r="AN53" s="1257"/>
      <c r="AO53" s="1257"/>
      <c r="AP53" s="1257"/>
      <c r="AQ53" s="1257"/>
      <c r="AR53" s="1257"/>
      <c r="AS53" s="1257"/>
      <c r="AT53" s="1257"/>
      <c r="AU53" s="1257"/>
      <c r="AV53" s="1257"/>
      <c r="AW53" s="1257"/>
      <c r="AX53" s="1257"/>
      <c r="AY53" s="1257"/>
      <c r="AZ53" s="1257"/>
      <c r="BA53" s="1257"/>
      <c r="BB53" s="1257" t="s">
        <v>570</v>
      </c>
      <c r="BC53" s="1257"/>
      <c r="BD53" s="1257"/>
      <c r="BE53" s="1257"/>
      <c r="BF53" s="1257"/>
      <c r="BG53" s="1257"/>
      <c r="BH53" s="1257"/>
      <c r="BI53" s="1257"/>
      <c r="BJ53" s="1257"/>
      <c r="BK53" s="1257"/>
      <c r="BL53" s="1257"/>
      <c r="BM53" s="1257"/>
      <c r="BN53" s="1257"/>
      <c r="BO53" s="1257"/>
      <c r="BP53" s="1255">
        <v>59.8</v>
      </c>
      <c r="BQ53" s="1255"/>
      <c r="BR53" s="1255"/>
      <c r="BS53" s="1255"/>
      <c r="BT53" s="1255"/>
      <c r="BU53" s="1255"/>
      <c r="BV53" s="1255"/>
      <c r="BW53" s="1255"/>
      <c r="BX53" s="1255">
        <v>65.2</v>
      </c>
      <c r="BY53" s="1255"/>
      <c r="BZ53" s="1255"/>
      <c r="CA53" s="1255"/>
      <c r="CB53" s="1255"/>
      <c r="CC53" s="1255"/>
      <c r="CD53" s="1255"/>
      <c r="CE53" s="1255"/>
      <c r="CF53" s="1255">
        <v>66.599999999999994</v>
      </c>
      <c r="CG53" s="1255"/>
      <c r="CH53" s="1255"/>
      <c r="CI53" s="1255"/>
      <c r="CJ53" s="1255"/>
      <c r="CK53" s="1255"/>
      <c r="CL53" s="1255"/>
      <c r="CM53" s="1255"/>
      <c r="CN53" s="1255">
        <v>67.599999999999994</v>
      </c>
      <c r="CO53" s="1255"/>
      <c r="CP53" s="1255"/>
      <c r="CQ53" s="1255"/>
      <c r="CR53" s="1255"/>
      <c r="CS53" s="1255"/>
      <c r="CT53" s="1255"/>
      <c r="CU53" s="1255"/>
      <c r="CV53" s="1255">
        <v>68.7</v>
      </c>
      <c r="CW53" s="1255"/>
      <c r="CX53" s="1255"/>
      <c r="CY53" s="1255"/>
      <c r="CZ53" s="1255"/>
      <c r="DA53" s="1255"/>
      <c r="DB53" s="1255"/>
      <c r="DC53" s="1255"/>
    </row>
    <row r="54" spans="1:109" ht="13.5" x14ac:dyDescent="0.15">
      <c r="A54" s="379"/>
      <c r="B54" s="365"/>
      <c r="G54" s="1264"/>
      <c r="H54" s="1264"/>
      <c r="I54" s="1253"/>
      <c r="J54" s="1253"/>
      <c r="K54" s="1258"/>
      <c r="L54" s="1258"/>
      <c r="M54" s="1258"/>
      <c r="N54" s="1258"/>
      <c r="AM54" s="37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5" x14ac:dyDescent="0.15">
      <c r="A55" s="379"/>
      <c r="B55" s="365"/>
      <c r="G55" s="1253"/>
      <c r="H55" s="1253"/>
      <c r="I55" s="1253"/>
      <c r="J55" s="1253"/>
      <c r="K55" s="1258"/>
      <c r="L55" s="1258"/>
      <c r="M55" s="1258"/>
      <c r="N55" s="1258"/>
      <c r="AN55" s="1256" t="s">
        <v>564</v>
      </c>
      <c r="AO55" s="1256"/>
      <c r="AP55" s="1256"/>
      <c r="AQ55" s="1256"/>
      <c r="AR55" s="1256"/>
      <c r="AS55" s="1256"/>
      <c r="AT55" s="1256"/>
      <c r="AU55" s="1256"/>
      <c r="AV55" s="1256"/>
      <c r="AW55" s="1256"/>
      <c r="AX55" s="1256"/>
      <c r="AY55" s="1256"/>
      <c r="AZ55" s="1256"/>
      <c r="BA55" s="1256"/>
      <c r="BB55" s="1257" t="s">
        <v>563</v>
      </c>
      <c r="BC55" s="1257"/>
      <c r="BD55" s="1257"/>
      <c r="BE55" s="1257"/>
      <c r="BF55" s="1257"/>
      <c r="BG55" s="1257"/>
      <c r="BH55" s="1257"/>
      <c r="BI55" s="1257"/>
      <c r="BJ55" s="1257"/>
      <c r="BK55" s="1257"/>
      <c r="BL55" s="1257"/>
      <c r="BM55" s="1257"/>
      <c r="BN55" s="1257"/>
      <c r="BO55" s="1257"/>
      <c r="BP55" s="1255">
        <v>43</v>
      </c>
      <c r="BQ55" s="1255"/>
      <c r="BR55" s="1255"/>
      <c r="BS55" s="1255"/>
      <c r="BT55" s="1255"/>
      <c r="BU55" s="1255"/>
      <c r="BV55" s="1255"/>
      <c r="BW55" s="1255"/>
      <c r="BX55" s="1255">
        <v>32.4</v>
      </c>
      <c r="BY55" s="1255"/>
      <c r="BZ55" s="1255"/>
      <c r="CA55" s="1255"/>
      <c r="CB55" s="1255"/>
      <c r="CC55" s="1255"/>
      <c r="CD55" s="1255"/>
      <c r="CE55" s="1255"/>
      <c r="CF55" s="1255">
        <v>20</v>
      </c>
      <c r="CG55" s="1255"/>
      <c r="CH55" s="1255"/>
      <c r="CI55" s="1255"/>
      <c r="CJ55" s="1255"/>
      <c r="CK55" s="1255"/>
      <c r="CL55" s="1255"/>
      <c r="CM55" s="1255"/>
      <c r="CN55" s="1255">
        <v>7.4</v>
      </c>
      <c r="CO55" s="1255"/>
      <c r="CP55" s="1255"/>
      <c r="CQ55" s="1255"/>
      <c r="CR55" s="1255"/>
      <c r="CS55" s="1255"/>
      <c r="CT55" s="1255"/>
      <c r="CU55" s="1255"/>
      <c r="CV55" s="1255">
        <v>0</v>
      </c>
      <c r="CW55" s="1255"/>
      <c r="CX55" s="1255"/>
      <c r="CY55" s="1255"/>
      <c r="CZ55" s="1255"/>
      <c r="DA55" s="1255"/>
      <c r="DB55" s="1255"/>
      <c r="DC55" s="1255"/>
    </row>
    <row r="56" spans="1:109" ht="13.5" x14ac:dyDescent="0.15">
      <c r="A56" s="379"/>
      <c r="B56" s="365"/>
      <c r="G56" s="1253"/>
      <c r="H56" s="1253"/>
      <c r="I56" s="1253"/>
      <c r="J56" s="1253"/>
      <c r="K56" s="1258"/>
      <c r="L56" s="1258"/>
      <c r="M56" s="1258"/>
      <c r="N56" s="1258"/>
      <c r="AN56" s="1256"/>
      <c r="AO56" s="1256"/>
      <c r="AP56" s="1256"/>
      <c r="AQ56" s="1256"/>
      <c r="AR56" s="1256"/>
      <c r="AS56" s="1256"/>
      <c r="AT56" s="1256"/>
      <c r="AU56" s="1256"/>
      <c r="AV56" s="1256"/>
      <c r="AW56" s="1256"/>
      <c r="AX56" s="1256"/>
      <c r="AY56" s="1256"/>
      <c r="AZ56" s="1256"/>
      <c r="BA56" s="1256"/>
      <c r="BB56" s="1257"/>
      <c r="BC56" s="1257"/>
      <c r="BD56" s="1257"/>
      <c r="BE56" s="1257"/>
      <c r="BF56" s="1257"/>
      <c r="BG56" s="1257"/>
      <c r="BH56" s="1257"/>
      <c r="BI56" s="1257"/>
      <c r="BJ56" s="1257"/>
      <c r="BK56" s="1257"/>
      <c r="BL56" s="1257"/>
      <c r="BM56" s="1257"/>
      <c r="BN56" s="1257"/>
      <c r="BO56" s="1257"/>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79" customFormat="1" ht="13.5" x14ac:dyDescent="0.15">
      <c r="B57" s="385"/>
      <c r="G57" s="1253"/>
      <c r="H57" s="1253"/>
      <c r="I57" s="1259"/>
      <c r="J57" s="1259"/>
      <c r="K57" s="1258"/>
      <c r="L57" s="1258"/>
      <c r="M57" s="1258"/>
      <c r="N57" s="1258"/>
      <c r="AM57" s="364"/>
      <c r="AN57" s="1256"/>
      <c r="AO57" s="1256"/>
      <c r="AP57" s="1256"/>
      <c r="AQ57" s="1256"/>
      <c r="AR57" s="1256"/>
      <c r="AS57" s="1256"/>
      <c r="AT57" s="1256"/>
      <c r="AU57" s="1256"/>
      <c r="AV57" s="1256"/>
      <c r="AW57" s="1256"/>
      <c r="AX57" s="1256"/>
      <c r="AY57" s="1256"/>
      <c r="AZ57" s="1256"/>
      <c r="BA57" s="1256"/>
      <c r="BB57" s="1257" t="s">
        <v>570</v>
      </c>
      <c r="BC57" s="1257"/>
      <c r="BD57" s="1257"/>
      <c r="BE57" s="1257"/>
      <c r="BF57" s="1257"/>
      <c r="BG57" s="1257"/>
      <c r="BH57" s="1257"/>
      <c r="BI57" s="1257"/>
      <c r="BJ57" s="1257"/>
      <c r="BK57" s="1257"/>
      <c r="BL57" s="1257"/>
      <c r="BM57" s="1257"/>
      <c r="BN57" s="1257"/>
      <c r="BO57" s="1257"/>
      <c r="BP57" s="1255">
        <v>62.8</v>
      </c>
      <c r="BQ57" s="1255"/>
      <c r="BR57" s="1255"/>
      <c r="BS57" s="1255"/>
      <c r="BT57" s="1255"/>
      <c r="BU57" s="1255"/>
      <c r="BV57" s="1255"/>
      <c r="BW57" s="1255"/>
      <c r="BX57" s="1255">
        <v>64.2</v>
      </c>
      <c r="BY57" s="1255"/>
      <c r="BZ57" s="1255"/>
      <c r="CA57" s="1255"/>
      <c r="CB57" s="1255"/>
      <c r="CC57" s="1255"/>
      <c r="CD57" s="1255"/>
      <c r="CE57" s="1255"/>
      <c r="CF57" s="1255">
        <v>67</v>
      </c>
      <c r="CG57" s="1255"/>
      <c r="CH57" s="1255"/>
      <c r="CI57" s="1255"/>
      <c r="CJ57" s="1255"/>
      <c r="CK57" s="1255"/>
      <c r="CL57" s="1255"/>
      <c r="CM57" s="1255"/>
      <c r="CN57" s="1255">
        <v>67.599999999999994</v>
      </c>
      <c r="CO57" s="1255"/>
      <c r="CP57" s="1255"/>
      <c r="CQ57" s="1255"/>
      <c r="CR57" s="1255"/>
      <c r="CS57" s="1255"/>
      <c r="CT57" s="1255"/>
      <c r="CU57" s="1255"/>
      <c r="CV57" s="1255">
        <v>67.900000000000006</v>
      </c>
      <c r="CW57" s="1255"/>
      <c r="CX57" s="1255"/>
      <c r="CY57" s="1255"/>
      <c r="CZ57" s="1255"/>
      <c r="DA57" s="1255"/>
      <c r="DB57" s="1255"/>
      <c r="DC57" s="1255"/>
      <c r="DD57" s="390"/>
      <c r="DE57" s="385"/>
    </row>
    <row r="58" spans="1:109" s="379" customFormat="1" ht="13.5" x14ac:dyDescent="0.15">
      <c r="A58" s="364"/>
      <c r="B58" s="385"/>
      <c r="G58" s="1253"/>
      <c r="H58" s="1253"/>
      <c r="I58" s="1259"/>
      <c r="J58" s="1259"/>
      <c r="K58" s="1258"/>
      <c r="L58" s="1258"/>
      <c r="M58" s="1258"/>
      <c r="N58" s="1258"/>
      <c r="AM58" s="364"/>
      <c r="AN58" s="1256"/>
      <c r="AO58" s="1256"/>
      <c r="AP58" s="1256"/>
      <c r="AQ58" s="1256"/>
      <c r="AR58" s="1256"/>
      <c r="AS58" s="1256"/>
      <c r="AT58" s="1256"/>
      <c r="AU58" s="1256"/>
      <c r="AV58" s="1256"/>
      <c r="AW58" s="1256"/>
      <c r="AX58" s="1256"/>
      <c r="AY58" s="1256"/>
      <c r="AZ58" s="1256"/>
      <c r="BA58" s="1256"/>
      <c r="BB58" s="1257"/>
      <c r="BC58" s="1257"/>
      <c r="BD58" s="1257"/>
      <c r="BE58" s="1257"/>
      <c r="BF58" s="1257"/>
      <c r="BG58" s="1257"/>
      <c r="BH58" s="1257"/>
      <c r="BI58" s="1257"/>
      <c r="BJ58" s="1257"/>
      <c r="BK58" s="1257"/>
      <c r="BL58" s="1257"/>
      <c r="BM58" s="1257"/>
      <c r="BN58" s="1257"/>
      <c r="BO58" s="1257"/>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569</v>
      </c>
    </row>
    <row r="64" spans="1:109" ht="13.5" x14ac:dyDescent="0.15">
      <c r="B64" s="365"/>
      <c r="G64" s="380"/>
      <c r="I64" s="382"/>
      <c r="J64" s="382"/>
      <c r="K64" s="382"/>
      <c r="L64" s="382"/>
      <c r="M64" s="382"/>
      <c r="N64" s="381"/>
      <c r="AM64" s="380"/>
      <c r="AN64" s="380" t="s">
        <v>568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567</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566</v>
      </c>
    </row>
    <row r="72" spans="2:107" ht="13.5" x14ac:dyDescent="0.15">
      <c r="B72" s="365"/>
      <c r="G72" s="1253"/>
      <c r="H72" s="1253"/>
      <c r="I72" s="1253"/>
      <c r="J72" s="1253"/>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6" t="s">
        <v>528</v>
      </c>
      <c r="BQ72" s="1256"/>
      <c r="BR72" s="1256"/>
      <c r="BS72" s="1256"/>
      <c r="BT72" s="1256"/>
      <c r="BU72" s="1256"/>
      <c r="BV72" s="1256"/>
      <c r="BW72" s="1256"/>
      <c r="BX72" s="1256" t="s">
        <v>529</v>
      </c>
      <c r="BY72" s="1256"/>
      <c r="BZ72" s="1256"/>
      <c r="CA72" s="1256"/>
      <c r="CB72" s="1256"/>
      <c r="CC72" s="1256"/>
      <c r="CD72" s="1256"/>
      <c r="CE72" s="1256"/>
      <c r="CF72" s="1256" t="s">
        <v>530</v>
      </c>
      <c r="CG72" s="1256"/>
      <c r="CH72" s="1256"/>
      <c r="CI72" s="1256"/>
      <c r="CJ72" s="1256"/>
      <c r="CK72" s="1256"/>
      <c r="CL72" s="1256"/>
      <c r="CM72" s="1256"/>
      <c r="CN72" s="1256" t="s">
        <v>531</v>
      </c>
      <c r="CO72" s="1256"/>
      <c r="CP72" s="1256"/>
      <c r="CQ72" s="1256"/>
      <c r="CR72" s="1256"/>
      <c r="CS72" s="1256"/>
      <c r="CT72" s="1256"/>
      <c r="CU72" s="1256"/>
      <c r="CV72" s="1256" t="s">
        <v>532</v>
      </c>
      <c r="CW72" s="1256"/>
      <c r="CX72" s="1256"/>
      <c r="CY72" s="1256"/>
      <c r="CZ72" s="1256"/>
      <c r="DA72" s="1256"/>
      <c r="DB72" s="1256"/>
      <c r="DC72" s="1256"/>
    </row>
    <row r="73" spans="2:107" ht="13.5" x14ac:dyDescent="0.15">
      <c r="B73" s="365"/>
      <c r="G73" s="1264"/>
      <c r="H73" s="1264"/>
      <c r="I73" s="1264"/>
      <c r="J73" s="1264"/>
      <c r="K73" s="1254"/>
      <c r="L73" s="1254"/>
      <c r="M73" s="1254"/>
      <c r="N73" s="1254"/>
      <c r="AM73" s="371"/>
      <c r="AN73" s="1257" t="s">
        <v>565</v>
      </c>
      <c r="AO73" s="1257"/>
      <c r="AP73" s="1257"/>
      <c r="AQ73" s="1257"/>
      <c r="AR73" s="1257"/>
      <c r="AS73" s="1257"/>
      <c r="AT73" s="1257"/>
      <c r="AU73" s="1257"/>
      <c r="AV73" s="1257"/>
      <c r="AW73" s="1257"/>
      <c r="AX73" s="1257"/>
      <c r="AY73" s="1257"/>
      <c r="AZ73" s="1257"/>
      <c r="BA73" s="1257"/>
      <c r="BB73" s="1257" t="s">
        <v>563</v>
      </c>
      <c r="BC73" s="1257"/>
      <c r="BD73" s="1257"/>
      <c r="BE73" s="1257"/>
      <c r="BF73" s="1257"/>
      <c r="BG73" s="1257"/>
      <c r="BH73" s="1257"/>
      <c r="BI73" s="1257"/>
      <c r="BJ73" s="1257"/>
      <c r="BK73" s="1257"/>
      <c r="BL73" s="1257"/>
      <c r="BM73" s="1257"/>
      <c r="BN73" s="1257"/>
      <c r="BO73" s="1257"/>
      <c r="BP73" s="1255">
        <v>62.9</v>
      </c>
      <c r="BQ73" s="1255"/>
      <c r="BR73" s="1255"/>
      <c r="BS73" s="1255"/>
      <c r="BT73" s="1255"/>
      <c r="BU73" s="1255"/>
      <c r="BV73" s="1255"/>
      <c r="BW73" s="1255"/>
      <c r="BX73" s="1255">
        <v>54.1</v>
      </c>
      <c r="BY73" s="1255"/>
      <c r="BZ73" s="1255"/>
      <c r="CA73" s="1255"/>
      <c r="CB73" s="1255"/>
      <c r="CC73" s="1255"/>
      <c r="CD73" s="1255"/>
      <c r="CE73" s="1255"/>
      <c r="CF73" s="1255">
        <v>33.200000000000003</v>
      </c>
      <c r="CG73" s="1255"/>
      <c r="CH73" s="1255"/>
      <c r="CI73" s="1255"/>
      <c r="CJ73" s="1255"/>
      <c r="CK73" s="1255"/>
      <c r="CL73" s="1255"/>
      <c r="CM73" s="1255"/>
      <c r="CN73" s="1255">
        <v>25.6</v>
      </c>
      <c r="CO73" s="1255"/>
      <c r="CP73" s="1255"/>
      <c r="CQ73" s="1255"/>
      <c r="CR73" s="1255"/>
      <c r="CS73" s="1255"/>
      <c r="CT73" s="1255"/>
      <c r="CU73" s="1255"/>
      <c r="CV73" s="1255">
        <v>32.5</v>
      </c>
      <c r="CW73" s="1255"/>
      <c r="CX73" s="1255"/>
      <c r="CY73" s="1255"/>
      <c r="CZ73" s="1255"/>
      <c r="DA73" s="1255"/>
      <c r="DB73" s="1255"/>
      <c r="DC73" s="1255"/>
    </row>
    <row r="74" spans="2:107" ht="13.5" x14ac:dyDescent="0.15">
      <c r="B74" s="365"/>
      <c r="G74" s="1264"/>
      <c r="H74" s="1264"/>
      <c r="I74" s="1264"/>
      <c r="J74" s="1264"/>
      <c r="K74" s="1254"/>
      <c r="L74" s="1254"/>
      <c r="M74" s="1254"/>
      <c r="N74" s="1254"/>
      <c r="AM74" s="37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5" x14ac:dyDescent="0.15">
      <c r="B75" s="365"/>
      <c r="G75" s="1264"/>
      <c r="H75" s="1264"/>
      <c r="I75" s="1253"/>
      <c r="J75" s="1253"/>
      <c r="K75" s="1258"/>
      <c r="L75" s="1258"/>
      <c r="M75" s="1258"/>
      <c r="N75" s="1258"/>
      <c r="AM75" s="371"/>
      <c r="AN75" s="1257"/>
      <c r="AO75" s="1257"/>
      <c r="AP75" s="1257"/>
      <c r="AQ75" s="1257"/>
      <c r="AR75" s="1257"/>
      <c r="AS75" s="1257"/>
      <c r="AT75" s="1257"/>
      <c r="AU75" s="1257"/>
      <c r="AV75" s="1257"/>
      <c r="AW75" s="1257"/>
      <c r="AX75" s="1257"/>
      <c r="AY75" s="1257"/>
      <c r="AZ75" s="1257"/>
      <c r="BA75" s="1257"/>
      <c r="BB75" s="1257" t="s">
        <v>562</v>
      </c>
      <c r="BC75" s="1257"/>
      <c r="BD75" s="1257"/>
      <c r="BE75" s="1257"/>
      <c r="BF75" s="1257"/>
      <c r="BG75" s="1257"/>
      <c r="BH75" s="1257"/>
      <c r="BI75" s="1257"/>
      <c r="BJ75" s="1257"/>
      <c r="BK75" s="1257"/>
      <c r="BL75" s="1257"/>
      <c r="BM75" s="1257"/>
      <c r="BN75" s="1257"/>
      <c r="BO75" s="1257"/>
      <c r="BP75" s="1255">
        <v>11.4</v>
      </c>
      <c r="BQ75" s="1255"/>
      <c r="BR75" s="1255"/>
      <c r="BS75" s="1255"/>
      <c r="BT75" s="1255"/>
      <c r="BU75" s="1255"/>
      <c r="BV75" s="1255"/>
      <c r="BW75" s="1255"/>
      <c r="BX75" s="1255">
        <v>11.7</v>
      </c>
      <c r="BY75" s="1255"/>
      <c r="BZ75" s="1255"/>
      <c r="CA75" s="1255"/>
      <c r="CB75" s="1255"/>
      <c r="CC75" s="1255"/>
      <c r="CD75" s="1255"/>
      <c r="CE75" s="1255"/>
      <c r="CF75" s="1255">
        <v>10.3</v>
      </c>
      <c r="CG75" s="1255"/>
      <c r="CH75" s="1255"/>
      <c r="CI75" s="1255"/>
      <c r="CJ75" s="1255"/>
      <c r="CK75" s="1255"/>
      <c r="CL75" s="1255"/>
      <c r="CM75" s="1255"/>
      <c r="CN75" s="1255">
        <v>8.3000000000000007</v>
      </c>
      <c r="CO75" s="1255"/>
      <c r="CP75" s="1255"/>
      <c r="CQ75" s="1255"/>
      <c r="CR75" s="1255"/>
      <c r="CS75" s="1255"/>
      <c r="CT75" s="1255"/>
      <c r="CU75" s="1255"/>
      <c r="CV75" s="1255">
        <v>6.4</v>
      </c>
      <c r="CW75" s="1255"/>
      <c r="CX75" s="1255"/>
      <c r="CY75" s="1255"/>
      <c r="CZ75" s="1255"/>
      <c r="DA75" s="1255"/>
      <c r="DB75" s="1255"/>
      <c r="DC75" s="1255"/>
    </row>
    <row r="76" spans="2:107" ht="13.5" x14ac:dyDescent="0.15">
      <c r="B76" s="365"/>
      <c r="G76" s="1264"/>
      <c r="H76" s="1264"/>
      <c r="I76" s="1253"/>
      <c r="J76" s="1253"/>
      <c r="K76" s="1258"/>
      <c r="L76" s="1258"/>
      <c r="M76" s="1258"/>
      <c r="N76" s="1258"/>
      <c r="AM76" s="37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5" x14ac:dyDescent="0.15">
      <c r="B77" s="365"/>
      <c r="G77" s="1253"/>
      <c r="H77" s="1253"/>
      <c r="I77" s="1253"/>
      <c r="J77" s="1253"/>
      <c r="K77" s="1254"/>
      <c r="L77" s="1254"/>
      <c r="M77" s="1254"/>
      <c r="N77" s="1254"/>
      <c r="AN77" s="1256" t="s">
        <v>564</v>
      </c>
      <c r="AO77" s="1256"/>
      <c r="AP77" s="1256"/>
      <c r="AQ77" s="1256"/>
      <c r="AR77" s="1256"/>
      <c r="AS77" s="1256"/>
      <c r="AT77" s="1256"/>
      <c r="AU77" s="1256"/>
      <c r="AV77" s="1256"/>
      <c r="AW77" s="1256"/>
      <c r="AX77" s="1256"/>
      <c r="AY77" s="1256"/>
      <c r="AZ77" s="1256"/>
      <c r="BA77" s="1256"/>
      <c r="BB77" s="1257" t="s">
        <v>563</v>
      </c>
      <c r="BC77" s="1257"/>
      <c r="BD77" s="1257"/>
      <c r="BE77" s="1257"/>
      <c r="BF77" s="1257"/>
      <c r="BG77" s="1257"/>
      <c r="BH77" s="1257"/>
      <c r="BI77" s="1257"/>
      <c r="BJ77" s="1257"/>
      <c r="BK77" s="1257"/>
      <c r="BL77" s="1257"/>
      <c r="BM77" s="1257"/>
      <c r="BN77" s="1257"/>
      <c r="BO77" s="1257"/>
      <c r="BP77" s="1255">
        <v>43</v>
      </c>
      <c r="BQ77" s="1255"/>
      <c r="BR77" s="1255"/>
      <c r="BS77" s="1255"/>
      <c r="BT77" s="1255"/>
      <c r="BU77" s="1255"/>
      <c r="BV77" s="1255"/>
      <c r="BW77" s="1255"/>
      <c r="BX77" s="1255">
        <v>32.4</v>
      </c>
      <c r="BY77" s="1255"/>
      <c r="BZ77" s="1255"/>
      <c r="CA77" s="1255"/>
      <c r="CB77" s="1255"/>
      <c r="CC77" s="1255"/>
      <c r="CD77" s="1255"/>
      <c r="CE77" s="1255"/>
      <c r="CF77" s="1255">
        <v>20</v>
      </c>
      <c r="CG77" s="1255"/>
      <c r="CH77" s="1255"/>
      <c r="CI77" s="1255"/>
      <c r="CJ77" s="1255"/>
      <c r="CK77" s="1255"/>
      <c r="CL77" s="1255"/>
      <c r="CM77" s="1255"/>
      <c r="CN77" s="1255">
        <v>7.4</v>
      </c>
      <c r="CO77" s="1255"/>
      <c r="CP77" s="1255"/>
      <c r="CQ77" s="1255"/>
      <c r="CR77" s="1255"/>
      <c r="CS77" s="1255"/>
      <c r="CT77" s="1255"/>
      <c r="CU77" s="1255"/>
      <c r="CV77" s="1255">
        <v>0</v>
      </c>
      <c r="CW77" s="1255"/>
      <c r="CX77" s="1255"/>
      <c r="CY77" s="1255"/>
      <c r="CZ77" s="1255"/>
      <c r="DA77" s="1255"/>
      <c r="DB77" s="1255"/>
      <c r="DC77" s="1255"/>
    </row>
    <row r="78" spans="2:107" ht="13.5" x14ac:dyDescent="0.15">
      <c r="B78" s="365"/>
      <c r="G78" s="1253"/>
      <c r="H78" s="1253"/>
      <c r="I78" s="1253"/>
      <c r="J78" s="1253"/>
      <c r="K78" s="1254"/>
      <c r="L78" s="1254"/>
      <c r="M78" s="1254"/>
      <c r="N78" s="1254"/>
      <c r="AN78" s="1256"/>
      <c r="AO78" s="1256"/>
      <c r="AP78" s="1256"/>
      <c r="AQ78" s="1256"/>
      <c r="AR78" s="1256"/>
      <c r="AS78" s="1256"/>
      <c r="AT78" s="1256"/>
      <c r="AU78" s="1256"/>
      <c r="AV78" s="1256"/>
      <c r="AW78" s="1256"/>
      <c r="AX78" s="1256"/>
      <c r="AY78" s="1256"/>
      <c r="AZ78" s="1256"/>
      <c r="BA78" s="1256"/>
      <c r="BB78" s="1257"/>
      <c r="BC78" s="1257"/>
      <c r="BD78" s="1257"/>
      <c r="BE78" s="1257"/>
      <c r="BF78" s="1257"/>
      <c r="BG78" s="1257"/>
      <c r="BH78" s="1257"/>
      <c r="BI78" s="1257"/>
      <c r="BJ78" s="1257"/>
      <c r="BK78" s="1257"/>
      <c r="BL78" s="1257"/>
      <c r="BM78" s="1257"/>
      <c r="BN78" s="1257"/>
      <c r="BO78" s="1257"/>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5" x14ac:dyDescent="0.15">
      <c r="B79" s="365"/>
      <c r="G79" s="1253"/>
      <c r="H79" s="1253"/>
      <c r="I79" s="1259"/>
      <c r="J79" s="1259"/>
      <c r="K79" s="1260"/>
      <c r="L79" s="1260"/>
      <c r="M79" s="1260"/>
      <c r="N79" s="1260"/>
      <c r="AN79" s="1256"/>
      <c r="AO79" s="1256"/>
      <c r="AP79" s="1256"/>
      <c r="AQ79" s="1256"/>
      <c r="AR79" s="1256"/>
      <c r="AS79" s="1256"/>
      <c r="AT79" s="1256"/>
      <c r="AU79" s="1256"/>
      <c r="AV79" s="1256"/>
      <c r="AW79" s="1256"/>
      <c r="AX79" s="1256"/>
      <c r="AY79" s="1256"/>
      <c r="AZ79" s="1256"/>
      <c r="BA79" s="1256"/>
      <c r="BB79" s="1257" t="s">
        <v>562</v>
      </c>
      <c r="BC79" s="1257"/>
      <c r="BD79" s="1257"/>
      <c r="BE79" s="1257"/>
      <c r="BF79" s="1257"/>
      <c r="BG79" s="1257"/>
      <c r="BH79" s="1257"/>
      <c r="BI79" s="1257"/>
      <c r="BJ79" s="1257"/>
      <c r="BK79" s="1257"/>
      <c r="BL79" s="1257"/>
      <c r="BM79" s="1257"/>
      <c r="BN79" s="1257"/>
      <c r="BO79" s="1257"/>
      <c r="BP79" s="1255">
        <v>9.9</v>
      </c>
      <c r="BQ79" s="1255"/>
      <c r="BR79" s="1255"/>
      <c r="BS79" s="1255"/>
      <c r="BT79" s="1255"/>
      <c r="BU79" s="1255"/>
      <c r="BV79" s="1255"/>
      <c r="BW79" s="1255"/>
      <c r="BX79" s="1255">
        <v>9.5</v>
      </c>
      <c r="BY79" s="1255"/>
      <c r="BZ79" s="1255"/>
      <c r="CA79" s="1255"/>
      <c r="CB79" s="1255"/>
      <c r="CC79" s="1255"/>
      <c r="CD79" s="1255"/>
      <c r="CE79" s="1255"/>
      <c r="CF79" s="1255">
        <v>9.5</v>
      </c>
      <c r="CG79" s="1255"/>
      <c r="CH79" s="1255"/>
      <c r="CI79" s="1255"/>
      <c r="CJ79" s="1255"/>
      <c r="CK79" s="1255"/>
      <c r="CL79" s="1255"/>
      <c r="CM79" s="1255"/>
      <c r="CN79" s="1255">
        <v>9.4</v>
      </c>
      <c r="CO79" s="1255"/>
      <c r="CP79" s="1255"/>
      <c r="CQ79" s="1255"/>
      <c r="CR79" s="1255"/>
      <c r="CS79" s="1255"/>
      <c r="CT79" s="1255"/>
      <c r="CU79" s="1255"/>
      <c r="CV79" s="1255">
        <v>9.3000000000000007</v>
      </c>
      <c r="CW79" s="1255"/>
      <c r="CX79" s="1255"/>
      <c r="CY79" s="1255"/>
      <c r="CZ79" s="1255"/>
      <c r="DA79" s="1255"/>
      <c r="DB79" s="1255"/>
      <c r="DC79" s="1255"/>
    </row>
    <row r="80" spans="2:107" ht="13.5" x14ac:dyDescent="0.15">
      <c r="B80" s="365"/>
      <c r="G80" s="1253"/>
      <c r="H80" s="1253"/>
      <c r="I80" s="1259"/>
      <c r="J80" s="1259"/>
      <c r="K80" s="1260"/>
      <c r="L80" s="1260"/>
      <c r="M80" s="1260"/>
      <c r="N80" s="1260"/>
      <c r="AN80" s="1256"/>
      <c r="AO80" s="1256"/>
      <c r="AP80" s="1256"/>
      <c r="AQ80" s="1256"/>
      <c r="AR80" s="1256"/>
      <c r="AS80" s="1256"/>
      <c r="AT80" s="1256"/>
      <c r="AU80" s="1256"/>
      <c r="AV80" s="1256"/>
      <c r="AW80" s="1256"/>
      <c r="AX80" s="1256"/>
      <c r="AY80" s="1256"/>
      <c r="AZ80" s="1256"/>
      <c r="BA80" s="1256"/>
      <c r="BB80" s="1257"/>
      <c r="BC80" s="1257"/>
      <c r="BD80" s="1257"/>
      <c r="BE80" s="1257"/>
      <c r="BF80" s="1257"/>
      <c r="BG80" s="1257"/>
      <c r="BH80" s="1257"/>
      <c r="BI80" s="1257"/>
      <c r="BJ80" s="1257"/>
      <c r="BK80" s="1257"/>
      <c r="BL80" s="1257"/>
      <c r="BM80" s="1257"/>
      <c r="BN80" s="1257"/>
      <c r="BO80" s="1257"/>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Xa9xFUgazpgj1ZXz8VBH2x+B61ld0HxUcCkp5IrK1Kpi1SunyiQJD8bptuIRP4oFXpvgK1NRNyT8qJDvJkjBxA==" saltValue="eccwWqF1+Hwly61kSDgJd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70" zoomScaleNormal="70" zoomScaleSheetLayoutView="70" workbookViewId="0">
      <selection activeCell="AE98" sqref="AE9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KTLwY9cHXuzhUrQXKTPbZyYZOkWxKWVPX2R89WSE7p7scq0DhxwcO3i5We/MhNjWX+1R6OVnrHECtbnxF2fZrw==" saltValue="kGiKSAg4rpmgeY5MtNWJh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6" zoomScale="70" zoomScaleNormal="70" zoomScaleSheetLayoutView="55" workbookViewId="0">
      <selection activeCell="AE98" sqref="AE9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aGNqNk4KL8IqgU1peBCEduaLTRfy7yr/qMi6tk48HhSS837EUINjwSkMxa067LcMEz3tvP+7b3s3v5KaJaA1Qg==" saltValue="WmstbfU0j4srj8V0WNcv6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122340</v>
      </c>
      <c r="E3" s="156"/>
      <c r="F3" s="157">
        <v>118252</v>
      </c>
      <c r="G3" s="158"/>
      <c r="H3" s="159"/>
    </row>
    <row r="4" spans="1:8" x14ac:dyDescent="0.15">
      <c r="A4" s="160"/>
      <c r="B4" s="161"/>
      <c r="C4" s="162"/>
      <c r="D4" s="163">
        <v>29452</v>
      </c>
      <c r="E4" s="164"/>
      <c r="F4" s="165">
        <v>49994</v>
      </c>
      <c r="G4" s="166"/>
      <c r="H4" s="167"/>
    </row>
    <row r="5" spans="1:8" x14ac:dyDescent="0.15">
      <c r="A5" s="148" t="s">
        <v>522</v>
      </c>
      <c r="B5" s="153"/>
      <c r="C5" s="154"/>
      <c r="D5" s="155">
        <v>126567</v>
      </c>
      <c r="E5" s="156"/>
      <c r="F5" s="157">
        <v>120302</v>
      </c>
      <c r="G5" s="158"/>
      <c r="H5" s="159"/>
    </row>
    <row r="6" spans="1:8" x14ac:dyDescent="0.15">
      <c r="A6" s="160"/>
      <c r="B6" s="161"/>
      <c r="C6" s="162"/>
      <c r="D6" s="163">
        <v>34854</v>
      </c>
      <c r="E6" s="164"/>
      <c r="F6" s="165">
        <v>59328</v>
      </c>
      <c r="G6" s="166"/>
      <c r="H6" s="167"/>
    </row>
    <row r="7" spans="1:8" x14ac:dyDescent="0.15">
      <c r="A7" s="148" t="s">
        <v>523</v>
      </c>
      <c r="B7" s="153"/>
      <c r="C7" s="154"/>
      <c r="D7" s="155">
        <v>135032</v>
      </c>
      <c r="E7" s="156"/>
      <c r="F7" s="157">
        <v>114841</v>
      </c>
      <c r="G7" s="158"/>
      <c r="H7" s="159"/>
    </row>
    <row r="8" spans="1:8" x14ac:dyDescent="0.15">
      <c r="A8" s="160"/>
      <c r="B8" s="161"/>
      <c r="C8" s="162"/>
      <c r="D8" s="163">
        <v>26328</v>
      </c>
      <c r="E8" s="164"/>
      <c r="F8" s="165">
        <v>51589</v>
      </c>
      <c r="G8" s="166"/>
      <c r="H8" s="167"/>
    </row>
    <row r="9" spans="1:8" x14ac:dyDescent="0.15">
      <c r="A9" s="148" t="s">
        <v>524</v>
      </c>
      <c r="B9" s="153"/>
      <c r="C9" s="154"/>
      <c r="D9" s="155">
        <v>120167</v>
      </c>
      <c r="E9" s="156"/>
      <c r="F9" s="157">
        <v>124145</v>
      </c>
      <c r="G9" s="158"/>
      <c r="H9" s="159"/>
    </row>
    <row r="10" spans="1:8" x14ac:dyDescent="0.15">
      <c r="A10" s="160"/>
      <c r="B10" s="161"/>
      <c r="C10" s="162"/>
      <c r="D10" s="163">
        <v>51400</v>
      </c>
      <c r="E10" s="164"/>
      <c r="F10" s="165">
        <v>54761</v>
      </c>
      <c r="G10" s="166"/>
      <c r="H10" s="167"/>
    </row>
    <row r="11" spans="1:8" x14ac:dyDescent="0.15">
      <c r="A11" s="148" t="s">
        <v>525</v>
      </c>
      <c r="B11" s="153"/>
      <c r="C11" s="154"/>
      <c r="D11" s="155">
        <v>302273</v>
      </c>
      <c r="E11" s="156"/>
      <c r="F11" s="157">
        <v>131480</v>
      </c>
      <c r="G11" s="158"/>
      <c r="H11" s="159"/>
    </row>
    <row r="12" spans="1:8" x14ac:dyDescent="0.15">
      <c r="A12" s="160"/>
      <c r="B12" s="161"/>
      <c r="C12" s="168"/>
      <c r="D12" s="163">
        <v>226547</v>
      </c>
      <c r="E12" s="164"/>
      <c r="F12" s="165">
        <v>63148</v>
      </c>
      <c r="G12" s="166"/>
      <c r="H12" s="167"/>
    </row>
    <row r="13" spans="1:8" x14ac:dyDescent="0.15">
      <c r="A13" s="148"/>
      <c r="B13" s="153"/>
      <c r="C13" s="169"/>
      <c r="D13" s="170">
        <v>161276</v>
      </c>
      <c r="E13" s="171"/>
      <c r="F13" s="172">
        <v>121804</v>
      </c>
      <c r="G13" s="173"/>
      <c r="H13" s="159"/>
    </row>
    <row r="14" spans="1:8" x14ac:dyDescent="0.15">
      <c r="A14" s="160"/>
      <c r="B14" s="161"/>
      <c r="C14" s="162"/>
      <c r="D14" s="163">
        <v>73716</v>
      </c>
      <c r="E14" s="164"/>
      <c r="F14" s="165">
        <v>55764</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2.82</v>
      </c>
      <c r="C19" s="174">
        <f>ROUND(VALUE(SUBSTITUTE(実質収支比率等に係る経年分析!G$48,"▲","-")),2)</f>
        <v>4.6900000000000004</v>
      </c>
      <c r="D19" s="174">
        <f>ROUND(VALUE(SUBSTITUTE(実質収支比率等に係る経年分析!H$48,"▲","-")),2)</f>
        <v>6.04</v>
      </c>
      <c r="E19" s="174">
        <f>ROUND(VALUE(SUBSTITUTE(実質収支比率等に係る経年分析!I$48,"▲","-")),2)</f>
        <v>6.5</v>
      </c>
      <c r="F19" s="174">
        <f>ROUND(VALUE(SUBSTITUTE(実質収支比率等に係る経年分析!J$48,"▲","-")),2)</f>
        <v>5.14</v>
      </c>
    </row>
    <row r="20" spans="1:11" x14ac:dyDescent="0.15">
      <c r="A20" s="174" t="s">
        <v>53</v>
      </c>
      <c r="B20" s="174">
        <f>ROUND(VALUE(SUBSTITUTE(実質収支比率等に係る経年分析!F$47,"▲","-")),2)</f>
        <v>11.29</v>
      </c>
      <c r="C20" s="174">
        <f>ROUND(VALUE(SUBSTITUTE(実質収支比率等に係る経年分析!G$47,"▲","-")),2)</f>
        <v>11.19</v>
      </c>
      <c r="D20" s="174">
        <f>ROUND(VALUE(SUBSTITUTE(実質収支比率等に係る経年分析!H$47,"▲","-")),2)</f>
        <v>18.399999999999999</v>
      </c>
      <c r="E20" s="174">
        <f>ROUND(VALUE(SUBSTITUTE(実質収支比率等に係る経年分析!I$47,"▲","-")),2)</f>
        <v>26.86</v>
      </c>
      <c r="F20" s="174">
        <f>ROUND(VALUE(SUBSTITUTE(実質収支比率等に係る経年分析!J$47,"▲","-")),2)</f>
        <v>30.95</v>
      </c>
    </row>
    <row r="21" spans="1:11" x14ac:dyDescent="0.15">
      <c r="A21" s="174" t="s">
        <v>54</v>
      </c>
      <c r="B21" s="174">
        <f>IF(ISNUMBER(VALUE(SUBSTITUTE(実質収支比率等に係る経年分析!F$49,"▲","-"))),ROUND(VALUE(SUBSTITUTE(実質収支比率等に係る経年分析!F$49,"▲","-")),2),NA())</f>
        <v>-1.83</v>
      </c>
      <c r="C21" s="174">
        <f>IF(ISNUMBER(VALUE(SUBSTITUTE(実質収支比率等に係る経年分析!G$49,"▲","-"))),ROUND(VALUE(SUBSTITUTE(実質収支比率等に係る経年分析!G$49,"▲","-")),2),NA())</f>
        <v>1.95</v>
      </c>
      <c r="D21" s="174">
        <f>IF(ISNUMBER(VALUE(SUBSTITUTE(実質収支比率等に係る経年分析!H$49,"▲","-"))),ROUND(VALUE(SUBSTITUTE(実質収支比率等に係る経年分析!H$49,"▲","-")),2),NA())</f>
        <v>9.5</v>
      </c>
      <c r="E21" s="174">
        <f>IF(ISNUMBER(VALUE(SUBSTITUTE(実質収支比率等に係る経年分析!I$49,"▲","-"))),ROUND(VALUE(SUBSTITUTE(実質収支比率等に係る経年分析!I$49,"▲","-")),2),NA())</f>
        <v>8.2799999999999994</v>
      </c>
      <c r="F21" s="174">
        <f>IF(ISNUMBER(VALUE(SUBSTITUTE(実質収支比率等に係る経年分析!J$49,"▲","-"))),ROUND(VALUE(SUBSTITUTE(実質収支比率等に係る経年分析!J$49,"▲","-")),2),NA())</f>
        <v>3.04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住宅団地造成事業特別会計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北海道介護福祉学校特別会計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0.21</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1.42</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2.17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2.98</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3.24</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4.68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6.04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6.49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5.13</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8.76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8.43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7.71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7.51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8.02</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1072</v>
      </c>
      <c r="E42" s="176"/>
      <c r="F42" s="176"/>
      <c r="G42" s="176">
        <f>'実質公債費比率（分子）の構造'!L$52</f>
        <v>1083</v>
      </c>
      <c r="H42" s="176"/>
      <c r="I42" s="176"/>
      <c r="J42" s="176">
        <f>'実質公債費比率（分子）の構造'!M$52</f>
        <v>1081</v>
      </c>
      <c r="K42" s="176"/>
      <c r="L42" s="176"/>
      <c r="M42" s="176">
        <f>'実質公債費比率（分子）の構造'!N$52</f>
        <v>1084</v>
      </c>
      <c r="N42" s="176"/>
      <c r="O42" s="176"/>
      <c r="P42" s="176">
        <f>'実質公債費比率（分子）の構造'!O$52</f>
        <v>1062</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46</v>
      </c>
      <c r="C44" s="176"/>
      <c r="D44" s="176"/>
      <c r="E44" s="176">
        <f>'実質公債費比率（分子）の構造'!L$50</f>
        <v>58</v>
      </c>
      <c r="F44" s="176"/>
      <c r="G44" s="176"/>
      <c r="H44" s="176">
        <f>'実質公債費比率（分子）の構造'!M$50</f>
        <v>8</v>
      </c>
      <c r="I44" s="176"/>
      <c r="J44" s="176"/>
      <c r="K44" s="176">
        <f>'実質公債費比率（分子）の構造'!N$50</f>
        <v>7</v>
      </c>
      <c r="L44" s="176"/>
      <c r="M44" s="176"/>
      <c r="N44" s="176">
        <f>'実質公債費比率（分子）の構造'!O$50</f>
        <v>6</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298</v>
      </c>
      <c r="C46" s="176"/>
      <c r="D46" s="176"/>
      <c r="E46" s="176">
        <f>'実質公債費比率（分子）の構造'!L$48</f>
        <v>265</v>
      </c>
      <c r="F46" s="176"/>
      <c r="G46" s="176"/>
      <c r="H46" s="176">
        <f>'実質公債費比率（分子）の構造'!M$48</f>
        <v>256</v>
      </c>
      <c r="I46" s="176"/>
      <c r="J46" s="176"/>
      <c r="K46" s="176">
        <f>'実質公債費比率（分子）の構造'!N$48</f>
        <v>245</v>
      </c>
      <c r="L46" s="176"/>
      <c r="M46" s="176"/>
      <c r="N46" s="176">
        <f>'実質公債費比率（分子）の構造'!O$48</f>
        <v>192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1223</v>
      </c>
      <c r="C49" s="176"/>
      <c r="D49" s="176"/>
      <c r="E49" s="176">
        <f>'実質公債費比率（分子）の構造'!L$45</f>
        <v>1225</v>
      </c>
      <c r="F49" s="176"/>
      <c r="G49" s="176"/>
      <c r="H49" s="176">
        <f>'実質公債費比率（分子）の構造'!M$45</f>
        <v>1112</v>
      </c>
      <c r="I49" s="176"/>
      <c r="J49" s="176"/>
      <c r="K49" s="176">
        <f>'実質公債費比率（分子）の構造'!N$45</f>
        <v>1109</v>
      </c>
      <c r="L49" s="176"/>
      <c r="M49" s="176"/>
      <c r="N49" s="176">
        <f>'実質公債費比率（分子）の構造'!O$45</f>
        <v>1106</v>
      </c>
      <c r="O49" s="176"/>
      <c r="P49" s="176"/>
    </row>
    <row r="50" spans="1:16" x14ac:dyDescent="0.15">
      <c r="A50" s="176" t="s">
        <v>67</v>
      </c>
      <c r="B50" s="176" t="e">
        <f>NA()</f>
        <v>#N/A</v>
      </c>
      <c r="C50" s="176">
        <f>IF(ISNUMBER('実質公債費比率（分子）の構造'!K$53),'実質公債費比率（分子）の構造'!K$53,NA())</f>
        <v>495</v>
      </c>
      <c r="D50" s="176" t="e">
        <f>NA()</f>
        <v>#N/A</v>
      </c>
      <c r="E50" s="176" t="e">
        <f>NA()</f>
        <v>#N/A</v>
      </c>
      <c r="F50" s="176">
        <f>IF(ISNUMBER('実質公債費比率（分子）の構造'!L$53),'実質公債費比率（分子）の構造'!L$53,NA())</f>
        <v>465</v>
      </c>
      <c r="G50" s="176" t="e">
        <f>NA()</f>
        <v>#N/A</v>
      </c>
      <c r="H50" s="176" t="e">
        <f>NA()</f>
        <v>#N/A</v>
      </c>
      <c r="I50" s="176">
        <f>IF(ISNUMBER('実質公債費比率（分子）の構造'!M$53),'実質公債費比率（分子）の構造'!M$53,NA())</f>
        <v>295</v>
      </c>
      <c r="J50" s="176" t="e">
        <f>NA()</f>
        <v>#N/A</v>
      </c>
      <c r="K50" s="176" t="e">
        <f>NA()</f>
        <v>#N/A</v>
      </c>
      <c r="L50" s="176">
        <f>IF(ISNUMBER('実質公債費比率（分子）の構造'!N$53),'実質公債費比率（分子）の構造'!N$53,NA())</f>
        <v>277</v>
      </c>
      <c r="M50" s="176" t="e">
        <f>NA()</f>
        <v>#N/A</v>
      </c>
      <c r="N50" s="176" t="e">
        <f>NA()</f>
        <v>#N/A</v>
      </c>
      <c r="O50" s="176">
        <f>IF(ISNUMBER('実質公債費比率（分子）の構造'!O$53),'実質公債費比率（分子）の構造'!O$53,NA())</f>
        <v>242</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8259</v>
      </c>
      <c r="E56" s="175"/>
      <c r="F56" s="175"/>
      <c r="G56" s="175">
        <f>'将来負担比率（分子）の構造'!J$52</f>
        <v>8043</v>
      </c>
      <c r="H56" s="175"/>
      <c r="I56" s="175"/>
      <c r="J56" s="175">
        <f>'将来負担比率（分子）の構造'!K$52</f>
        <v>8025</v>
      </c>
      <c r="K56" s="175"/>
      <c r="L56" s="175"/>
      <c r="M56" s="175">
        <f>'将来負担比率（分子）の構造'!L$52</f>
        <v>8187</v>
      </c>
      <c r="N56" s="175"/>
      <c r="O56" s="175"/>
      <c r="P56" s="175">
        <f>'将来負担比率（分子）の構造'!M$52</f>
        <v>9946</v>
      </c>
    </row>
    <row r="57" spans="1:16" x14ac:dyDescent="0.15">
      <c r="A57" s="175" t="s">
        <v>42</v>
      </c>
      <c r="B57" s="175"/>
      <c r="C57" s="175"/>
      <c r="D57" s="175">
        <f>'将来負担比率（分子）の構造'!I$51</f>
        <v>1921</v>
      </c>
      <c r="E57" s="175"/>
      <c r="F57" s="175"/>
      <c r="G57" s="175">
        <f>'将来負担比率（分子）の構造'!J$51</f>
        <v>2045</v>
      </c>
      <c r="H57" s="175"/>
      <c r="I57" s="175"/>
      <c r="J57" s="175">
        <f>'将来負担比率（分子）の構造'!K$51</f>
        <v>2029</v>
      </c>
      <c r="K57" s="175"/>
      <c r="L57" s="175"/>
      <c r="M57" s="175">
        <f>'将来負担比率（分子）の構造'!L$51</f>
        <v>1952</v>
      </c>
      <c r="N57" s="175"/>
      <c r="O57" s="175"/>
      <c r="P57" s="175">
        <f>'将来負担比率（分子）の構造'!M$51</f>
        <v>1991</v>
      </c>
    </row>
    <row r="58" spans="1:16" x14ac:dyDescent="0.15">
      <c r="A58" s="175" t="s">
        <v>41</v>
      </c>
      <c r="B58" s="175"/>
      <c r="C58" s="175"/>
      <c r="D58" s="175">
        <f>'将来負担比率（分子）の構造'!I$50</f>
        <v>1386</v>
      </c>
      <c r="E58" s="175"/>
      <c r="F58" s="175"/>
      <c r="G58" s="175">
        <f>'将来負担比率（分子）の構造'!J$50</f>
        <v>1518</v>
      </c>
      <c r="H58" s="175"/>
      <c r="I58" s="175"/>
      <c r="J58" s="175">
        <f>'将来負担比率（分子）の構造'!K$50</f>
        <v>2083</v>
      </c>
      <c r="K58" s="175"/>
      <c r="L58" s="175"/>
      <c r="M58" s="175">
        <f>'将来負担比率（分子）の構造'!L$50</f>
        <v>2480</v>
      </c>
      <c r="N58" s="175"/>
      <c r="O58" s="175"/>
      <c r="P58" s="175">
        <f>'将来負担比率（分子）の構造'!M$50</f>
        <v>2786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1231</v>
      </c>
      <c r="C62" s="175"/>
      <c r="D62" s="175"/>
      <c r="E62" s="175">
        <f>'将来負担比率（分子）の構造'!J$45</f>
        <v>1216</v>
      </c>
      <c r="F62" s="175"/>
      <c r="G62" s="175"/>
      <c r="H62" s="175">
        <f>'将来負担比率（分子）の構造'!K$45</f>
        <v>1194</v>
      </c>
      <c r="I62" s="175"/>
      <c r="J62" s="175"/>
      <c r="K62" s="175">
        <f>'将来負担比率（分子）の構造'!L$45</f>
        <v>1182</v>
      </c>
      <c r="L62" s="175"/>
      <c r="M62" s="175"/>
      <c r="N62" s="175">
        <f>'将来負担比率（分子）の構造'!M$45</f>
        <v>1231</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2131</v>
      </c>
      <c r="C64" s="175"/>
      <c r="D64" s="175"/>
      <c r="E64" s="175">
        <f>'将来負担比率（分子）の構造'!J$43</f>
        <v>2020</v>
      </c>
      <c r="F64" s="175"/>
      <c r="G64" s="175"/>
      <c r="H64" s="175">
        <f>'将来負担比率（分子）の構造'!K$43</f>
        <v>1815</v>
      </c>
      <c r="I64" s="175"/>
      <c r="J64" s="175"/>
      <c r="K64" s="175">
        <f>'将来負担比率（分子）の構造'!L$43</f>
        <v>1572</v>
      </c>
      <c r="L64" s="175"/>
      <c r="M64" s="175"/>
      <c r="N64" s="175">
        <f>'将来負担比率（分子）の構造'!M$43</f>
        <v>1536</v>
      </c>
      <c r="O64" s="175"/>
      <c r="P64" s="175"/>
    </row>
    <row r="65" spans="1:16" x14ac:dyDescent="0.15">
      <c r="A65" s="175" t="s">
        <v>32</v>
      </c>
      <c r="B65" s="175">
        <f>'将来負担比率（分子）の構造'!I$42</f>
        <v>152</v>
      </c>
      <c r="C65" s="175"/>
      <c r="D65" s="175"/>
      <c r="E65" s="175">
        <f>'将来負担比率（分子）の構造'!J$42</f>
        <v>148</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10534</v>
      </c>
      <c r="C66" s="175"/>
      <c r="D66" s="175"/>
      <c r="E66" s="175">
        <f>'将来負担比率（分子）の構造'!J$41</f>
        <v>10385</v>
      </c>
      <c r="F66" s="175"/>
      <c r="G66" s="175"/>
      <c r="H66" s="175">
        <f>'将来負担比率（分子）の構造'!K$41</f>
        <v>10559</v>
      </c>
      <c r="I66" s="175"/>
      <c r="J66" s="175"/>
      <c r="K66" s="175">
        <f>'将来負担比率（分子）の構造'!L$41</f>
        <v>10936</v>
      </c>
      <c r="L66" s="175"/>
      <c r="M66" s="175"/>
      <c r="N66" s="175">
        <f>'将来負担比率（分子）の構造'!M$41</f>
        <v>13332</v>
      </c>
      <c r="O66" s="175"/>
      <c r="P66" s="175"/>
    </row>
    <row r="67" spans="1:16" x14ac:dyDescent="0.15">
      <c r="A67" s="175" t="s">
        <v>71</v>
      </c>
      <c r="B67" s="175" t="e">
        <f>NA()</f>
        <v>#N/A</v>
      </c>
      <c r="C67" s="175">
        <f>IF(ISNUMBER('将来負担比率（分子）の構造'!I$53), IF('将来負担比率（分子）の構造'!I$53 &lt; 0, 0, '将来負担比率（分子）の構造'!I$53), NA())</f>
        <v>2480</v>
      </c>
      <c r="D67" s="175" t="e">
        <f>NA()</f>
        <v>#N/A</v>
      </c>
      <c r="E67" s="175" t="e">
        <f>NA()</f>
        <v>#N/A</v>
      </c>
      <c r="F67" s="175">
        <f>IF(ISNUMBER('将来負担比率（分子）の構造'!J$53), IF('将来負担比率（分子）の構造'!J$53 &lt; 0, 0, '将来負担比率（分子）の構造'!J$53), NA())</f>
        <v>2163</v>
      </c>
      <c r="G67" s="175" t="e">
        <f>NA()</f>
        <v>#N/A</v>
      </c>
      <c r="H67" s="175" t="e">
        <f>NA()</f>
        <v>#N/A</v>
      </c>
      <c r="I67" s="175">
        <f>IF(ISNUMBER('将来負担比率（分子）の構造'!K$53), IF('将来負担比率（分子）の構造'!K$53 &lt; 0, 0, '将来負担比率（分子）の構造'!K$53), NA())</f>
        <v>1431</v>
      </c>
      <c r="J67" s="175" t="e">
        <f>NA()</f>
        <v>#N/A</v>
      </c>
      <c r="K67" s="175" t="e">
        <f>NA()</f>
        <v>#N/A</v>
      </c>
      <c r="L67" s="175">
        <f>IF(ISNUMBER('将来負担比率（分子）の構造'!L$53), IF('将来負担比率（分子）の構造'!L$53 &lt; 0, 0, '将来負担比率（分子）の構造'!L$53), NA())</f>
        <v>1071</v>
      </c>
      <c r="M67" s="175" t="e">
        <f>NA()</f>
        <v>#N/A</v>
      </c>
      <c r="N67" s="175" t="e">
        <f>NA()</f>
        <v>#N/A</v>
      </c>
      <c r="O67" s="175">
        <f>IF(ISNUMBER('将来負担比率（分子）の構造'!M$53), IF('将来負担比率（分子）の構造'!M$53 &lt; 0, 0, '将来負担比率（分子）の構造'!M$53), NA())</f>
        <v>1377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948</v>
      </c>
      <c r="C72" s="179">
        <f>基金残高に係る経年分析!G55</f>
        <v>1349</v>
      </c>
      <c r="D72" s="179">
        <f>基金残高に係る経年分析!H55</f>
        <v>1569</v>
      </c>
    </row>
    <row r="73" spans="1:16" x14ac:dyDescent="0.15">
      <c r="A73" s="178" t="s">
        <v>74</v>
      </c>
      <c r="B73" s="179">
        <f>基金残高に係る経年分析!F56</f>
        <v>182</v>
      </c>
      <c r="C73" s="179">
        <f>基金残高に係る経年分析!G56</f>
        <v>216</v>
      </c>
      <c r="D73" s="179">
        <f>基金残高に係る経年分析!H56</f>
        <v>310</v>
      </c>
    </row>
    <row r="74" spans="1:16" x14ac:dyDescent="0.15">
      <c r="A74" s="178" t="s">
        <v>75</v>
      </c>
      <c r="B74" s="179">
        <f>基金残高に係る経年分析!F57</f>
        <v>504</v>
      </c>
      <c r="C74" s="179">
        <f>基金残高に係る経年分析!G57</f>
        <v>428</v>
      </c>
      <c r="D74" s="179">
        <f>基金残高に係る経年分析!H57</f>
        <v>383</v>
      </c>
    </row>
  </sheetData>
  <sheetProtection algorithmName="SHA-512" hashValue="dJ8P8P6Lg7Sa5fVPAXXCT6zKsQlECSgRVnhhQtJ2SxRZ2GoyfO7UDboGE+yAdYVX7d3SmveQQpyKvivQJ88WRQ==" saltValue="ZQ+apCgoXyeQJR8rIrpA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15">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15">
      <c r="B5" s="715" t="s">
        <v>215</v>
      </c>
      <c r="C5" s="716"/>
      <c r="D5" s="716"/>
      <c r="E5" s="716"/>
      <c r="F5" s="716"/>
      <c r="G5" s="716"/>
      <c r="H5" s="716"/>
      <c r="I5" s="716"/>
      <c r="J5" s="716"/>
      <c r="K5" s="716"/>
      <c r="L5" s="716"/>
      <c r="M5" s="716"/>
      <c r="N5" s="716"/>
      <c r="O5" s="716"/>
      <c r="P5" s="716"/>
      <c r="Q5" s="717"/>
      <c r="R5" s="712">
        <v>1297599</v>
      </c>
      <c r="S5" s="713"/>
      <c r="T5" s="713"/>
      <c r="U5" s="713"/>
      <c r="V5" s="713"/>
      <c r="W5" s="713"/>
      <c r="X5" s="713"/>
      <c r="Y5" s="738"/>
      <c r="Z5" s="751">
        <v>10</v>
      </c>
      <c r="AA5" s="751"/>
      <c r="AB5" s="751"/>
      <c r="AC5" s="751"/>
      <c r="AD5" s="752">
        <v>1247429</v>
      </c>
      <c r="AE5" s="752"/>
      <c r="AF5" s="752"/>
      <c r="AG5" s="752"/>
      <c r="AH5" s="752"/>
      <c r="AI5" s="752"/>
      <c r="AJ5" s="752"/>
      <c r="AK5" s="752"/>
      <c r="AL5" s="739">
        <v>24.6</v>
      </c>
      <c r="AM5" s="721"/>
      <c r="AN5" s="721"/>
      <c r="AO5" s="740"/>
      <c r="AP5" s="715" t="s">
        <v>216</v>
      </c>
      <c r="AQ5" s="716"/>
      <c r="AR5" s="716"/>
      <c r="AS5" s="716"/>
      <c r="AT5" s="716"/>
      <c r="AU5" s="716"/>
      <c r="AV5" s="716"/>
      <c r="AW5" s="716"/>
      <c r="AX5" s="716"/>
      <c r="AY5" s="716"/>
      <c r="AZ5" s="716"/>
      <c r="BA5" s="716"/>
      <c r="BB5" s="716"/>
      <c r="BC5" s="716"/>
      <c r="BD5" s="716"/>
      <c r="BE5" s="716"/>
      <c r="BF5" s="717"/>
      <c r="BG5" s="657">
        <v>1245911</v>
      </c>
      <c r="BH5" s="658"/>
      <c r="BI5" s="658"/>
      <c r="BJ5" s="658"/>
      <c r="BK5" s="658"/>
      <c r="BL5" s="658"/>
      <c r="BM5" s="658"/>
      <c r="BN5" s="659"/>
      <c r="BO5" s="695">
        <v>96</v>
      </c>
      <c r="BP5" s="695"/>
      <c r="BQ5" s="695"/>
      <c r="BR5" s="695"/>
      <c r="BS5" s="696">
        <v>16536</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15">
      <c r="B6" s="654" t="s">
        <v>220</v>
      </c>
      <c r="C6" s="655"/>
      <c r="D6" s="655"/>
      <c r="E6" s="655"/>
      <c r="F6" s="655"/>
      <c r="G6" s="655"/>
      <c r="H6" s="655"/>
      <c r="I6" s="655"/>
      <c r="J6" s="655"/>
      <c r="K6" s="655"/>
      <c r="L6" s="655"/>
      <c r="M6" s="655"/>
      <c r="N6" s="655"/>
      <c r="O6" s="655"/>
      <c r="P6" s="655"/>
      <c r="Q6" s="656"/>
      <c r="R6" s="657">
        <v>110321</v>
      </c>
      <c r="S6" s="658"/>
      <c r="T6" s="658"/>
      <c r="U6" s="658"/>
      <c r="V6" s="658"/>
      <c r="W6" s="658"/>
      <c r="X6" s="658"/>
      <c r="Y6" s="659"/>
      <c r="Z6" s="695">
        <v>0.9</v>
      </c>
      <c r="AA6" s="695"/>
      <c r="AB6" s="695"/>
      <c r="AC6" s="695"/>
      <c r="AD6" s="696">
        <v>110321</v>
      </c>
      <c r="AE6" s="696"/>
      <c r="AF6" s="696"/>
      <c r="AG6" s="696"/>
      <c r="AH6" s="696"/>
      <c r="AI6" s="696"/>
      <c r="AJ6" s="696"/>
      <c r="AK6" s="696"/>
      <c r="AL6" s="660">
        <v>2.2000000000000002</v>
      </c>
      <c r="AM6" s="661"/>
      <c r="AN6" s="661"/>
      <c r="AO6" s="697"/>
      <c r="AP6" s="654" t="s">
        <v>221</v>
      </c>
      <c r="AQ6" s="655"/>
      <c r="AR6" s="655"/>
      <c r="AS6" s="655"/>
      <c r="AT6" s="655"/>
      <c r="AU6" s="655"/>
      <c r="AV6" s="655"/>
      <c r="AW6" s="655"/>
      <c r="AX6" s="655"/>
      <c r="AY6" s="655"/>
      <c r="AZ6" s="655"/>
      <c r="BA6" s="655"/>
      <c r="BB6" s="655"/>
      <c r="BC6" s="655"/>
      <c r="BD6" s="655"/>
      <c r="BE6" s="655"/>
      <c r="BF6" s="656"/>
      <c r="BG6" s="657">
        <v>1245911</v>
      </c>
      <c r="BH6" s="658"/>
      <c r="BI6" s="658"/>
      <c r="BJ6" s="658"/>
      <c r="BK6" s="658"/>
      <c r="BL6" s="658"/>
      <c r="BM6" s="658"/>
      <c r="BN6" s="659"/>
      <c r="BO6" s="695">
        <v>96</v>
      </c>
      <c r="BP6" s="695"/>
      <c r="BQ6" s="695"/>
      <c r="BR6" s="695"/>
      <c r="BS6" s="696">
        <v>16536</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80713</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80620</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399</v>
      </c>
      <c r="S7" s="658"/>
      <c r="T7" s="658"/>
      <c r="U7" s="658"/>
      <c r="V7" s="658"/>
      <c r="W7" s="658"/>
      <c r="X7" s="658"/>
      <c r="Y7" s="659"/>
      <c r="Z7" s="695">
        <v>0</v>
      </c>
      <c r="AA7" s="695"/>
      <c r="AB7" s="695"/>
      <c r="AC7" s="695"/>
      <c r="AD7" s="696">
        <v>399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559607</v>
      </c>
      <c r="BH7" s="658"/>
      <c r="BI7" s="658"/>
      <c r="BJ7" s="658"/>
      <c r="BK7" s="658"/>
      <c r="BL7" s="658"/>
      <c r="BM7" s="658"/>
      <c r="BN7" s="659"/>
      <c r="BO7" s="695">
        <v>43.1</v>
      </c>
      <c r="BP7" s="695"/>
      <c r="BQ7" s="695"/>
      <c r="BR7" s="695"/>
      <c r="BS7" s="696">
        <v>16536</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1443565</v>
      </c>
      <c r="CS7" s="658"/>
      <c r="CT7" s="658"/>
      <c r="CU7" s="658"/>
      <c r="CV7" s="658"/>
      <c r="CW7" s="658"/>
      <c r="CX7" s="658"/>
      <c r="CY7" s="659"/>
      <c r="CZ7" s="695">
        <v>11.4</v>
      </c>
      <c r="DA7" s="695"/>
      <c r="DB7" s="695"/>
      <c r="DC7" s="695"/>
      <c r="DD7" s="663">
        <v>35431</v>
      </c>
      <c r="DE7" s="658"/>
      <c r="DF7" s="658"/>
      <c r="DG7" s="658"/>
      <c r="DH7" s="658"/>
      <c r="DI7" s="658"/>
      <c r="DJ7" s="658"/>
      <c r="DK7" s="658"/>
      <c r="DL7" s="658"/>
      <c r="DM7" s="658"/>
      <c r="DN7" s="658"/>
      <c r="DO7" s="658"/>
      <c r="DP7" s="659"/>
      <c r="DQ7" s="663">
        <v>1053191</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3719</v>
      </c>
      <c r="S8" s="658"/>
      <c r="T8" s="658"/>
      <c r="U8" s="658"/>
      <c r="V8" s="658"/>
      <c r="W8" s="658"/>
      <c r="X8" s="658"/>
      <c r="Y8" s="659"/>
      <c r="Z8" s="695">
        <v>0</v>
      </c>
      <c r="AA8" s="695"/>
      <c r="AB8" s="695"/>
      <c r="AC8" s="695"/>
      <c r="AD8" s="696">
        <v>3719</v>
      </c>
      <c r="AE8" s="696"/>
      <c r="AF8" s="696"/>
      <c r="AG8" s="696"/>
      <c r="AH8" s="696"/>
      <c r="AI8" s="696"/>
      <c r="AJ8" s="696"/>
      <c r="AK8" s="696"/>
      <c r="AL8" s="660">
        <v>0.1</v>
      </c>
      <c r="AM8" s="661"/>
      <c r="AN8" s="661"/>
      <c r="AO8" s="697"/>
      <c r="AP8" s="654" t="s">
        <v>227</v>
      </c>
      <c r="AQ8" s="655"/>
      <c r="AR8" s="655"/>
      <c r="AS8" s="655"/>
      <c r="AT8" s="655"/>
      <c r="AU8" s="655"/>
      <c r="AV8" s="655"/>
      <c r="AW8" s="655"/>
      <c r="AX8" s="655"/>
      <c r="AY8" s="655"/>
      <c r="AZ8" s="655"/>
      <c r="BA8" s="655"/>
      <c r="BB8" s="655"/>
      <c r="BC8" s="655"/>
      <c r="BD8" s="655"/>
      <c r="BE8" s="655"/>
      <c r="BF8" s="656"/>
      <c r="BG8" s="657">
        <v>19159</v>
      </c>
      <c r="BH8" s="658"/>
      <c r="BI8" s="658"/>
      <c r="BJ8" s="658"/>
      <c r="BK8" s="658"/>
      <c r="BL8" s="658"/>
      <c r="BM8" s="658"/>
      <c r="BN8" s="659"/>
      <c r="BO8" s="695">
        <v>1.5</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2578698</v>
      </c>
      <c r="CS8" s="658"/>
      <c r="CT8" s="658"/>
      <c r="CU8" s="658"/>
      <c r="CV8" s="658"/>
      <c r="CW8" s="658"/>
      <c r="CX8" s="658"/>
      <c r="CY8" s="659"/>
      <c r="CZ8" s="695">
        <v>20.399999999999999</v>
      </c>
      <c r="DA8" s="695"/>
      <c r="DB8" s="695"/>
      <c r="DC8" s="695"/>
      <c r="DD8" s="663">
        <v>20553</v>
      </c>
      <c r="DE8" s="658"/>
      <c r="DF8" s="658"/>
      <c r="DG8" s="658"/>
      <c r="DH8" s="658"/>
      <c r="DI8" s="658"/>
      <c r="DJ8" s="658"/>
      <c r="DK8" s="658"/>
      <c r="DL8" s="658"/>
      <c r="DM8" s="658"/>
      <c r="DN8" s="658"/>
      <c r="DO8" s="658"/>
      <c r="DP8" s="659"/>
      <c r="DQ8" s="663">
        <v>1413908</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4298</v>
      </c>
      <c r="S9" s="658"/>
      <c r="T9" s="658"/>
      <c r="U9" s="658"/>
      <c r="V9" s="658"/>
      <c r="W9" s="658"/>
      <c r="X9" s="658"/>
      <c r="Y9" s="659"/>
      <c r="Z9" s="695">
        <v>0</v>
      </c>
      <c r="AA9" s="695"/>
      <c r="AB9" s="695"/>
      <c r="AC9" s="695"/>
      <c r="AD9" s="696">
        <v>4298</v>
      </c>
      <c r="AE9" s="696"/>
      <c r="AF9" s="696"/>
      <c r="AG9" s="696"/>
      <c r="AH9" s="696"/>
      <c r="AI9" s="696"/>
      <c r="AJ9" s="696"/>
      <c r="AK9" s="696"/>
      <c r="AL9" s="660">
        <v>0.1</v>
      </c>
      <c r="AM9" s="661"/>
      <c r="AN9" s="661"/>
      <c r="AO9" s="697"/>
      <c r="AP9" s="654" t="s">
        <v>230</v>
      </c>
      <c r="AQ9" s="655"/>
      <c r="AR9" s="655"/>
      <c r="AS9" s="655"/>
      <c r="AT9" s="655"/>
      <c r="AU9" s="655"/>
      <c r="AV9" s="655"/>
      <c r="AW9" s="655"/>
      <c r="AX9" s="655"/>
      <c r="AY9" s="655"/>
      <c r="AZ9" s="655"/>
      <c r="BA9" s="655"/>
      <c r="BB9" s="655"/>
      <c r="BC9" s="655"/>
      <c r="BD9" s="655"/>
      <c r="BE9" s="655"/>
      <c r="BF9" s="656"/>
      <c r="BG9" s="657">
        <v>462470</v>
      </c>
      <c r="BH9" s="658"/>
      <c r="BI9" s="658"/>
      <c r="BJ9" s="658"/>
      <c r="BK9" s="658"/>
      <c r="BL9" s="658"/>
      <c r="BM9" s="658"/>
      <c r="BN9" s="659"/>
      <c r="BO9" s="695">
        <v>35.6</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3154904</v>
      </c>
      <c r="CS9" s="658"/>
      <c r="CT9" s="658"/>
      <c r="CU9" s="658"/>
      <c r="CV9" s="658"/>
      <c r="CW9" s="658"/>
      <c r="CX9" s="658"/>
      <c r="CY9" s="659"/>
      <c r="CZ9" s="695">
        <v>24.9</v>
      </c>
      <c r="DA9" s="695"/>
      <c r="DB9" s="695"/>
      <c r="DC9" s="695"/>
      <c r="DD9" s="663">
        <v>2078462</v>
      </c>
      <c r="DE9" s="658"/>
      <c r="DF9" s="658"/>
      <c r="DG9" s="658"/>
      <c r="DH9" s="658"/>
      <c r="DI9" s="658"/>
      <c r="DJ9" s="658"/>
      <c r="DK9" s="658"/>
      <c r="DL9" s="658"/>
      <c r="DM9" s="658"/>
      <c r="DN9" s="658"/>
      <c r="DO9" s="658"/>
      <c r="DP9" s="659"/>
      <c r="DQ9" s="663">
        <v>426095</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48108</v>
      </c>
      <c r="BH10" s="658"/>
      <c r="BI10" s="658"/>
      <c r="BJ10" s="658"/>
      <c r="BK10" s="658"/>
      <c r="BL10" s="658"/>
      <c r="BM10" s="658"/>
      <c r="BN10" s="659"/>
      <c r="BO10" s="695">
        <v>3.7</v>
      </c>
      <c r="BP10" s="695"/>
      <c r="BQ10" s="695"/>
      <c r="BR10" s="695"/>
      <c r="BS10" s="696">
        <v>8002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17904</v>
      </c>
      <c r="CS10" s="658"/>
      <c r="CT10" s="658"/>
      <c r="CU10" s="658"/>
      <c r="CV10" s="658"/>
      <c r="CW10" s="658"/>
      <c r="CX10" s="658"/>
      <c r="CY10" s="659"/>
      <c r="CZ10" s="695">
        <v>0.1</v>
      </c>
      <c r="DA10" s="695"/>
      <c r="DB10" s="695"/>
      <c r="DC10" s="695"/>
      <c r="DD10" s="663">
        <v>1666</v>
      </c>
      <c r="DE10" s="658"/>
      <c r="DF10" s="658"/>
      <c r="DG10" s="658"/>
      <c r="DH10" s="658"/>
      <c r="DI10" s="658"/>
      <c r="DJ10" s="658"/>
      <c r="DK10" s="658"/>
      <c r="DL10" s="658"/>
      <c r="DM10" s="658"/>
      <c r="DN10" s="658"/>
      <c r="DO10" s="658"/>
      <c r="DP10" s="659"/>
      <c r="DQ10" s="663">
        <v>17904</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301113</v>
      </c>
      <c r="S11" s="658"/>
      <c r="T11" s="658"/>
      <c r="U11" s="658"/>
      <c r="V11" s="658"/>
      <c r="W11" s="658"/>
      <c r="X11" s="658"/>
      <c r="Y11" s="659"/>
      <c r="Z11" s="660">
        <v>2.2999999999999998</v>
      </c>
      <c r="AA11" s="661"/>
      <c r="AB11" s="661"/>
      <c r="AC11" s="662"/>
      <c r="AD11" s="663">
        <v>301113</v>
      </c>
      <c r="AE11" s="658"/>
      <c r="AF11" s="658"/>
      <c r="AG11" s="658"/>
      <c r="AH11" s="658"/>
      <c r="AI11" s="658"/>
      <c r="AJ11" s="658"/>
      <c r="AK11" s="659"/>
      <c r="AL11" s="660">
        <v>5.9</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29870</v>
      </c>
      <c r="BH11" s="658"/>
      <c r="BI11" s="658"/>
      <c r="BJ11" s="658"/>
      <c r="BK11" s="658"/>
      <c r="BL11" s="658"/>
      <c r="BM11" s="658"/>
      <c r="BN11" s="659"/>
      <c r="BO11" s="695">
        <v>2.2999999999999998</v>
      </c>
      <c r="BP11" s="695"/>
      <c r="BQ11" s="695"/>
      <c r="BR11" s="695"/>
      <c r="BS11" s="696">
        <v>8534</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840365</v>
      </c>
      <c r="CS11" s="658"/>
      <c r="CT11" s="658"/>
      <c r="CU11" s="658"/>
      <c r="CV11" s="658"/>
      <c r="CW11" s="658"/>
      <c r="CX11" s="658"/>
      <c r="CY11" s="659"/>
      <c r="CZ11" s="695">
        <v>6.6</v>
      </c>
      <c r="DA11" s="695"/>
      <c r="DB11" s="695"/>
      <c r="DC11" s="695"/>
      <c r="DD11" s="663">
        <v>143927</v>
      </c>
      <c r="DE11" s="658"/>
      <c r="DF11" s="658"/>
      <c r="DG11" s="658"/>
      <c r="DH11" s="658"/>
      <c r="DI11" s="658"/>
      <c r="DJ11" s="658"/>
      <c r="DK11" s="658"/>
      <c r="DL11" s="658"/>
      <c r="DM11" s="658"/>
      <c r="DN11" s="658"/>
      <c r="DO11" s="658"/>
      <c r="DP11" s="659"/>
      <c r="DQ11" s="663">
        <v>239656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8477</v>
      </c>
      <c r="S12" s="658"/>
      <c r="T12" s="658"/>
      <c r="U12" s="658"/>
      <c r="V12" s="658"/>
      <c r="W12" s="658"/>
      <c r="X12" s="658"/>
      <c r="Y12" s="659"/>
      <c r="Z12" s="695">
        <v>0.1</v>
      </c>
      <c r="AA12" s="695"/>
      <c r="AB12" s="695"/>
      <c r="AC12" s="695"/>
      <c r="AD12" s="696">
        <v>8477</v>
      </c>
      <c r="AE12" s="696"/>
      <c r="AF12" s="696"/>
      <c r="AG12" s="696"/>
      <c r="AH12" s="696"/>
      <c r="AI12" s="696"/>
      <c r="AJ12" s="696"/>
      <c r="AK12" s="696"/>
      <c r="AL12" s="660">
        <v>0.2</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545361</v>
      </c>
      <c r="BH12" s="658"/>
      <c r="BI12" s="658"/>
      <c r="BJ12" s="658"/>
      <c r="BK12" s="658"/>
      <c r="BL12" s="658"/>
      <c r="BM12" s="658"/>
      <c r="BN12" s="659"/>
      <c r="BO12" s="695">
        <v>42</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436222</v>
      </c>
      <c r="CS12" s="658"/>
      <c r="CT12" s="658"/>
      <c r="CU12" s="658"/>
      <c r="CV12" s="658"/>
      <c r="CW12" s="658"/>
      <c r="CX12" s="658"/>
      <c r="CY12" s="659"/>
      <c r="CZ12" s="695">
        <v>3.4</v>
      </c>
      <c r="DA12" s="695"/>
      <c r="DB12" s="695"/>
      <c r="DC12" s="695"/>
      <c r="DD12" s="663">
        <v>1100</v>
      </c>
      <c r="DE12" s="658"/>
      <c r="DF12" s="658"/>
      <c r="DG12" s="658"/>
      <c r="DH12" s="658"/>
      <c r="DI12" s="658"/>
      <c r="DJ12" s="658"/>
      <c r="DK12" s="658"/>
      <c r="DL12" s="658"/>
      <c r="DM12" s="658"/>
      <c r="DN12" s="658"/>
      <c r="DO12" s="658"/>
      <c r="DP12" s="659"/>
      <c r="DQ12" s="663">
        <v>277409</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517359</v>
      </c>
      <c r="BH13" s="658"/>
      <c r="BI13" s="658"/>
      <c r="BJ13" s="658"/>
      <c r="BK13" s="658"/>
      <c r="BL13" s="658"/>
      <c r="BM13" s="658"/>
      <c r="BN13" s="659"/>
      <c r="BO13" s="695">
        <v>39.9</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1456470</v>
      </c>
      <c r="CS13" s="658"/>
      <c r="CT13" s="658"/>
      <c r="CU13" s="658"/>
      <c r="CV13" s="658"/>
      <c r="CW13" s="658"/>
      <c r="CX13" s="658"/>
      <c r="CY13" s="659"/>
      <c r="CZ13" s="695">
        <v>11.5</v>
      </c>
      <c r="DA13" s="695"/>
      <c r="DB13" s="695"/>
      <c r="DC13" s="695"/>
      <c r="DD13" s="663">
        <v>779674</v>
      </c>
      <c r="DE13" s="658"/>
      <c r="DF13" s="658"/>
      <c r="DG13" s="658"/>
      <c r="DH13" s="658"/>
      <c r="DI13" s="658"/>
      <c r="DJ13" s="658"/>
      <c r="DK13" s="658"/>
      <c r="DL13" s="658"/>
      <c r="DM13" s="658"/>
      <c r="DN13" s="658"/>
      <c r="DO13" s="658"/>
      <c r="DP13" s="659"/>
      <c r="DQ13" s="663">
        <v>595372</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829</v>
      </c>
      <c r="S14" s="658"/>
      <c r="T14" s="658"/>
      <c r="U14" s="658"/>
      <c r="V14" s="658"/>
      <c r="W14" s="658"/>
      <c r="X14" s="658"/>
      <c r="Y14" s="659"/>
      <c r="Z14" s="695">
        <v>0</v>
      </c>
      <c r="AA14" s="695"/>
      <c r="AB14" s="695"/>
      <c r="AC14" s="695"/>
      <c r="AD14" s="696">
        <v>829</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36205</v>
      </c>
      <c r="BH14" s="658"/>
      <c r="BI14" s="658"/>
      <c r="BJ14" s="658"/>
      <c r="BK14" s="658"/>
      <c r="BL14" s="658"/>
      <c r="BM14" s="658"/>
      <c r="BN14" s="659"/>
      <c r="BO14" s="695">
        <v>2.8</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364926</v>
      </c>
      <c r="CS14" s="658"/>
      <c r="CT14" s="658"/>
      <c r="CU14" s="658"/>
      <c r="CV14" s="658"/>
      <c r="CW14" s="658"/>
      <c r="CX14" s="658"/>
      <c r="CY14" s="659"/>
      <c r="CZ14" s="695">
        <v>2.9</v>
      </c>
      <c r="DA14" s="695"/>
      <c r="DB14" s="695"/>
      <c r="DC14" s="695"/>
      <c r="DD14" s="663" t="s">
        <v>122</v>
      </c>
      <c r="DE14" s="658"/>
      <c r="DF14" s="658"/>
      <c r="DG14" s="658"/>
      <c r="DH14" s="658"/>
      <c r="DI14" s="658"/>
      <c r="DJ14" s="658"/>
      <c r="DK14" s="658"/>
      <c r="DL14" s="658"/>
      <c r="DM14" s="658"/>
      <c r="DN14" s="658"/>
      <c r="DO14" s="658"/>
      <c r="DP14" s="659"/>
      <c r="DQ14" s="663">
        <v>305026</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104738</v>
      </c>
      <c r="BH15" s="658"/>
      <c r="BI15" s="658"/>
      <c r="BJ15" s="658"/>
      <c r="BK15" s="658"/>
      <c r="BL15" s="658"/>
      <c r="BM15" s="658"/>
      <c r="BN15" s="659"/>
      <c r="BO15" s="695">
        <v>8.1</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1165627</v>
      </c>
      <c r="CS15" s="658"/>
      <c r="CT15" s="658"/>
      <c r="CU15" s="658"/>
      <c r="CV15" s="658"/>
      <c r="CW15" s="658"/>
      <c r="CX15" s="658"/>
      <c r="CY15" s="659"/>
      <c r="CZ15" s="695">
        <v>9.1999999999999993</v>
      </c>
      <c r="DA15" s="695"/>
      <c r="DB15" s="695"/>
      <c r="DC15" s="695"/>
      <c r="DD15" s="663">
        <v>235474</v>
      </c>
      <c r="DE15" s="658"/>
      <c r="DF15" s="658"/>
      <c r="DG15" s="658"/>
      <c r="DH15" s="658"/>
      <c r="DI15" s="658"/>
      <c r="DJ15" s="658"/>
      <c r="DK15" s="658"/>
      <c r="DL15" s="658"/>
      <c r="DM15" s="658"/>
      <c r="DN15" s="658"/>
      <c r="DO15" s="658"/>
      <c r="DP15" s="659"/>
      <c r="DQ15" s="663">
        <v>775841</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9985</v>
      </c>
      <c r="S16" s="658"/>
      <c r="T16" s="658"/>
      <c r="U16" s="658"/>
      <c r="V16" s="658"/>
      <c r="W16" s="658"/>
      <c r="X16" s="658"/>
      <c r="Y16" s="659"/>
      <c r="Z16" s="695">
        <v>0.1</v>
      </c>
      <c r="AA16" s="695"/>
      <c r="AB16" s="695"/>
      <c r="AC16" s="695"/>
      <c r="AD16" s="696">
        <v>9985</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23168</v>
      </c>
      <c r="CS16" s="658"/>
      <c r="CT16" s="658"/>
      <c r="CU16" s="658"/>
      <c r="CV16" s="658"/>
      <c r="CW16" s="658"/>
      <c r="CX16" s="658"/>
      <c r="CY16" s="659"/>
      <c r="CZ16" s="695">
        <v>0.2</v>
      </c>
      <c r="DA16" s="695"/>
      <c r="DB16" s="695"/>
      <c r="DC16" s="695"/>
      <c r="DD16" s="663" t="s">
        <v>122</v>
      </c>
      <c r="DE16" s="658"/>
      <c r="DF16" s="658"/>
      <c r="DG16" s="658"/>
      <c r="DH16" s="658"/>
      <c r="DI16" s="658"/>
      <c r="DJ16" s="658"/>
      <c r="DK16" s="658"/>
      <c r="DL16" s="658"/>
      <c r="DM16" s="658"/>
      <c r="DN16" s="658"/>
      <c r="DO16" s="658"/>
      <c r="DP16" s="659"/>
      <c r="DQ16" s="663">
        <v>2755</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22150</v>
      </c>
      <c r="S17" s="658"/>
      <c r="T17" s="658"/>
      <c r="U17" s="658"/>
      <c r="V17" s="658"/>
      <c r="W17" s="658"/>
      <c r="X17" s="658"/>
      <c r="Y17" s="659"/>
      <c r="Z17" s="695">
        <v>0.2</v>
      </c>
      <c r="AA17" s="695"/>
      <c r="AB17" s="695"/>
      <c r="AC17" s="695"/>
      <c r="AD17" s="696">
        <v>22150</v>
      </c>
      <c r="AE17" s="696"/>
      <c r="AF17" s="696"/>
      <c r="AG17" s="696"/>
      <c r="AH17" s="696"/>
      <c r="AI17" s="696"/>
      <c r="AJ17" s="696"/>
      <c r="AK17" s="696"/>
      <c r="AL17" s="660">
        <v>0.4</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1106485</v>
      </c>
      <c r="CS17" s="658"/>
      <c r="CT17" s="658"/>
      <c r="CU17" s="658"/>
      <c r="CV17" s="658"/>
      <c r="CW17" s="658"/>
      <c r="CX17" s="658"/>
      <c r="CY17" s="659"/>
      <c r="CZ17" s="695">
        <v>8.6999999999999993</v>
      </c>
      <c r="DA17" s="695"/>
      <c r="DB17" s="695"/>
      <c r="DC17" s="695"/>
      <c r="DD17" s="663" t="s">
        <v>122</v>
      </c>
      <c r="DE17" s="658"/>
      <c r="DF17" s="658"/>
      <c r="DG17" s="658"/>
      <c r="DH17" s="658"/>
      <c r="DI17" s="658"/>
      <c r="DJ17" s="658"/>
      <c r="DK17" s="658"/>
      <c r="DL17" s="658"/>
      <c r="DM17" s="658"/>
      <c r="DN17" s="658"/>
      <c r="DO17" s="658"/>
      <c r="DP17" s="659"/>
      <c r="DQ17" s="663">
        <v>888321</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8200</v>
      </c>
      <c r="S18" s="658"/>
      <c r="T18" s="658"/>
      <c r="U18" s="658"/>
      <c r="V18" s="658"/>
      <c r="W18" s="658"/>
      <c r="X18" s="658"/>
      <c r="Y18" s="659"/>
      <c r="Z18" s="695">
        <v>0.1</v>
      </c>
      <c r="AA18" s="695"/>
      <c r="AB18" s="695"/>
      <c r="AC18" s="695"/>
      <c r="AD18" s="696">
        <v>8200</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5603</v>
      </c>
      <c r="S19" s="658"/>
      <c r="T19" s="658"/>
      <c r="U19" s="658"/>
      <c r="V19" s="658"/>
      <c r="W19" s="658"/>
      <c r="X19" s="658"/>
      <c r="Y19" s="659"/>
      <c r="Z19" s="695">
        <v>0</v>
      </c>
      <c r="AA19" s="695"/>
      <c r="AB19" s="695"/>
      <c r="AC19" s="695"/>
      <c r="AD19" s="696">
        <v>5603</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51688</v>
      </c>
      <c r="BH19" s="658"/>
      <c r="BI19" s="658"/>
      <c r="BJ19" s="658"/>
      <c r="BK19" s="658"/>
      <c r="BL19" s="658"/>
      <c r="BM19" s="658"/>
      <c r="BN19" s="659"/>
      <c r="BO19" s="695">
        <v>4</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24" t="s">
        <v>262</v>
      </c>
      <c r="C20" s="725"/>
      <c r="D20" s="725"/>
      <c r="E20" s="725"/>
      <c r="F20" s="725"/>
      <c r="G20" s="725"/>
      <c r="H20" s="725"/>
      <c r="I20" s="725"/>
      <c r="J20" s="725"/>
      <c r="K20" s="725"/>
      <c r="L20" s="725"/>
      <c r="M20" s="725"/>
      <c r="N20" s="725"/>
      <c r="O20" s="725"/>
      <c r="P20" s="725"/>
      <c r="Q20" s="726"/>
      <c r="R20" s="657">
        <v>2597</v>
      </c>
      <c r="S20" s="658"/>
      <c r="T20" s="658"/>
      <c r="U20" s="658"/>
      <c r="V20" s="658"/>
      <c r="W20" s="658"/>
      <c r="X20" s="658"/>
      <c r="Y20" s="659"/>
      <c r="Z20" s="695">
        <v>0</v>
      </c>
      <c r="AA20" s="695"/>
      <c r="AB20" s="695"/>
      <c r="AC20" s="695"/>
      <c r="AD20" s="696">
        <v>2597</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51688</v>
      </c>
      <c r="BH20" s="658"/>
      <c r="BI20" s="658"/>
      <c r="BJ20" s="658"/>
      <c r="BK20" s="658"/>
      <c r="BL20" s="658"/>
      <c r="BM20" s="658"/>
      <c r="BN20" s="659"/>
      <c r="BO20" s="695">
        <v>4</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12669047</v>
      </c>
      <c r="CS20" s="658"/>
      <c r="CT20" s="658"/>
      <c r="CU20" s="658"/>
      <c r="CV20" s="658"/>
      <c r="CW20" s="658"/>
      <c r="CX20" s="658"/>
      <c r="CY20" s="659"/>
      <c r="CZ20" s="695">
        <v>100</v>
      </c>
      <c r="DA20" s="695"/>
      <c r="DB20" s="695"/>
      <c r="DC20" s="695"/>
      <c r="DD20" s="663">
        <v>3296287</v>
      </c>
      <c r="DE20" s="658"/>
      <c r="DF20" s="658"/>
      <c r="DG20" s="658"/>
      <c r="DH20" s="658"/>
      <c r="DI20" s="658"/>
      <c r="DJ20" s="658"/>
      <c r="DK20" s="658"/>
      <c r="DL20" s="658"/>
      <c r="DM20" s="658"/>
      <c r="DN20" s="658"/>
      <c r="DO20" s="658"/>
      <c r="DP20" s="659"/>
      <c r="DQ20" s="663">
        <v>6076098</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3897223</v>
      </c>
      <c r="S21" s="658"/>
      <c r="T21" s="658"/>
      <c r="U21" s="658"/>
      <c r="V21" s="658"/>
      <c r="W21" s="658"/>
      <c r="X21" s="658"/>
      <c r="Y21" s="659"/>
      <c r="Z21" s="695">
        <v>30.1</v>
      </c>
      <c r="AA21" s="695"/>
      <c r="AB21" s="695"/>
      <c r="AC21" s="695"/>
      <c r="AD21" s="696">
        <v>3345042</v>
      </c>
      <c r="AE21" s="696"/>
      <c r="AF21" s="696"/>
      <c r="AG21" s="696"/>
      <c r="AH21" s="696"/>
      <c r="AI21" s="696"/>
      <c r="AJ21" s="696"/>
      <c r="AK21" s="696"/>
      <c r="AL21" s="660">
        <v>66</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1518</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3345042</v>
      </c>
      <c r="S22" s="658"/>
      <c r="T22" s="658"/>
      <c r="U22" s="658"/>
      <c r="V22" s="658"/>
      <c r="W22" s="658"/>
      <c r="X22" s="658"/>
      <c r="Y22" s="659"/>
      <c r="Z22" s="695">
        <v>25.8</v>
      </c>
      <c r="AA22" s="695"/>
      <c r="AB22" s="695"/>
      <c r="AC22" s="695"/>
      <c r="AD22" s="696">
        <v>3345042</v>
      </c>
      <c r="AE22" s="696"/>
      <c r="AF22" s="696"/>
      <c r="AG22" s="696"/>
      <c r="AH22" s="696"/>
      <c r="AI22" s="696"/>
      <c r="AJ22" s="696"/>
      <c r="AK22" s="696"/>
      <c r="AL22" s="660">
        <v>66</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15">
      <c r="B23" s="654" t="s">
        <v>270</v>
      </c>
      <c r="C23" s="655"/>
      <c r="D23" s="655"/>
      <c r="E23" s="655"/>
      <c r="F23" s="655"/>
      <c r="G23" s="655"/>
      <c r="H23" s="655"/>
      <c r="I23" s="655"/>
      <c r="J23" s="655"/>
      <c r="K23" s="655"/>
      <c r="L23" s="655"/>
      <c r="M23" s="655"/>
      <c r="N23" s="655"/>
      <c r="O23" s="655"/>
      <c r="P23" s="655"/>
      <c r="Q23" s="656"/>
      <c r="R23" s="657">
        <v>552181</v>
      </c>
      <c r="S23" s="658"/>
      <c r="T23" s="658"/>
      <c r="U23" s="658"/>
      <c r="V23" s="658"/>
      <c r="W23" s="658"/>
      <c r="X23" s="658"/>
      <c r="Y23" s="659"/>
      <c r="Z23" s="695">
        <v>4.3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50170</v>
      </c>
      <c r="BH23" s="658"/>
      <c r="BI23" s="658"/>
      <c r="BJ23" s="658"/>
      <c r="BK23" s="658"/>
      <c r="BL23" s="658"/>
      <c r="BM23" s="658"/>
      <c r="BN23" s="659"/>
      <c r="BO23" s="695">
        <v>3.9</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3653931</v>
      </c>
      <c r="CS24" s="713"/>
      <c r="CT24" s="713"/>
      <c r="CU24" s="713"/>
      <c r="CV24" s="713"/>
      <c r="CW24" s="713"/>
      <c r="CX24" s="713"/>
      <c r="CY24" s="738"/>
      <c r="CZ24" s="739">
        <v>28.8</v>
      </c>
      <c r="DA24" s="721"/>
      <c r="DB24" s="721"/>
      <c r="DC24" s="741"/>
      <c r="DD24" s="737">
        <v>2592599</v>
      </c>
      <c r="DE24" s="713"/>
      <c r="DF24" s="713"/>
      <c r="DG24" s="713"/>
      <c r="DH24" s="713"/>
      <c r="DI24" s="713"/>
      <c r="DJ24" s="713"/>
      <c r="DK24" s="738"/>
      <c r="DL24" s="737">
        <v>2255988</v>
      </c>
      <c r="DM24" s="713"/>
      <c r="DN24" s="713"/>
      <c r="DO24" s="713"/>
      <c r="DP24" s="713"/>
      <c r="DQ24" s="713"/>
      <c r="DR24" s="713"/>
      <c r="DS24" s="713"/>
      <c r="DT24" s="713"/>
      <c r="DU24" s="713"/>
      <c r="DV24" s="738"/>
      <c r="DW24" s="739">
        <v>44.3</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5664313</v>
      </c>
      <c r="S25" s="658"/>
      <c r="T25" s="658"/>
      <c r="U25" s="658"/>
      <c r="V25" s="658"/>
      <c r="W25" s="658"/>
      <c r="X25" s="658"/>
      <c r="Y25" s="659"/>
      <c r="Z25" s="695">
        <v>43.7</v>
      </c>
      <c r="AA25" s="695"/>
      <c r="AB25" s="695"/>
      <c r="AC25" s="695"/>
      <c r="AD25" s="696">
        <v>5061962</v>
      </c>
      <c r="AE25" s="696"/>
      <c r="AF25" s="696"/>
      <c r="AG25" s="696"/>
      <c r="AH25" s="696"/>
      <c r="AI25" s="696"/>
      <c r="AJ25" s="696"/>
      <c r="AK25" s="696"/>
      <c r="AL25" s="660">
        <v>99.9</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1310872</v>
      </c>
      <c r="CS25" s="670"/>
      <c r="CT25" s="670"/>
      <c r="CU25" s="670"/>
      <c r="CV25" s="670"/>
      <c r="CW25" s="670"/>
      <c r="CX25" s="670"/>
      <c r="CY25" s="671"/>
      <c r="CZ25" s="660">
        <v>10.3</v>
      </c>
      <c r="DA25" s="672"/>
      <c r="DB25" s="672"/>
      <c r="DC25" s="673"/>
      <c r="DD25" s="663">
        <v>1136423</v>
      </c>
      <c r="DE25" s="670"/>
      <c r="DF25" s="670"/>
      <c r="DG25" s="670"/>
      <c r="DH25" s="670"/>
      <c r="DI25" s="670"/>
      <c r="DJ25" s="670"/>
      <c r="DK25" s="671"/>
      <c r="DL25" s="663">
        <v>1030925</v>
      </c>
      <c r="DM25" s="670"/>
      <c r="DN25" s="670"/>
      <c r="DO25" s="670"/>
      <c r="DP25" s="670"/>
      <c r="DQ25" s="670"/>
      <c r="DR25" s="670"/>
      <c r="DS25" s="670"/>
      <c r="DT25" s="670"/>
      <c r="DU25" s="670"/>
      <c r="DV25" s="671"/>
      <c r="DW25" s="660">
        <v>20.3</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v>1233</v>
      </c>
      <c r="S26" s="658"/>
      <c r="T26" s="658"/>
      <c r="U26" s="658"/>
      <c r="V26" s="658"/>
      <c r="W26" s="658"/>
      <c r="X26" s="658"/>
      <c r="Y26" s="659"/>
      <c r="Z26" s="695">
        <v>0</v>
      </c>
      <c r="AA26" s="695"/>
      <c r="AB26" s="695"/>
      <c r="AC26" s="695"/>
      <c r="AD26" s="696">
        <v>1233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809285</v>
      </c>
      <c r="CS26" s="658"/>
      <c r="CT26" s="658"/>
      <c r="CU26" s="658"/>
      <c r="CV26" s="658"/>
      <c r="CW26" s="658"/>
      <c r="CX26" s="658"/>
      <c r="CY26" s="659"/>
      <c r="CZ26" s="660">
        <v>6.4</v>
      </c>
      <c r="DA26" s="672"/>
      <c r="DB26" s="672"/>
      <c r="DC26" s="673"/>
      <c r="DD26" s="663">
        <v>712815</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83923</v>
      </c>
      <c r="S27" s="658"/>
      <c r="T27" s="658"/>
      <c r="U27" s="658"/>
      <c r="V27" s="658"/>
      <c r="W27" s="658"/>
      <c r="X27" s="658"/>
      <c r="Y27" s="659"/>
      <c r="Z27" s="695">
        <v>0.6</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1297599</v>
      </c>
      <c r="BH27" s="658"/>
      <c r="BI27" s="658"/>
      <c r="BJ27" s="658"/>
      <c r="BK27" s="658"/>
      <c r="BL27" s="658"/>
      <c r="BM27" s="658"/>
      <c r="BN27" s="659"/>
      <c r="BO27" s="695">
        <v>100</v>
      </c>
      <c r="BP27" s="695"/>
      <c r="BQ27" s="695"/>
      <c r="BR27" s="695"/>
      <c r="BS27" s="696">
        <v>16536</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1236574</v>
      </c>
      <c r="CS27" s="670"/>
      <c r="CT27" s="670"/>
      <c r="CU27" s="670"/>
      <c r="CV27" s="670"/>
      <c r="CW27" s="670"/>
      <c r="CX27" s="670"/>
      <c r="CY27" s="671"/>
      <c r="CZ27" s="660">
        <v>9.8000000000000007</v>
      </c>
      <c r="DA27" s="672"/>
      <c r="DB27" s="672"/>
      <c r="DC27" s="673"/>
      <c r="DD27" s="663">
        <v>567855</v>
      </c>
      <c r="DE27" s="670"/>
      <c r="DF27" s="670"/>
      <c r="DG27" s="670"/>
      <c r="DH27" s="670"/>
      <c r="DI27" s="670"/>
      <c r="DJ27" s="670"/>
      <c r="DK27" s="671"/>
      <c r="DL27" s="663">
        <v>336742</v>
      </c>
      <c r="DM27" s="670"/>
      <c r="DN27" s="670"/>
      <c r="DO27" s="670"/>
      <c r="DP27" s="670"/>
      <c r="DQ27" s="670"/>
      <c r="DR27" s="670"/>
      <c r="DS27" s="670"/>
      <c r="DT27" s="670"/>
      <c r="DU27" s="670"/>
      <c r="DV27" s="671"/>
      <c r="DW27" s="660">
        <v>6.6</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210733</v>
      </c>
      <c r="S28" s="658"/>
      <c r="T28" s="658"/>
      <c r="U28" s="658"/>
      <c r="V28" s="658"/>
      <c r="W28" s="658"/>
      <c r="X28" s="658"/>
      <c r="Y28" s="659"/>
      <c r="Z28" s="695">
        <v>1.6</v>
      </c>
      <c r="AA28" s="695"/>
      <c r="AB28" s="695"/>
      <c r="AC28" s="695"/>
      <c r="AD28" s="696" t="s">
        <v>122</v>
      </c>
      <c r="AE28" s="696"/>
      <c r="AF28" s="696"/>
      <c r="AG28" s="696"/>
      <c r="AH28" s="696"/>
      <c r="AI28" s="696"/>
      <c r="AJ28" s="696"/>
      <c r="AK28" s="696"/>
      <c r="AL28" s="660" t="s">
        <v>122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1106485</v>
      </c>
      <c r="CS28" s="658"/>
      <c r="CT28" s="658"/>
      <c r="CU28" s="658"/>
      <c r="CV28" s="658"/>
      <c r="CW28" s="658"/>
      <c r="CX28" s="658"/>
      <c r="CY28" s="659"/>
      <c r="CZ28" s="660">
        <v>8.6999999999999993</v>
      </c>
      <c r="DA28" s="672"/>
      <c r="DB28" s="672"/>
      <c r="DC28" s="673"/>
      <c r="DD28" s="663">
        <v>888321</v>
      </c>
      <c r="DE28" s="658"/>
      <c r="DF28" s="658"/>
      <c r="DG28" s="658"/>
      <c r="DH28" s="658"/>
      <c r="DI28" s="658"/>
      <c r="DJ28" s="658"/>
      <c r="DK28" s="659"/>
      <c r="DL28" s="663">
        <v>888321</v>
      </c>
      <c r="DM28" s="658"/>
      <c r="DN28" s="658"/>
      <c r="DO28" s="658"/>
      <c r="DP28" s="658"/>
      <c r="DQ28" s="658"/>
      <c r="DR28" s="658"/>
      <c r="DS28" s="658"/>
      <c r="DT28" s="658"/>
      <c r="DU28" s="658"/>
      <c r="DV28" s="659"/>
      <c r="DW28" s="660">
        <v>17.5</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32965</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1106242</v>
      </c>
      <c r="CS29" s="670"/>
      <c r="CT29" s="670"/>
      <c r="CU29" s="670"/>
      <c r="CV29" s="670"/>
      <c r="CW29" s="670"/>
      <c r="CX29" s="670"/>
      <c r="CY29" s="671"/>
      <c r="CZ29" s="660">
        <v>8.6999999999999993</v>
      </c>
      <c r="DA29" s="672"/>
      <c r="DB29" s="672"/>
      <c r="DC29" s="673"/>
      <c r="DD29" s="663">
        <v>888078</v>
      </c>
      <c r="DE29" s="670"/>
      <c r="DF29" s="670"/>
      <c r="DG29" s="670"/>
      <c r="DH29" s="670"/>
      <c r="DI29" s="670"/>
      <c r="DJ29" s="670"/>
      <c r="DK29" s="671"/>
      <c r="DL29" s="663">
        <v>888078</v>
      </c>
      <c r="DM29" s="670"/>
      <c r="DN29" s="670"/>
      <c r="DO29" s="670"/>
      <c r="DP29" s="670"/>
      <c r="DQ29" s="670"/>
      <c r="DR29" s="670"/>
      <c r="DS29" s="670"/>
      <c r="DT29" s="670"/>
      <c r="DU29" s="670"/>
      <c r="DV29" s="671"/>
      <c r="DW29" s="660">
        <v>17.5</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1453368</v>
      </c>
      <c r="S30" s="658"/>
      <c r="T30" s="658"/>
      <c r="U30" s="658"/>
      <c r="V30" s="658"/>
      <c r="W30" s="658"/>
      <c r="X30" s="658"/>
      <c r="Y30" s="659"/>
      <c r="Z30" s="695">
        <v>11.2</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1068802</v>
      </c>
      <c r="CS30" s="658"/>
      <c r="CT30" s="658"/>
      <c r="CU30" s="658"/>
      <c r="CV30" s="658"/>
      <c r="CW30" s="658"/>
      <c r="CX30" s="658"/>
      <c r="CY30" s="659"/>
      <c r="CZ30" s="660">
        <v>8.4</v>
      </c>
      <c r="DA30" s="672"/>
      <c r="DB30" s="672"/>
      <c r="DC30" s="673"/>
      <c r="DD30" s="663">
        <v>865436</v>
      </c>
      <c r="DE30" s="658"/>
      <c r="DF30" s="658"/>
      <c r="DG30" s="658"/>
      <c r="DH30" s="658"/>
      <c r="DI30" s="658"/>
      <c r="DJ30" s="658"/>
      <c r="DK30" s="659"/>
      <c r="DL30" s="663">
        <v>865436</v>
      </c>
      <c r="DM30" s="658"/>
      <c r="DN30" s="658"/>
      <c r="DO30" s="658"/>
      <c r="DP30" s="658"/>
      <c r="DQ30" s="658"/>
      <c r="DR30" s="658"/>
      <c r="DS30" s="658"/>
      <c r="DT30" s="658"/>
      <c r="DU30" s="658"/>
      <c r="DV30" s="659"/>
      <c r="DW30" s="660">
        <v>17</v>
      </c>
      <c r="DX30" s="672"/>
      <c r="DY30" s="672"/>
      <c r="DZ30" s="672"/>
      <c r="EA30" s="672"/>
      <c r="EB30" s="672"/>
      <c r="EC30" s="684"/>
    </row>
    <row r="31" spans="2:133" ht="11.25" customHeight="1" x14ac:dyDescent="0.15">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95</v>
      </c>
      <c r="BN31" s="720"/>
      <c r="BO31" s="720"/>
      <c r="BP31" s="720"/>
      <c r="BQ31" s="722"/>
      <c r="BR31" s="719">
        <v>99.3</v>
      </c>
      <c r="BS31" s="720"/>
      <c r="BT31" s="720"/>
      <c r="BU31" s="720"/>
      <c r="BV31" s="720"/>
      <c r="BW31" s="720"/>
      <c r="BX31" s="721">
        <v>94.7</v>
      </c>
      <c r="BY31" s="720"/>
      <c r="BZ31" s="720"/>
      <c r="CA31" s="720"/>
      <c r="CB31" s="722"/>
      <c r="CD31" s="678"/>
      <c r="CE31" s="679"/>
      <c r="CF31" s="654" t="s">
        <v>300</v>
      </c>
      <c r="CG31" s="655"/>
      <c r="CH31" s="655"/>
      <c r="CI31" s="655"/>
      <c r="CJ31" s="655"/>
      <c r="CK31" s="655"/>
      <c r="CL31" s="655"/>
      <c r="CM31" s="655"/>
      <c r="CN31" s="655"/>
      <c r="CO31" s="655"/>
      <c r="CP31" s="655"/>
      <c r="CQ31" s="656"/>
      <c r="CR31" s="657">
        <v>37440</v>
      </c>
      <c r="CS31" s="670"/>
      <c r="CT31" s="670"/>
      <c r="CU31" s="670"/>
      <c r="CV31" s="670"/>
      <c r="CW31" s="670"/>
      <c r="CX31" s="670"/>
      <c r="CY31" s="671"/>
      <c r="CZ31" s="660">
        <v>0.3</v>
      </c>
      <c r="DA31" s="672"/>
      <c r="DB31" s="672"/>
      <c r="DC31" s="673"/>
      <c r="DD31" s="663">
        <v>22642</v>
      </c>
      <c r="DE31" s="670"/>
      <c r="DF31" s="670"/>
      <c r="DG31" s="670"/>
      <c r="DH31" s="670"/>
      <c r="DI31" s="670"/>
      <c r="DJ31" s="670"/>
      <c r="DK31" s="671"/>
      <c r="DL31" s="663">
        <v>22642</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1019496</v>
      </c>
      <c r="S32" s="658"/>
      <c r="T32" s="658"/>
      <c r="U32" s="658"/>
      <c r="V32" s="658"/>
      <c r="W32" s="658"/>
      <c r="X32" s="658"/>
      <c r="Y32" s="659"/>
      <c r="Z32" s="695">
        <v>7.9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99.5</v>
      </c>
      <c r="BH32" s="670"/>
      <c r="BI32" s="670"/>
      <c r="BJ32" s="670"/>
      <c r="BK32" s="670"/>
      <c r="BL32" s="670"/>
      <c r="BM32" s="661">
        <v>97.9</v>
      </c>
      <c r="BN32" s="670"/>
      <c r="BO32" s="670"/>
      <c r="BP32" s="670"/>
      <c r="BQ32" s="693"/>
      <c r="BR32" s="723">
        <v>99.1</v>
      </c>
      <c r="BS32" s="670"/>
      <c r="BT32" s="670"/>
      <c r="BU32" s="670"/>
      <c r="BV32" s="670"/>
      <c r="BW32" s="670"/>
      <c r="BX32" s="661">
        <v>97.1</v>
      </c>
      <c r="BY32" s="670"/>
      <c r="BZ32" s="670"/>
      <c r="CA32" s="670"/>
      <c r="CB32" s="693"/>
      <c r="CD32" s="680"/>
      <c r="CE32" s="681"/>
      <c r="CF32" s="654" t="s">
        <v>304</v>
      </c>
      <c r="CG32" s="655"/>
      <c r="CH32" s="655"/>
      <c r="CI32" s="655"/>
      <c r="CJ32" s="655"/>
      <c r="CK32" s="655"/>
      <c r="CL32" s="655"/>
      <c r="CM32" s="655"/>
      <c r="CN32" s="655"/>
      <c r="CO32" s="655"/>
      <c r="CP32" s="655"/>
      <c r="CQ32" s="656"/>
      <c r="CR32" s="657">
        <v>243</v>
      </c>
      <c r="CS32" s="658"/>
      <c r="CT32" s="658"/>
      <c r="CU32" s="658"/>
      <c r="CV32" s="658"/>
      <c r="CW32" s="658"/>
      <c r="CX32" s="658"/>
      <c r="CY32" s="659"/>
      <c r="CZ32" s="660">
        <v>0</v>
      </c>
      <c r="DA32" s="672"/>
      <c r="DB32" s="672"/>
      <c r="DC32" s="673"/>
      <c r="DD32" s="663">
        <v>243</v>
      </c>
      <c r="DE32" s="658"/>
      <c r="DF32" s="658"/>
      <c r="DG32" s="658"/>
      <c r="DH32" s="658"/>
      <c r="DI32" s="658"/>
      <c r="DJ32" s="658"/>
      <c r="DK32" s="659"/>
      <c r="DL32" s="663">
        <v>243</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30456</v>
      </c>
      <c r="S33" s="658"/>
      <c r="T33" s="658"/>
      <c r="U33" s="658"/>
      <c r="V33" s="658"/>
      <c r="W33" s="658"/>
      <c r="X33" s="658"/>
      <c r="Y33" s="659"/>
      <c r="Z33" s="695">
        <v>0.2</v>
      </c>
      <c r="AA33" s="695"/>
      <c r="AB33" s="695"/>
      <c r="AC33" s="695"/>
      <c r="AD33" s="696">
        <v>1565</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99.2</v>
      </c>
      <c r="BH33" s="642"/>
      <c r="BI33" s="642"/>
      <c r="BJ33" s="642"/>
      <c r="BK33" s="642"/>
      <c r="BL33" s="642"/>
      <c r="BM33" s="688">
        <v>91.2</v>
      </c>
      <c r="BN33" s="642"/>
      <c r="BO33" s="642"/>
      <c r="BP33" s="642"/>
      <c r="BQ33" s="705"/>
      <c r="BR33" s="718">
        <v>99.3</v>
      </c>
      <c r="BS33" s="642"/>
      <c r="BT33" s="642"/>
      <c r="BU33" s="642"/>
      <c r="BV33" s="642"/>
      <c r="BW33" s="642"/>
      <c r="BX33" s="688">
        <v>91.1</v>
      </c>
      <c r="BY33" s="642"/>
      <c r="BZ33" s="642"/>
      <c r="CA33" s="642"/>
      <c r="CB33" s="705"/>
      <c r="CD33" s="654" t="s">
        <v>307</v>
      </c>
      <c r="CE33" s="655"/>
      <c r="CF33" s="655"/>
      <c r="CG33" s="655"/>
      <c r="CH33" s="655"/>
      <c r="CI33" s="655"/>
      <c r="CJ33" s="655"/>
      <c r="CK33" s="655"/>
      <c r="CL33" s="655"/>
      <c r="CM33" s="655"/>
      <c r="CN33" s="655"/>
      <c r="CO33" s="655"/>
      <c r="CP33" s="655"/>
      <c r="CQ33" s="656"/>
      <c r="CR33" s="657">
        <v>5695661</v>
      </c>
      <c r="CS33" s="670"/>
      <c r="CT33" s="670"/>
      <c r="CU33" s="670"/>
      <c r="CV33" s="670"/>
      <c r="CW33" s="670"/>
      <c r="CX33" s="670"/>
      <c r="CY33" s="671"/>
      <c r="CZ33" s="660">
        <v>45</v>
      </c>
      <c r="DA33" s="672"/>
      <c r="DB33" s="672"/>
      <c r="DC33" s="673"/>
      <c r="DD33" s="663">
        <v>3376189</v>
      </c>
      <c r="DE33" s="670"/>
      <c r="DF33" s="670"/>
      <c r="DG33" s="670"/>
      <c r="DH33" s="670"/>
      <c r="DI33" s="670"/>
      <c r="DJ33" s="670"/>
      <c r="DK33" s="671"/>
      <c r="DL33" s="663">
        <v>2433068</v>
      </c>
      <c r="DM33" s="670"/>
      <c r="DN33" s="670"/>
      <c r="DO33" s="670"/>
      <c r="DP33" s="670"/>
      <c r="DQ33" s="670"/>
      <c r="DR33" s="670"/>
      <c r="DS33" s="670"/>
      <c r="DT33" s="670"/>
      <c r="DU33" s="670"/>
      <c r="DV33" s="671"/>
      <c r="DW33" s="660">
        <v>47.8</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287018</v>
      </c>
      <c r="S34" s="658"/>
      <c r="T34" s="658"/>
      <c r="U34" s="658"/>
      <c r="V34" s="658"/>
      <c r="W34" s="658"/>
      <c r="X34" s="658"/>
      <c r="Y34" s="659"/>
      <c r="Z34" s="695">
        <v>2.2000000000000002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1571079</v>
      </c>
      <c r="CS34" s="658"/>
      <c r="CT34" s="658"/>
      <c r="CU34" s="658"/>
      <c r="CV34" s="658"/>
      <c r="CW34" s="658"/>
      <c r="CX34" s="658"/>
      <c r="CY34" s="659"/>
      <c r="CZ34" s="660">
        <v>12.4</v>
      </c>
      <c r="DA34" s="672"/>
      <c r="DB34" s="672"/>
      <c r="DC34" s="673"/>
      <c r="DD34" s="663">
        <v>1054557</v>
      </c>
      <c r="DE34" s="658"/>
      <c r="DF34" s="658"/>
      <c r="DG34" s="658"/>
      <c r="DH34" s="658"/>
      <c r="DI34" s="658"/>
      <c r="DJ34" s="658"/>
      <c r="DK34" s="659"/>
      <c r="DL34" s="663">
        <v>900796</v>
      </c>
      <c r="DM34" s="658"/>
      <c r="DN34" s="658"/>
      <c r="DO34" s="658"/>
      <c r="DP34" s="658"/>
      <c r="DQ34" s="658"/>
      <c r="DR34" s="658"/>
      <c r="DS34" s="658"/>
      <c r="DT34" s="658"/>
      <c r="DU34" s="658"/>
      <c r="DV34" s="659"/>
      <c r="DW34" s="660">
        <v>17.7</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197138</v>
      </c>
      <c r="S35" s="658"/>
      <c r="T35" s="658"/>
      <c r="U35" s="658"/>
      <c r="V35" s="658"/>
      <c r="W35" s="658"/>
      <c r="X35" s="658"/>
      <c r="Y35" s="659"/>
      <c r="Z35" s="695">
        <v>1.5</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295448</v>
      </c>
      <c r="CS35" s="670"/>
      <c r="CT35" s="670"/>
      <c r="CU35" s="670"/>
      <c r="CV35" s="670"/>
      <c r="CW35" s="670"/>
      <c r="CX35" s="670"/>
      <c r="CY35" s="671"/>
      <c r="CZ35" s="660">
        <v>2.2999999999999998</v>
      </c>
      <c r="DA35" s="672"/>
      <c r="DB35" s="672"/>
      <c r="DC35" s="673"/>
      <c r="DD35" s="663">
        <v>259539</v>
      </c>
      <c r="DE35" s="670"/>
      <c r="DF35" s="670"/>
      <c r="DG35" s="670"/>
      <c r="DH35" s="670"/>
      <c r="DI35" s="670"/>
      <c r="DJ35" s="670"/>
      <c r="DK35" s="671"/>
      <c r="DL35" s="663">
        <v>216858</v>
      </c>
      <c r="DM35" s="670"/>
      <c r="DN35" s="670"/>
      <c r="DO35" s="670"/>
      <c r="DP35" s="670"/>
      <c r="DQ35" s="670"/>
      <c r="DR35" s="670"/>
      <c r="DS35" s="670"/>
      <c r="DT35" s="670"/>
      <c r="DU35" s="670"/>
      <c r="DV35" s="671"/>
      <c r="DW35" s="660">
        <v>4.3</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326545</v>
      </c>
      <c r="S36" s="658"/>
      <c r="T36" s="658"/>
      <c r="U36" s="658"/>
      <c r="V36" s="658"/>
      <c r="W36" s="658"/>
      <c r="X36" s="658"/>
      <c r="Y36" s="659"/>
      <c r="Z36" s="695">
        <v>2.5</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958873</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10750</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2545606</v>
      </c>
      <c r="CS36" s="658"/>
      <c r="CT36" s="658"/>
      <c r="CU36" s="658"/>
      <c r="CV36" s="658"/>
      <c r="CW36" s="658"/>
      <c r="CX36" s="658"/>
      <c r="CY36" s="659"/>
      <c r="CZ36" s="660">
        <v>20.100000000000001</v>
      </c>
      <c r="DA36" s="672"/>
      <c r="DB36" s="672"/>
      <c r="DC36" s="673"/>
      <c r="DD36" s="663">
        <v>1131182</v>
      </c>
      <c r="DE36" s="658"/>
      <c r="DF36" s="658"/>
      <c r="DG36" s="658"/>
      <c r="DH36" s="658"/>
      <c r="DI36" s="658"/>
      <c r="DJ36" s="658"/>
      <c r="DK36" s="659"/>
      <c r="DL36" s="663">
        <v>792494</v>
      </c>
      <c r="DM36" s="658"/>
      <c r="DN36" s="658"/>
      <c r="DO36" s="658"/>
      <c r="DP36" s="658"/>
      <c r="DQ36" s="658"/>
      <c r="DR36" s="658"/>
      <c r="DS36" s="658"/>
      <c r="DT36" s="658"/>
      <c r="DU36" s="658"/>
      <c r="DV36" s="659"/>
      <c r="DW36" s="660">
        <v>15.6</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192938</v>
      </c>
      <c r="S37" s="658"/>
      <c r="T37" s="658"/>
      <c r="U37" s="658"/>
      <c r="V37" s="658"/>
      <c r="W37" s="658"/>
      <c r="X37" s="658"/>
      <c r="Y37" s="659"/>
      <c r="Z37" s="695">
        <v>1.5</v>
      </c>
      <c r="AA37" s="695"/>
      <c r="AB37" s="695"/>
      <c r="AC37" s="695"/>
      <c r="AD37" s="696" t="s">
        <v>122</v>
      </c>
      <c r="AE37" s="696"/>
      <c r="AF37" s="696"/>
      <c r="AG37" s="696"/>
      <c r="AH37" s="696"/>
      <c r="AI37" s="696"/>
      <c r="AJ37" s="696"/>
      <c r="AK37" s="696"/>
      <c r="AL37" s="660" t="s">
        <v>122</v>
      </c>
      <c r="AM37" s="661"/>
      <c r="AN37" s="661"/>
      <c r="AO37" s="697"/>
      <c r="AQ37" s="690" t="s">
        <v>319</v>
      </c>
      <c r="AR37" s="691"/>
      <c r="AS37" s="691"/>
      <c r="AT37" s="691"/>
      <c r="AU37" s="691"/>
      <c r="AV37" s="691"/>
      <c r="AW37" s="691"/>
      <c r="AX37" s="691"/>
      <c r="AY37" s="692"/>
      <c r="AZ37" s="657">
        <v>260015</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-8770</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904430</v>
      </c>
      <c r="CS37" s="670"/>
      <c r="CT37" s="670"/>
      <c r="CU37" s="670"/>
      <c r="CV37" s="670"/>
      <c r="CW37" s="670"/>
      <c r="CX37" s="670"/>
      <c r="CY37" s="671"/>
      <c r="CZ37" s="660">
        <v>7.1</v>
      </c>
      <c r="DA37" s="672"/>
      <c r="DB37" s="672"/>
      <c r="DC37" s="673"/>
      <c r="DD37" s="663">
        <v>322430</v>
      </c>
      <c r="DE37" s="670"/>
      <c r="DF37" s="670"/>
      <c r="DG37" s="670"/>
      <c r="DH37" s="670"/>
      <c r="DI37" s="670"/>
      <c r="DJ37" s="670"/>
      <c r="DK37" s="671"/>
      <c r="DL37" s="663">
        <v>308226</v>
      </c>
      <c r="DM37" s="670"/>
      <c r="DN37" s="670"/>
      <c r="DO37" s="670"/>
      <c r="DP37" s="670"/>
      <c r="DQ37" s="670"/>
      <c r="DR37" s="670"/>
      <c r="DS37" s="670"/>
      <c r="DT37" s="670"/>
      <c r="DU37" s="670"/>
      <c r="DV37" s="671"/>
      <c r="DW37" s="660">
        <v>6.1</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3464421</v>
      </c>
      <c r="S38" s="658"/>
      <c r="T38" s="658"/>
      <c r="U38" s="658"/>
      <c r="V38" s="658"/>
      <c r="W38" s="658"/>
      <c r="X38" s="658"/>
      <c r="Y38" s="659"/>
      <c r="Z38" s="695">
        <v>26.7</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24565</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1496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694842</v>
      </c>
      <c r="CS38" s="658"/>
      <c r="CT38" s="658"/>
      <c r="CU38" s="658"/>
      <c r="CV38" s="658"/>
      <c r="CW38" s="658"/>
      <c r="CX38" s="658"/>
      <c r="CY38" s="659"/>
      <c r="CZ38" s="660">
        <v>5.5</v>
      </c>
      <c r="DA38" s="672"/>
      <c r="DB38" s="672"/>
      <c r="DC38" s="673"/>
      <c r="DD38" s="663">
        <v>573409</v>
      </c>
      <c r="DE38" s="658"/>
      <c r="DF38" s="658"/>
      <c r="DG38" s="658"/>
      <c r="DH38" s="658"/>
      <c r="DI38" s="658"/>
      <c r="DJ38" s="658"/>
      <c r="DK38" s="659"/>
      <c r="DL38" s="663">
        <v>522920</v>
      </c>
      <c r="DM38" s="658"/>
      <c r="DN38" s="658"/>
      <c r="DO38" s="658"/>
      <c r="DP38" s="658"/>
      <c r="DQ38" s="658"/>
      <c r="DR38" s="658"/>
      <c r="DS38" s="658"/>
      <c r="DT38" s="658"/>
      <c r="DU38" s="658"/>
      <c r="DV38" s="659"/>
      <c r="DW38" s="660">
        <v>10.3</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4016</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2426</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465689</v>
      </c>
      <c r="CS39" s="670"/>
      <c r="CT39" s="670"/>
      <c r="CU39" s="670"/>
      <c r="CV39" s="670"/>
      <c r="CW39" s="670"/>
      <c r="CX39" s="670"/>
      <c r="CY39" s="671"/>
      <c r="CZ39" s="660">
        <v>3.7</v>
      </c>
      <c r="DA39" s="672"/>
      <c r="DB39" s="672"/>
      <c r="DC39" s="673"/>
      <c r="DD39" s="663">
        <v>334505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24384</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117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122997</v>
      </c>
      <c r="CS40" s="658"/>
      <c r="CT40" s="658"/>
      <c r="CU40" s="658"/>
      <c r="CV40" s="658"/>
      <c r="CW40" s="658"/>
      <c r="CX40" s="658"/>
      <c r="CY40" s="659"/>
      <c r="CZ40" s="660">
        <v>1</v>
      </c>
      <c r="DA40" s="672"/>
      <c r="DB40" s="672"/>
      <c r="DC40" s="673"/>
      <c r="DD40" s="663">
        <v>22997</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12964547</v>
      </c>
      <c r="S41" s="682"/>
      <c r="T41" s="682"/>
      <c r="U41" s="682"/>
      <c r="V41" s="682"/>
      <c r="W41" s="682"/>
      <c r="X41" s="682"/>
      <c r="Y41" s="685"/>
      <c r="Z41" s="686">
        <v>100</v>
      </c>
      <c r="AA41" s="686"/>
      <c r="AB41" s="686"/>
      <c r="AC41" s="686"/>
      <c r="AD41" s="687">
        <v>5064760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125746</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544531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382</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3319455</v>
      </c>
      <c r="CS42" s="670"/>
      <c r="CT42" s="670"/>
      <c r="CU42" s="670"/>
      <c r="CV42" s="670"/>
      <c r="CW42" s="670"/>
      <c r="CX42" s="670"/>
      <c r="CY42" s="671"/>
      <c r="CZ42" s="660">
        <v>26.2</v>
      </c>
      <c r="DA42" s="672"/>
      <c r="DB42" s="672"/>
      <c r="DC42" s="673"/>
      <c r="DD42" s="663">
        <v>107310</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26856</v>
      </c>
      <c r="CS43" s="670"/>
      <c r="CT43" s="670"/>
      <c r="CU43" s="670"/>
      <c r="CV43" s="670"/>
      <c r="CW43" s="670"/>
      <c r="CX43" s="670"/>
      <c r="CY43" s="671"/>
      <c r="CZ43" s="660">
        <v>0.2</v>
      </c>
      <c r="DA43" s="672"/>
      <c r="DB43" s="672"/>
      <c r="DC43" s="673"/>
      <c r="DD43" s="663">
        <v>14012</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3296287</v>
      </c>
      <c r="CS44" s="658"/>
      <c r="CT44" s="658"/>
      <c r="CU44" s="658"/>
      <c r="CV44" s="658"/>
      <c r="CW44" s="658"/>
      <c r="CX44" s="658"/>
      <c r="CY44" s="659"/>
      <c r="CZ44" s="660">
        <v>26</v>
      </c>
      <c r="DA44" s="661"/>
      <c r="DB44" s="661"/>
      <c r="DC44" s="662"/>
      <c r="DD44" s="663">
        <v>104555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821445</v>
      </c>
      <c r="CS45" s="670"/>
      <c r="CT45" s="670"/>
      <c r="CU45" s="670"/>
      <c r="CV45" s="670"/>
      <c r="CW45" s="670"/>
      <c r="CX45" s="670"/>
      <c r="CY45" s="671"/>
      <c r="CZ45" s="660">
        <v>6.5</v>
      </c>
      <c r="DA45" s="672"/>
      <c r="DB45" s="672"/>
      <c r="DC45" s="673"/>
      <c r="DD45" s="663">
        <v>7368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2470497</v>
      </c>
      <c r="CS46" s="658"/>
      <c r="CT46" s="658"/>
      <c r="CU46" s="658"/>
      <c r="CV46" s="658"/>
      <c r="CW46" s="658"/>
      <c r="CX46" s="658"/>
      <c r="CY46" s="659"/>
      <c r="CZ46" s="660">
        <v>19.5</v>
      </c>
      <c r="DA46" s="661"/>
      <c r="DB46" s="661"/>
      <c r="DC46" s="662"/>
      <c r="DD46" s="663">
        <v>96851</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v>23168</v>
      </c>
      <c r="CS47" s="670"/>
      <c r="CT47" s="670"/>
      <c r="CU47" s="670"/>
      <c r="CV47" s="670"/>
      <c r="CW47" s="670"/>
      <c r="CX47" s="670"/>
      <c r="CY47" s="671"/>
      <c r="CZ47" s="660">
        <v>0.2</v>
      </c>
      <c r="DA47" s="672"/>
      <c r="DB47" s="672"/>
      <c r="DC47" s="673"/>
      <c r="DD47" s="663">
        <v>2755</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12669047</v>
      </c>
      <c r="CS49" s="642"/>
      <c r="CT49" s="642"/>
      <c r="CU49" s="642"/>
      <c r="CV49" s="642"/>
      <c r="CW49" s="642"/>
      <c r="CX49" s="642"/>
      <c r="CY49" s="643"/>
      <c r="CZ49" s="644">
        <v>100</v>
      </c>
      <c r="DA49" s="645"/>
      <c r="DB49" s="645"/>
      <c r="DC49" s="646"/>
      <c r="DD49" s="647">
        <v>6076098</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OFMHxHyvOm4xGjlkaSmKK0DvFO8BIoIVvfg9WC0n1/OodfdYqdGHuzYo29oCN6doL7eejV0A8ViAvYb1xPalJg==" saltValue="aQ0iB8I9cNP7ZLgOABv0o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K15" sqref="AK15:AO15"/>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12943</v>
      </c>
      <c r="R7" s="1139"/>
      <c r="S7" s="1139"/>
      <c r="T7" s="1139"/>
      <c r="U7" s="1139"/>
      <c r="V7" s="1139">
        <v>12648</v>
      </c>
      <c r="W7" s="1139"/>
      <c r="X7" s="1139"/>
      <c r="Y7" s="1139"/>
      <c r="Z7" s="1139"/>
      <c r="AA7" s="1139">
        <v>295</v>
      </c>
      <c r="AB7" s="1139"/>
      <c r="AC7" s="1139"/>
      <c r="AD7" s="1139"/>
      <c r="AE7" s="1140"/>
      <c r="AF7" s="1141">
        <v>260</v>
      </c>
      <c r="AG7" s="1142"/>
      <c r="AH7" s="1142"/>
      <c r="AI7" s="1142"/>
      <c r="AJ7" s="1143"/>
      <c r="AK7" s="1144">
        <v>197</v>
      </c>
      <c r="AL7" s="1145"/>
      <c r="AM7" s="1145"/>
      <c r="AN7" s="1145"/>
      <c r="AO7" s="1145"/>
      <c r="AP7" s="1145">
        <v>13326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554</v>
      </c>
      <c r="BT7" s="1136"/>
      <c r="BU7" s="1136"/>
      <c r="BV7" s="1136"/>
      <c r="BW7" s="1136"/>
      <c r="BX7" s="1136"/>
      <c r="BY7" s="1136"/>
      <c r="BZ7" s="1136"/>
      <c r="CA7" s="1136"/>
      <c r="CB7" s="1136"/>
      <c r="CC7" s="1136"/>
      <c r="CD7" s="1136"/>
      <c r="CE7" s="1136"/>
      <c r="CF7" s="1136"/>
      <c r="CG7" s="1148"/>
      <c r="CH7" s="1132">
        <v>1</v>
      </c>
      <c r="CI7" s="1133"/>
      <c r="CJ7" s="1133"/>
      <c r="CK7" s="1133"/>
      <c r="CL7" s="1134"/>
      <c r="CM7" s="1132">
        <v>66</v>
      </c>
      <c r="CN7" s="1133"/>
      <c r="CO7" s="1133"/>
      <c r="CP7" s="1133"/>
      <c r="CQ7" s="1134"/>
      <c r="CR7" s="1132">
        <v>10</v>
      </c>
      <c r="CS7" s="1133"/>
      <c r="CT7" s="1133"/>
      <c r="CU7" s="1133"/>
      <c r="CV7" s="1134"/>
      <c r="CW7" s="1132">
        <v>19</v>
      </c>
      <c r="CX7" s="1133"/>
      <c r="CY7" s="1133"/>
      <c r="CZ7" s="1133"/>
      <c r="DA7" s="1134"/>
      <c r="DB7" s="1132" t="s">
        <v>553</v>
      </c>
      <c r="DC7" s="1133"/>
      <c r="DD7" s="1133"/>
      <c r="DE7" s="1133"/>
      <c r="DF7" s="1134"/>
      <c r="DG7" s="1132" t="s">
        <v>553</v>
      </c>
      <c r="DH7" s="1133"/>
      <c r="DI7" s="1133"/>
      <c r="DJ7" s="1133"/>
      <c r="DK7" s="1134"/>
      <c r="DL7" s="1132" t="s">
        <v>553</v>
      </c>
      <c r="DM7" s="1133"/>
      <c r="DN7" s="1133"/>
      <c r="DO7" s="1133"/>
      <c r="DP7" s="1134"/>
      <c r="DQ7" s="1132" t="s">
        <v>553</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109</v>
      </c>
      <c r="R8" s="1075"/>
      <c r="S8" s="1075"/>
      <c r="T8" s="1075"/>
      <c r="U8" s="1075"/>
      <c r="V8" s="1075">
        <v>109</v>
      </c>
      <c r="W8" s="1075"/>
      <c r="X8" s="1075"/>
      <c r="Y8" s="1075"/>
      <c r="Z8" s="1075"/>
      <c r="AA8" s="1075">
        <v>0</v>
      </c>
      <c r="AB8" s="1075"/>
      <c r="AC8" s="1075"/>
      <c r="AD8" s="1075"/>
      <c r="AE8" s="1076"/>
      <c r="AF8" s="1071">
        <v>0</v>
      </c>
      <c r="AG8" s="1072"/>
      <c r="AH8" s="1072"/>
      <c r="AI8" s="1072"/>
      <c r="AJ8" s="1073"/>
      <c r="AK8" s="1116">
        <v>81</v>
      </c>
      <c r="AL8" s="1117"/>
      <c r="AM8" s="1117"/>
      <c r="AN8" s="1117"/>
      <c r="AO8" s="1117"/>
      <c r="AP8" s="1117">
        <v>6</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f>SUM(Q7:U22)</f>
        <v>13052</v>
      </c>
      <c r="R23" s="1097"/>
      <c r="S23" s="1097"/>
      <c r="T23" s="1097"/>
      <c r="U23" s="1097"/>
      <c r="V23" s="1097">
        <f>SUM(V7:Z22)</f>
        <v>12757</v>
      </c>
      <c r="W23" s="1097"/>
      <c r="X23" s="1097"/>
      <c r="Y23" s="1097"/>
      <c r="Z23" s="1097"/>
      <c r="AA23" s="1097">
        <f>SUM(AA7:AE22)</f>
        <v>295</v>
      </c>
      <c r="AB23" s="1097"/>
      <c r="AC23" s="1097"/>
      <c r="AD23" s="1097"/>
      <c r="AE23" s="1104"/>
      <c r="AF23" s="1105">
        <f>SUM(AF7:AJ22)</f>
        <v>260</v>
      </c>
      <c r="AG23" s="1097"/>
      <c r="AH23" s="1097"/>
      <c r="AI23" s="1097"/>
      <c r="AJ23" s="1106"/>
      <c r="AK23" s="1107"/>
      <c r="AL23" s="1108"/>
      <c r="AM23" s="1108"/>
      <c r="AN23" s="1108"/>
      <c r="AO23" s="1108"/>
      <c r="AP23" s="1097">
        <f>SUM(AP7:AT22)</f>
        <v>13332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1378</v>
      </c>
      <c r="R28" s="1087"/>
      <c r="S28" s="1087"/>
      <c r="T28" s="1087"/>
      <c r="U28" s="1087"/>
      <c r="V28" s="1087">
        <v>1367</v>
      </c>
      <c r="W28" s="1087"/>
      <c r="X28" s="1087"/>
      <c r="Y28" s="1087"/>
      <c r="Z28" s="1087"/>
      <c r="AA28" s="1087">
        <v>11</v>
      </c>
      <c r="AB28" s="1087"/>
      <c r="AC28" s="1087"/>
      <c r="AD28" s="1087"/>
      <c r="AE28" s="1088"/>
      <c r="AF28" s="1089">
        <v>11</v>
      </c>
      <c r="AG28" s="1087"/>
      <c r="AH28" s="1087"/>
      <c r="AI28" s="1087"/>
      <c r="AJ28" s="1090"/>
      <c r="AK28" s="1078">
        <v>121</v>
      </c>
      <c r="AL28" s="1079"/>
      <c r="AM28" s="1079"/>
      <c r="AN28" s="1079"/>
      <c r="AO28" s="1079"/>
      <c r="AP28" s="1079" t="s">
        <v>555</v>
      </c>
      <c r="AQ28" s="1079"/>
      <c r="AR28" s="1079"/>
      <c r="AS28" s="1079"/>
      <c r="AT28" s="1079"/>
      <c r="AU28" s="1079" t="s">
        <v>556</v>
      </c>
      <c r="AV28" s="1079"/>
      <c r="AW28" s="1079"/>
      <c r="AX28" s="1079"/>
      <c r="AY28" s="1079"/>
      <c r="AZ28" s="1080" t="s">
        <v>556</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1383</v>
      </c>
      <c r="R29" s="1075"/>
      <c r="S29" s="1075"/>
      <c r="T29" s="1075"/>
      <c r="U29" s="1075"/>
      <c r="V29" s="1075">
        <v>1311</v>
      </c>
      <c r="W29" s="1075"/>
      <c r="X29" s="1075"/>
      <c r="Y29" s="1075"/>
      <c r="Z29" s="1075"/>
      <c r="AA29" s="1075">
        <v>72</v>
      </c>
      <c r="AB29" s="1075"/>
      <c r="AC29" s="1075"/>
      <c r="AD29" s="1075"/>
      <c r="AE29" s="1076"/>
      <c r="AF29" s="1071">
        <v>72</v>
      </c>
      <c r="AG29" s="1072"/>
      <c r="AH29" s="1072"/>
      <c r="AI29" s="1072"/>
      <c r="AJ29" s="1073"/>
      <c r="AK29" s="1016">
        <v>191</v>
      </c>
      <c r="AL29" s="1007"/>
      <c r="AM29" s="1007"/>
      <c r="AN29" s="1007"/>
      <c r="AO29" s="1007"/>
      <c r="AP29" s="1007" t="s">
        <v>555</v>
      </c>
      <c r="AQ29" s="1007"/>
      <c r="AR29" s="1007"/>
      <c r="AS29" s="1007"/>
      <c r="AT29" s="1007"/>
      <c r="AU29" s="1007" t="s">
        <v>556</v>
      </c>
      <c r="AV29" s="1007"/>
      <c r="AW29" s="1007"/>
      <c r="AX29" s="1007"/>
      <c r="AY29" s="1007"/>
      <c r="AZ29" s="1077" t="s">
        <v>556</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249</v>
      </c>
      <c r="R30" s="1075"/>
      <c r="S30" s="1075"/>
      <c r="T30" s="1075"/>
      <c r="U30" s="1075"/>
      <c r="V30" s="1075">
        <v>249</v>
      </c>
      <c r="W30" s="1075"/>
      <c r="X30" s="1075"/>
      <c r="Y30" s="1075"/>
      <c r="Z30" s="1075"/>
      <c r="AA30" s="1075">
        <v>0</v>
      </c>
      <c r="AB30" s="1075"/>
      <c r="AC30" s="1075"/>
      <c r="AD30" s="1075"/>
      <c r="AE30" s="1076"/>
      <c r="AF30" s="1071">
        <v>0</v>
      </c>
      <c r="AG30" s="1072"/>
      <c r="AH30" s="1072"/>
      <c r="AI30" s="1072"/>
      <c r="AJ30" s="1073"/>
      <c r="AK30" s="1016">
        <v>77</v>
      </c>
      <c r="AL30" s="1007"/>
      <c r="AM30" s="1007"/>
      <c r="AN30" s="1007"/>
      <c r="AO30" s="1007"/>
      <c r="AP30" s="1007" t="s">
        <v>555</v>
      </c>
      <c r="AQ30" s="1007"/>
      <c r="AR30" s="1007"/>
      <c r="AS30" s="1007"/>
      <c r="AT30" s="1007"/>
      <c r="AU30" s="1007" t="s">
        <v>556</v>
      </c>
      <c r="AV30" s="1007"/>
      <c r="AW30" s="1007"/>
      <c r="AX30" s="1007"/>
      <c r="AY30" s="1007"/>
      <c r="AZ30" s="1077" t="s">
        <v>556</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582</v>
      </c>
      <c r="R31" s="1075"/>
      <c r="S31" s="1075"/>
      <c r="T31" s="1075"/>
      <c r="U31" s="1075"/>
      <c r="V31" s="1075">
        <v>330</v>
      </c>
      <c r="W31" s="1075"/>
      <c r="X31" s="1075"/>
      <c r="Y31" s="1075"/>
      <c r="Z31" s="1075"/>
      <c r="AA31" s="1075">
        <v>252</v>
      </c>
      <c r="AB31" s="1075"/>
      <c r="AC31" s="1075"/>
      <c r="AD31" s="1075"/>
      <c r="AE31" s="1076"/>
      <c r="AF31" s="1071">
        <v>407</v>
      </c>
      <c r="AG31" s="1072"/>
      <c r="AH31" s="1072"/>
      <c r="AI31" s="1072"/>
      <c r="AJ31" s="1073"/>
      <c r="AK31" s="1016">
        <v>5</v>
      </c>
      <c r="AL31" s="1007"/>
      <c r="AM31" s="1007"/>
      <c r="AN31" s="1007"/>
      <c r="AO31" s="1007"/>
      <c r="AP31" s="1007">
        <v>1790</v>
      </c>
      <c r="AQ31" s="1007"/>
      <c r="AR31" s="1007"/>
      <c r="AS31" s="1007"/>
      <c r="AT31" s="1007"/>
      <c r="AU31" s="1007">
        <v>55</v>
      </c>
      <c r="AV31" s="1007"/>
      <c r="AW31" s="1007"/>
      <c r="AX31" s="1007"/>
      <c r="AY31" s="1007"/>
      <c r="AZ31" s="1077" t="s">
        <v>556</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635</v>
      </c>
      <c r="R32" s="1075"/>
      <c r="S32" s="1075"/>
      <c r="T32" s="1075"/>
      <c r="U32" s="1075"/>
      <c r="V32" s="1075">
        <v>566</v>
      </c>
      <c r="W32" s="1075"/>
      <c r="X32" s="1075"/>
      <c r="Y32" s="1075"/>
      <c r="Z32" s="1075"/>
      <c r="AA32" s="1075">
        <v>69</v>
      </c>
      <c r="AB32" s="1075"/>
      <c r="AC32" s="1075"/>
      <c r="AD32" s="1075"/>
      <c r="AE32" s="1076"/>
      <c r="AF32" s="1071">
        <v>152</v>
      </c>
      <c r="AG32" s="1072"/>
      <c r="AH32" s="1072"/>
      <c r="AI32" s="1072"/>
      <c r="AJ32" s="1073"/>
      <c r="AK32" s="1016">
        <v>242</v>
      </c>
      <c r="AL32" s="1007"/>
      <c r="AM32" s="1007"/>
      <c r="AN32" s="1007"/>
      <c r="AO32" s="1007"/>
      <c r="AP32" s="1007">
        <v>2271</v>
      </c>
      <c r="AQ32" s="1007"/>
      <c r="AR32" s="1007"/>
      <c r="AS32" s="1007"/>
      <c r="AT32" s="1007"/>
      <c r="AU32" s="1007">
        <v>1342</v>
      </c>
      <c r="AV32" s="1007"/>
      <c r="AW32" s="1007"/>
      <c r="AX32" s="1007"/>
      <c r="AY32" s="1007"/>
      <c r="AZ32" s="1077" t="s">
        <v>556</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t="s">
        <v>395</v>
      </c>
      <c r="C33" s="1067"/>
      <c r="D33" s="1067"/>
      <c r="E33" s="1067"/>
      <c r="F33" s="1067"/>
      <c r="G33" s="1067"/>
      <c r="H33" s="1067"/>
      <c r="I33" s="1067"/>
      <c r="J33" s="1067"/>
      <c r="K33" s="1067"/>
      <c r="L33" s="1067"/>
      <c r="M33" s="1067"/>
      <c r="N33" s="1067"/>
      <c r="O33" s="1067"/>
      <c r="P33" s="1068"/>
      <c r="Q33" s="1074">
        <v>67</v>
      </c>
      <c r="R33" s="1075"/>
      <c r="S33" s="1075"/>
      <c r="T33" s="1075"/>
      <c r="U33" s="1075"/>
      <c r="V33" s="1075">
        <v>70</v>
      </c>
      <c r="W33" s="1075"/>
      <c r="X33" s="1075"/>
      <c r="Y33" s="1075"/>
      <c r="Z33" s="1075"/>
      <c r="AA33" s="1075">
        <v>-3</v>
      </c>
      <c r="AB33" s="1075"/>
      <c r="AC33" s="1075"/>
      <c r="AD33" s="1075"/>
      <c r="AE33" s="1076"/>
      <c r="AF33" s="1071" t="s">
        <v>122</v>
      </c>
      <c r="AG33" s="1072"/>
      <c r="AH33" s="1072"/>
      <c r="AI33" s="1072"/>
      <c r="AJ33" s="1073"/>
      <c r="AK33" s="1016" t="s">
        <v>556</v>
      </c>
      <c r="AL33" s="1007"/>
      <c r="AM33" s="1007"/>
      <c r="AN33" s="1007"/>
      <c r="AO33" s="1007"/>
      <c r="AP33" s="1007">
        <v>82</v>
      </c>
      <c r="AQ33" s="1007"/>
      <c r="AR33" s="1007"/>
      <c r="AS33" s="1007"/>
      <c r="AT33" s="1007"/>
      <c r="AU33" s="1007" t="s">
        <v>556</v>
      </c>
      <c r="AV33" s="1007"/>
      <c r="AW33" s="1007"/>
      <c r="AX33" s="1007"/>
      <c r="AY33" s="1007"/>
      <c r="AZ33" s="1077" t="s">
        <v>556</v>
      </c>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t="s">
        <v>397</v>
      </c>
      <c r="C34" s="1067"/>
      <c r="D34" s="1067"/>
      <c r="E34" s="1067"/>
      <c r="F34" s="1067"/>
      <c r="G34" s="1067"/>
      <c r="H34" s="1067"/>
      <c r="I34" s="1067"/>
      <c r="J34" s="1067"/>
      <c r="K34" s="1067"/>
      <c r="L34" s="1067"/>
      <c r="M34" s="1067"/>
      <c r="N34" s="1067"/>
      <c r="O34" s="1067"/>
      <c r="P34" s="1068"/>
      <c r="Q34" s="1074">
        <v>291</v>
      </c>
      <c r="R34" s="1075"/>
      <c r="S34" s="1075"/>
      <c r="T34" s="1075"/>
      <c r="U34" s="1075"/>
      <c r="V34" s="1075">
        <v>291</v>
      </c>
      <c r="W34" s="1075"/>
      <c r="X34" s="1075"/>
      <c r="Y34" s="1075"/>
      <c r="Z34" s="1075"/>
      <c r="AA34" s="1075">
        <v>0</v>
      </c>
      <c r="AB34" s="1075"/>
      <c r="AC34" s="1075"/>
      <c r="AD34" s="1075"/>
      <c r="AE34" s="1076"/>
      <c r="AF34" s="1071" t="s">
        <v>122</v>
      </c>
      <c r="AG34" s="1072"/>
      <c r="AH34" s="1072"/>
      <c r="AI34" s="1072"/>
      <c r="AJ34" s="1073"/>
      <c r="AK34" s="1016">
        <v>25</v>
      </c>
      <c r="AL34" s="1007"/>
      <c r="AM34" s="1007"/>
      <c r="AN34" s="1007"/>
      <c r="AO34" s="1007"/>
      <c r="AP34" s="1007">
        <v>363</v>
      </c>
      <c r="AQ34" s="1007"/>
      <c r="AR34" s="1007"/>
      <c r="AS34" s="1007"/>
      <c r="AT34" s="1007"/>
      <c r="AU34" s="1007">
        <v>139</v>
      </c>
      <c r="AV34" s="1007"/>
      <c r="AW34" s="1007"/>
      <c r="AX34" s="1007"/>
      <c r="AY34" s="1007"/>
      <c r="AZ34" s="1077" t="s">
        <v>556</v>
      </c>
      <c r="BA34" s="1077"/>
      <c r="BB34" s="1077"/>
      <c r="BC34" s="1077"/>
      <c r="BD34" s="1077"/>
      <c r="BE34" s="1008" t="s">
        <v>396</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398</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f>SUM(AF28:AJ62)</f>
        <v>642</v>
      </c>
      <c r="AG63" s="995"/>
      <c r="AH63" s="995"/>
      <c r="AI63" s="995"/>
      <c r="AJ63" s="1058"/>
      <c r="AK63" s="1059"/>
      <c r="AL63" s="999"/>
      <c r="AM63" s="999"/>
      <c r="AN63" s="999"/>
      <c r="AO63" s="999"/>
      <c r="AP63" s="995">
        <f>SUM(AP28:AT62)</f>
        <v>4506</v>
      </c>
      <c r="AQ63" s="995"/>
      <c r="AR63" s="995"/>
      <c r="AS63" s="995"/>
      <c r="AT63" s="995"/>
      <c r="AU63" s="995">
        <f>SUM(AU28:AY62)</f>
        <v>1536</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401</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402</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549</v>
      </c>
      <c r="C68" s="1022"/>
      <c r="D68" s="1022"/>
      <c r="E68" s="1022"/>
      <c r="F68" s="1022"/>
      <c r="G68" s="1022"/>
      <c r="H68" s="1022"/>
      <c r="I68" s="1022"/>
      <c r="J68" s="1022"/>
      <c r="K68" s="1022"/>
      <c r="L68" s="1022"/>
      <c r="M68" s="1022"/>
      <c r="N68" s="1022"/>
      <c r="O68" s="1022"/>
      <c r="P68" s="1023"/>
      <c r="Q68" s="1024">
        <v>58</v>
      </c>
      <c r="R68" s="1018"/>
      <c r="S68" s="1018"/>
      <c r="T68" s="1018"/>
      <c r="U68" s="1018"/>
      <c r="V68" s="1018">
        <v>52</v>
      </c>
      <c r="W68" s="1018"/>
      <c r="X68" s="1018"/>
      <c r="Y68" s="1018"/>
      <c r="Z68" s="1018"/>
      <c r="AA68" s="1018">
        <v>6</v>
      </c>
      <c r="AB68" s="1018"/>
      <c r="AC68" s="1018"/>
      <c r="AD68" s="1018"/>
      <c r="AE68" s="1018"/>
      <c r="AF68" s="1018">
        <v>6</v>
      </c>
      <c r="AG68" s="1018"/>
      <c r="AH68" s="1018"/>
      <c r="AI68" s="1018"/>
      <c r="AJ68" s="1018"/>
      <c r="AK68" s="1018" t="s">
        <v>553</v>
      </c>
      <c r="AL68" s="1018"/>
      <c r="AM68" s="1018"/>
      <c r="AN68" s="1018"/>
      <c r="AO68" s="1018"/>
      <c r="AP68" s="1018" t="s">
        <v>553</v>
      </c>
      <c r="AQ68" s="1018"/>
      <c r="AR68" s="1018"/>
      <c r="AS68" s="1018"/>
      <c r="AT68" s="1018"/>
      <c r="AU68" s="1018" t="s">
        <v>553</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550</v>
      </c>
      <c r="C69" s="1011"/>
      <c r="D69" s="1011"/>
      <c r="E69" s="1011"/>
      <c r="F69" s="1011"/>
      <c r="G69" s="1011"/>
      <c r="H69" s="1011"/>
      <c r="I69" s="1011"/>
      <c r="J69" s="1011"/>
      <c r="K69" s="1011"/>
      <c r="L69" s="1011"/>
      <c r="M69" s="1011"/>
      <c r="N69" s="1011"/>
      <c r="O69" s="1011"/>
      <c r="P69" s="1012"/>
      <c r="Q69" s="1013">
        <v>20</v>
      </c>
      <c r="R69" s="1007"/>
      <c r="S69" s="1007"/>
      <c r="T69" s="1007"/>
      <c r="U69" s="1007"/>
      <c r="V69" s="1007">
        <v>18</v>
      </c>
      <c r="W69" s="1007"/>
      <c r="X69" s="1007"/>
      <c r="Y69" s="1007"/>
      <c r="Z69" s="1007"/>
      <c r="AA69" s="1007">
        <v>2</v>
      </c>
      <c r="AB69" s="1007"/>
      <c r="AC69" s="1007"/>
      <c r="AD69" s="1007"/>
      <c r="AE69" s="1007"/>
      <c r="AF69" s="1007">
        <v>2</v>
      </c>
      <c r="AG69" s="1007"/>
      <c r="AH69" s="1007"/>
      <c r="AI69" s="1007"/>
      <c r="AJ69" s="1007"/>
      <c r="AK69" s="1007" t="s">
        <v>553</v>
      </c>
      <c r="AL69" s="1007"/>
      <c r="AM69" s="1007"/>
      <c r="AN69" s="1007"/>
      <c r="AO69" s="1007"/>
      <c r="AP69" s="1007" t="s">
        <v>553</v>
      </c>
      <c r="AQ69" s="1007"/>
      <c r="AR69" s="1007"/>
      <c r="AS69" s="1007"/>
      <c r="AT69" s="1007"/>
      <c r="AU69" s="1007" t="s">
        <v>553</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551</v>
      </c>
      <c r="C70" s="1011"/>
      <c r="D70" s="1011"/>
      <c r="E70" s="1011"/>
      <c r="F70" s="1011"/>
      <c r="G70" s="1011"/>
      <c r="H70" s="1011"/>
      <c r="I70" s="1011"/>
      <c r="J70" s="1011"/>
      <c r="K70" s="1011"/>
      <c r="L70" s="1011"/>
      <c r="M70" s="1011"/>
      <c r="N70" s="1011"/>
      <c r="O70" s="1011"/>
      <c r="P70" s="1012"/>
      <c r="Q70" s="1013">
        <v>1203</v>
      </c>
      <c r="R70" s="1007"/>
      <c r="S70" s="1007"/>
      <c r="T70" s="1007"/>
      <c r="U70" s="1007"/>
      <c r="V70" s="1007">
        <v>1181</v>
      </c>
      <c r="W70" s="1007"/>
      <c r="X70" s="1007"/>
      <c r="Y70" s="1007"/>
      <c r="Z70" s="1007"/>
      <c r="AA70" s="1007">
        <v>22</v>
      </c>
      <c r="AB70" s="1007"/>
      <c r="AC70" s="1007"/>
      <c r="AD70" s="1007"/>
      <c r="AE70" s="1007"/>
      <c r="AF70" s="1007">
        <v>22</v>
      </c>
      <c r="AG70" s="1007"/>
      <c r="AH70" s="1007"/>
      <c r="AI70" s="1007"/>
      <c r="AJ70" s="1007"/>
      <c r="AK70" s="1007" t="s">
        <v>553</v>
      </c>
      <c r="AL70" s="1007"/>
      <c r="AM70" s="1007"/>
      <c r="AN70" s="1007"/>
      <c r="AO70" s="1007"/>
      <c r="AP70" s="1007">
        <v>16</v>
      </c>
      <c r="AQ70" s="1007"/>
      <c r="AR70" s="1007"/>
      <c r="AS70" s="1007"/>
      <c r="AT70" s="1007"/>
      <c r="AU70" s="1007" t="s">
        <v>553</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552</v>
      </c>
      <c r="C71" s="1011"/>
      <c r="D71" s="1011"/>
      <c r="E71" s="1011"/>
      <c r="F71" s="1011"/>
      <c r="G71" s="1011"/>
      <c r="H71" s="1011"/>
      <c r="I71" s="1011"/>
      <c r="J71" s="1011"/>
      <c r="K71" s="1011"/>
      <c r="L71" s="1011"/>
      <c r="M71" s="1011"/>
      <c r="N71" s="1011"/>
      <c r="O71" s="1011"/>
      <c r="P71" s="1012"/>
      <c r="Q71" s="1013">
        <v>87</v>
      </c>
      <c r="R71" s="1007"/>
      <c r="S71" s="1007"/>
      <c r="T71" s="1007"/>
      <c r="U71" s="1007"/>
      <c r="V71" s="1007">
        <v>38</v>
      </c>
      <c r="W71" s="1007"/>
      <c r="X71" s="1007"/>
      <c r="Y71" s="1007"/>
      <c r="Z71" s="1007"/>
      <c r="AA71" s="1007">
        <v>49</v>
      </c>
      <c r="AB71" s="1007"/>
      <c r="AC71" s="1007"/>
      <c r="AD71" s="1007"/>
      <c r="AE71" s="1007"/>
      <c r="AF71" s="1007">
        <v>49</v>
      </c>
      <c r="AG71" s="1007"/>
      <c r="AH71" s="1007"/>
      <c r="AI71" s="1007"/>
      <c r="AJ71" s="1007"/>
      <c r="AK71" s="1007" t="s">
        <v>553</v>
      </c>
      <c r="AL71" s="1007"/>
      <c r="AM71" s="1007"/>
      <c r="AN71" s="1007"/>
      <c r="AO71" s="1007"/>
      <c r="AP71" s="1007" t="s">
        <v>553</v>
      </c>
      <c r="AQ71" s="1007"/>
      <c r="AR71" s="1007"/>
      <c r="AS71" s="1007"/>
      <c r="AT71" s="1007"/>
      <c r="AU71" s="1007" t="s">
        <v>553</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f>SUM(AF68:AJ87)</f>
        <v>79</v>
      </c>
      <c r="AG88" s="995"/>
      <c r="AH88" s="995"/>
      <c r="AI88" s="995"/>
      <c r="AJ88" s="995"/>
      <c r="AK88" s="999"/>
      <c r="AL88" s="999"/>
      <c r="AM88" s="999"/>
      <c r="AN88" s="999"/>
      <c r="AO88" s="999"/>
      <c r="AP88" s="995">
        <f>SUM(AP68:AT87)</f>
        <v>16</v>
      </c>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f>SUM(CR7:CV88)</f>
        <v>10</v>
      </c>
      <c r="CS102" s="989"/>
      <c r="CT102" s="989"/>
      <c r="CU102" s="989"/>
      <c r="CV102" s="990"/>
      <c r="CW102" s="988">
        <f>SUM(CW7:DA88)</f>
        <v>19</v>
      </c>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15">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1111661</v>
      </c>
      <c r="AB110" s="925"/>
      <c r="AC110" s="925"/>
      <c r="AD110" s="925"/>
      <c r="AE110" s="926"/>
      <c r="AF110" s="927">
        <v>1109209</v>
      </c>
      <c r="AG110" s="925"/>
      <c r="AH110" s="925"/>
      <c r="AI110" s="925"/>
      <c r="AJ110" s="926"/>
      <c r="AK110" s="927">
        <v>1106242</v>
      </c>
      <c r="AL110" s="925"/>
      <c r="AM110" s="925"/>
      <c r="AN110" s="925"/>
      <c r="AO110" s="926"/>
      <c r="AP110" s="928">
        <v>26.1</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10559147</v>
      </c>
      <c r="BR110" s="878"/>
      <c r="BS110" s="878"/>
      <c r="BT110" s="878"/>
      <c r="BU110" s="878"/>
      <c r="BV110" s="878">
        <v>10936427</v>
      </c>
      <c r="BW110" s="878"/>
      <c r="BX110" s="878"/>
      <c r="BY110" s="878"/>
      <c r="BZ110" s="878"/>
      <c r="CA110" s="878">
        <v>13332047</v>
      </c>
      <c r="CB110" s="878"/>
      <c r="CC110" s="878"/>
      <c r="CD110" s="878"/>
      <c r="CE110" s="878"/>
      <c r="CF110" s="902">
        <v>314.7</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1815074</v>
      </c>
      <c r="BR112" s="853"/>
      <c r="BS112" s="853"/>
      <c r="BT112" s="853"/>
      <c r="BU112" s="853"/>
      <c r="BV112" s="853">
        <v>1571738</v>
      </c>
      <c r="BW112" s="853"/>
      <c r="BX112" s="853"/>
      <c r="BY112" s="853"/>
      <c r="BZ112" s="853"/>
      <c r="CA112" s="853">
        <v>1536405</v>
      </c>
      <c r="CB112" s="853"/>
      <c r="CC112" s="853"/>
      <c r="CD112" s="853"/>
      <c r="CE112" s="853"/>
      <c r="CF112" s="911">
        <v>36.299999999999997</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256009</v>
      </c>
      <c r="AB113" s="955"/>
      <c r="AC113" s="955"/>
      <c r="AD113" s="955"/>
      <c r="AE113" s="956"/>
      <c r="AF113" s="957">
        <v>245148</v>
      </c>
      <c r="AG113" s="955"/>
      <c r="AH113" s="955"/>
      <c r="AI113" s="955"/>
      <c r="AJ113" s="956"/>
      <c r="AK113" s="957">
        <v>191756</v>
      </c>
      <c r="AL113" s="955"/>
      <c r="AM113" s="955"/>
      <c r="AN113" s="955"/>
      <c r="AO113" s="956"/>
      <c r="AP113" s="958">
        <v>4.5</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1194137</v>
      </c>
      <c r="BR114" s="853"/>
      <c r="BS114" s="853"/>
      <c r="BT114" s="853"/>
      <c r="BU114" s="853"/>
      <c r="BV114" s="853">
        <v>1181553</v>
      </c>
      <c r="BW114" s="853"/>
      <c r="BX114" s="853"/>
      <c r="BY114" s="853"/>
      <c r="BZ114" s="853"/>
      <c r="CA114" s="853">
        <v>1231211</v>
      </c>
      <c r="CB114" s="853"/>
      <c r="CC114" s="853"/>
      <c r="CD114" s="853"/>
      <c r="CE114" s="853"/>
      <c r="CF114" s="911">
        <v>29.1</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7974</v>
      </c>
      <c r="AB115" s="955"/>
      <c r="AC115" s="955"/>
      <c r="AD115" s="955"/>
      <c r="AE115" s="956"/>
      <c r="AF115" s="957">
        <v>6523</v>
      </c>
      <c r="AG115" s="955"/>
      <c r="AH115" s="955"/>
      <c r="AI115" s="955"/>
      <c r="AJ115" s="956"/>
      <c r="AK115" s="957">
        <v>6059</v>
      </c>
      <c r="AL115" s="955"/>
      <c r="AM115" s="955"/>
      <c r="AN115" s="955"/>
      <c r="AO115" s="956"/>
      <c r="AP115" s="958">
        <v>0.1</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36</v>
      </c>
      <c r="AB116" s="816"/>
      <c r="AC116" s="816"/>
      <c r="AD116" s="816"/>
      <c r="AE116" s="817"/>
      <c r="AF116" s="818">
        <v>104</v>
      </c>
      <c r="AG116" s="816"/>
      <c r="AH116" s="816"/>
      <c r="AI116" s="816"/>
      <c r="AJ116" s="817"/>
      <c r="AK116" s="818">
        <v>237</v>
      </c>
      <c r="AL116" s="816"/>
      <c r="AM116" s="816"/>
      <c r="AN116" s="816"/>
      <c r="AO116" s="817"/>
      <c r="AP116" s="860">
        <v>0</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1375680</v>
      </c>
      <c r="AB117" s="939"/>
      <c r="AC117" s="939"/>
      <c r="AD117" s="939"/>
      <c r="AE117" s="940"/>
      <c r="AF117" s="941">
        <v>1360984</v>
      </c>
      <c r="AG117" s="939"/>
      <c r="AH117" s="939"/>
      <c r="AI117" s="939"/>
      <c r="AJ117" s="940"/>
      <c r="AK117" s="941">
        <v>1304294</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13568358</v>
      </c>
      <c r="BR119" s="881"/>
      <c r="BS119" s="881"/>
      <c r="BT119" s="881"/>
      <c r="BU119" s="881"/>
      <c r="BV119" s="881">
        <v>13689718</v>
      </c>
      <c r="BW119" s="881"/>
      <c r="BX119" s="881"/>
      <c r="BY119" s="881"/>
      <c r="BZ119" s="881"/>
      <c r="CA119" s="881">
        <v>16099663</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2082915</v>
      </c>
      <c r="BR120" s="878"/>
      <c r="BS120" s="878"/>
      <c r="BT120" s="878"/>
      <c r="BU120" s="878"/>
      <c r="BV120" s="878">
        <v>2479913</v>
      </c>
      <c r="BW120" s="878"/>
      <c r="BX120" s="878"/>
      <c r="BY120" s="878"/>
      <c r="BZ120" s="878"/>
      <c r="CA120" s="878">
        <v>2786292</v>
      </c>
      <c r="CB120" s="878"/>
      <c r="CC120" s="878"/>
      <c r="CD120" s="878"/>
      <c r="CE120" s="878"/>
      <c r="CF120" s="902">
        <v>65.8</v>
      </c>
      <c r="CG120" s="903"/>
      <c r="CH120" s="903"/>
      <c r="CI120" s="903"/>
      <c r="CJ120" s="903"/>
      <c r="CK120" s="904" t="s">
        <v>448</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1759439</v>
      </c>
      <c r="DH120" s="878"/>
      <c r="DI120" s="878"/>
      <c r="DJ120" s="878"/>
      <c r="DK120" s="878"/>
      <c r="DL120" s="878">
        <v>1528734</v>
      </c>
      <c r="DM120" s="878"/>
      <c r="DN120" s="878"/>
      <c r="DO120" s="878"/>
      <c r="DP120" s="878"/>
      <c r="DQ120" s="878">
        <v>1342385</v>
      </c>
      <c r="DR120" s="878"/>
      <c r="DS120" s="878"/>
      <c r="DT120" s="878"/>
      <c r="DU120" s="878"/>
      <c r="DV120" s="879">
        <v>31.7</v>
      </c>
      <c r="DW120" s="879"/>
      <c r="DX120" s="879"/>
      <c r="DY120" s="879"/>
      <c r="DZ120" s="880"/>
    </row>
    <row r="121" spans="1:130" s="230" customFormat="1" ht="26.25" customHeight="1" x14ac:dyDescent="0.15">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2029368</v>
      </c>
      <c r="BR121" s="853"/>
      <c r="BS121" s="853"/>
      <c r="BT121" s="853"/>
      <c r="BU121" s="853"/>
      <c r="BV121" s="853">
        <v>1951597</v>
      </c>
      <c r="BW121" s="853"/>
      <c r="BX121" s="853"/>
      <c r="BY121" s="853"/>
      <c r="BZ121" s="853"/>
      <c r="CA121" s="853">
        <v>1990732</v>
      </c>
      <c r="CB121" s="853"/>
      <c r="CC121" s="853"/>
      <c r="CD121" s="853"/>
      <c r="CE121" s="853"/>
      <c r="CF121" s="911">
        <v>47</v>
      </c>
      <c r="CG121" s="912"/>
      <c r="CH121" s="912"/>
      <c r="CI121" s="912"/>
      <c r="CJ121" s="912"/>
      <c r="CK121" s="905"/>
      <c r="CL121" s="891"/>
      <c r="CM121" s="891"/>
      <c r="CN121" s="891"/>
      <c r="CO121" s="892"/>
      <c r="CP121" s="871" t="s">
        <v>397</v>
      </c>
      <c r="CQ121" s="872"/>
      <c r="CR121" s="872"/>
      <c r="CS121" s="872"/>
      <c r="CT121" s="872"/>
      <c r="CU121" s="872"/>
      <c r="CV121" s="872"/>
      <c r="CW121" s="872"/>
      <c r="CX121" s="872"/>
      <c r="CY121" s="872"/>
      <c r="CZ121" s="872"/>
      <c r="DA121" s="872"/>
      <c r="DB121" s="872"/>
      <c r="DC121" s="872"/>
      <c r="DD121" s="872"/>
      <c r="DE121" s="872"/>
      <c r="DF121" s="873"/>
      <c r="DG121" s="852">
        <v>13770</v>
      </c>
      <c r="DH121" s="853"/>
      <c r="DI121" s="853"/>
      <c r="DJ121" s="853"/>
      <c r="DK121" s="853"/>
      <c r="DL121" s="853" t="s">
        <v>122</v>
      </c>
      <c r="DM121" s="853"/>
      <c r="DN121" s="853"/>
      <c r="DO121" s="853"/>
      <c r="DP121" s="853"/>
      <c r="DQ121" s="853">
        <v>138530</v>
      </c>
      <c r="DR121" s="853"/>
      <c r="DS121" s="853"/>
      <c r="DT121" s="853"/>
      <c r="DU121" s="853"/>
      <c r="DV121" s="830">
        <v>3.3</v>
      </c>
      <c r="DW121" s="830"/>
      <c r="DX121" s="830"/>
      <c r="DY121" s="830"/>
      <c r="DZ121" s="831"/>
    </row>
    <row r="122" spans="1:130" s="230" customFormat="1" ht="26.25" customHeight="1" x14ac:dyDescent="0.15">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8024893</v>
      </c>
      <c r="BR122" s="881"/>
      <c r="BS122" s="881"/>
      <c r="BT122" s="881"/>
      <c r="BU122" s="881"/>
      <c r="BV122" s="881">
        <v>8187298</v>
      </c>
      <c r="BW122" s="881"/>
      <c r="BX122" s="881"/>
      <c r="BY122" s="881"/>
      <c r="BZ122" s="881"/>
      <c r="CA122" s="881">
        <v>9945522</v>
      </c>
      <c r="CB122" s="881"/>
      <c r="CC122" s="881"/>
      <c r="CD122" s="881"/>
      <c r="CE122" s="881"/>
      <c r="CF122" s="882">
        <v>234.7</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v>41865</v>
      </c>
      <c r="DH122" s="853"/>
      <c r="DI122" s="853"/>
      <c r="DJ122" s="853"/>
      <c r="DK122" s="853"/>
      <c r="DL122" s="853">
        <v>43004</v>
      </c>
      <c r="DM122" s="853"/>
      <c r="DN122" s="853"/>
      <c r="DO122" s="853"/>
      <c r="DP122" s="853"/>
      <c r="DQ122" s="853">
        <v>55490</v>
      </c>
      <c r="DR122" s="853"/>
      <c r="DS122" s="853"/>
      <c r="DT122" s="853"/>
      <c r="DU122" s="853"/>
      <c r="DV122" s="830">
        <v>1.3</v>
      </c>
      <c r="DW122" s="830"/>
      <c r="DX122" s="830"/>
      <c r="DY122" s="830"/>
      <c r="DZ122" s="831"/>
    </row>
    <row r="123" spans="1:130" s="230" customFormat="1" ht="26.25" customHeight="1" x14ac:dyDescent="0.15">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12137176</v>
      </c>
      <c r="BR123" s="869"/>
      <c r="BS123" s="869"/>
      <c r="BT123" s="869"/>
      <c r="BU123" s="869"/>
      <c r="BV123" s="869">
        <v>12618808</v>
      </c>
      <c r="BW123" s="869"/>
      <c r="BX123" s="869"/>
      <c r="BY123" s="869"/>
      <c r="BZ123" s="869"/>
      <c r="CA123" s="869">
        <v>14722546</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33.200000000000003</v>
      </c>
      <c r="BR124" s="867"/>
      <c r="BS124" s="867"/>
      <c r="BT124" s="867"/>
      <c r="BU124" s="867"/>
      <c r="BV124" s="867">
        <v>25.6</v>
      </c>
      <c r="BW124" s="867"/>
      <c r="BX124" s="867"/>
      <c r="BY124" s="867"/>
      <c r="BZ124" s="867"/>
      <c r="CA124" s="867">
        <v>32.5</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7974</v>
      </c>
      <c r="AB127" s="816"/>
      <c r="AC127" s="816"/>
      <c r="AD127" s="816"/>
      <c r="AE127" s="817"/>
      <c r="AF127" s="818">
        <v>6523</v>
      </c>
      <c r="AG127" s="816"/>
      <c r="AH127" s="816"/>
      <c r="AI127" s="816"/>
      <c r="AJ127" s="817"/>
      <c r="AK127" s="818">
        <v>6059</v>
      </c>
      <c r="AL127" s="816"/>
      <c r="AM127" s="816"/>
      <c r="AN127" s="816"/>
      <c r="AO127" s="817"/>
      <c r="AP127" s="860">
        <v>0.1</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230617</v>
      </c>
      <c r="AB128" s="837"/>
      <c r="AC128" s="837"/>
      <c r="AD128" s="837"/>
      <c r="AE128" s="838"/>
      <c r="AF128" s="839">
        <v>230977</v>
      </c>
      <c r="AG128" s="837"/>
      <c r="AH128" s="837"/>
      <c r="AI128" s="837"/>
      <c r="AJ128" s="838"/>
      <c r="AK128" s="839">
        <v>229822</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14.95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5150425</v>
      </c>
      <c r="AB129" s="816"/>
      <c r="AC129" s="816"/>
      <c r="AD129" s="816"/>
      <c r="AE129" s="817"/>
      <c r="AF129" s="818">
        <v>5021734</v>
      </c>
      <c r="AG129" s="816"/>
      <c r="AH129" s="816"/>
      <c r="AI129" s="816"/>
      <c r="AJ129" s="817"/>
      <c r="AK129" s="818">
        <v>5068988</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19.95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850227</v>
      </c>
      <c r="AB130" s="816"/>
      <c r="AC130" s="816"/>
      <c r="AD130" s="816"/>
      <c r="AE130" s="817"/>
      <c r="AF130" s="818">
        <v>852773</v>
      </c>
      <c r="AG130" s="816"/>
      <c r="AH130" s="816"/>
      <c r="AI130" s="816"/>
      <c r="AJ130" s="817"/>
      <c r="AK130" s="818">
        <v>831903</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6.4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4300198</v>
      </c>
      <c r="AB131" s="800"/>
      <c r="AC131" s="800"/>
      <c r="AD131" s="800"/>
      <c r="AE131" s="801"/>
      <c r="AF131" s="802">
        <v>4168961</v>
      </c>
      <c r="AG131" s="800"/>
      <c r="AH131" s="800"/>
      <c r="AI131" s="800"/>
      <c r="AJ131" s="801"/>
      <c r="AK131" s="802">
        <v>4237085</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32.5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6.8563354519999997</v>
      </c>
      <c r="AB132" s="781"/>
      <c r="AC132" s="781"/>
      <c r="AD132" s="781"/>
      <c r="AE132" s="782"/>
      <c r="AF132" s="783">
        <v>6.6499542690000002</v>
      </c>
      <c r="AG132" s="781"/>
      <c r="AH132" s="781"/>
      <c r="AI132" s="781"/>
      <c r="AJ132" s="782"/>
      <c r="AK132" s="783">
        <v>5.7249028519999996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10.3</v>
      </c>
      <c r="AB133" s="760"/>
      <c r="AC133" s="760"/>
      <c r="AD133" s="760"/>
      <c r="AE133" s="761"/>
      <c r="AF133" s="759">
        <v>8.3000000000000007</v>
      </c>
      <c r="AG133" s="760"/>
      <c r="AH133" s="760"/>
      <c r="AI133" s="760"/>
      <c r="AJ133" s="761"/>
      <c r="AK133" s="759">
        <v>6.4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DyWats12pjKDd/KSai2ogUrrk2oZE4Y0QL4+pRMaVRIs/toHVnm1imgFrxrrGbUCjcBgoGBUAOQlpoALiebOQ==" saltValue="Wi+wWFY5STX2ohhJ6JOTW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election activeCell="AY29" sqref="AY29"/>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Q/J2S2mzGt522Vz2YVvayhB4l940Xxx0tqBmHnqSThrprf+xhfHKzTecw5bvUeQXBO+JPxXQx4lODFmyyzgwg==" saltValue="zeenBqCpMclZlGJkbKgM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4A98SyZNxB0q8byjJCRrwY4cKJdFVsCcPLh0vTYqIHtkfAU+3fPQffPwQsBFQP33EWQq53/Soa40eze/dueuQ==" saltValue="GlZF/vdi1fIU349gjx889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486</v>
      </c>
      <c r="AL9" s="1167"/>
      <c r="AM9" s="1167"/>
      <c r="AN9" s="1168"/>
      <c r="AO9" s="281">
        <v>1310872</v>
      </c>
      <c r="AP9" s="281">
        <v>120208</v>
      </c>
      <c r="AQ9" s="282">
        <v>123213</v>
      </c>
      <c r="AR9" s="283">
        <v>-2.4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487</v>
      </c>
      <c r="AL10" s="1167"/>
      <c r="AM10" s="1167"/>
      <c r="AN10" s="1168"/>
      <c r="AO10" s="284">
        <v>251304</v>
      </c>
      <c r="AP10" s="284">
        <v>23045</v>
      </c>
      <c r="AQ10" s="285">
        <v>19454</v>
      </c>
      <c r="AR10" s="286">
        <v>18.5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488</v>
      </c>
      <c r="AL11" s="1167"/>
      <c r="AM11" s="1167"/>
      <c r="AN11" s="1168"/>
      <c r="AO11" s="284" t="s">
        <v>489</v>
      </c>
      <c r="AP11" s="284" t="s">
        <v>489</v>
      </c>
      <c r="AQ11" s="285">
        <v>2988</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490</v>
      </c>
      <c r="AL12" s="1167"/>
      <c r="AM12" s="1167"/>
      <c r="AN12" s="1168"/>
      <c r="AO12" s="284" t="s">
        <v>489</v>
      </c>
      <c r="AP12" s="284" t="s">
        <v>489</v>
      </c>
      <c r="AQ12" s="285" t="s">
        <v>489</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491</v>
      </c>
      <c r="AL13" s="1167"/>
      <c r="AM13" s="1167"/>
      <c r="AN13" s="1168"/>
      <c r="AO13" s="284">
        <v>72522</v>
      </c>
      <c r="AP13" s="284">
        <v>6650</v>
      </c>
      <c r="AQ13" s="285">
        <v>6503</v>
      </c>
      <c r="AR13" s="286">
        <v>2.2999999999999998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492</v>
      </c>
      <c r="AL14" s="1167"/>
      <c r="AM14" s="1167"/>
      <c r="AN14" s="1168"/>
      <c r="AO14" s="284">
        <v>26856</v>
      </c>
      <c r="AP14" s="284">
        <v>2463</v>
      </c>
      <c r="AQ14" s="285">
        <v>2823</v>
      </c>
      <c r="AR14" s="286">
        <v>-12.8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493</v>
      </c>
      <c r="AL15" s="1170"/>
      <c r="AM15" s="1170"/>
      <c r="AN15" s="1171"/>
      <c r="AO15" s="284">
        <v>-53248</v>
      </c>
      <c r="AP15" s="284">
        <v>-4883</v>
      </c>
      <c r="AQ15" s="285">
        <v>-6736</v>
      </c>
      <c r="AR15" s="286">
        <v>-27.5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1608306</v>
      </c>
      <c r="AP16" s="284">
        <v>147483</v>
      </c>
      <c r="AQ16" s="285">
        <v>148246</v>
      </c>
      <c r="AR16" s="286">
        <v>-0.5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498</v>
      </c>
      <c r="AL21" s="1173"/>
      <c r="AM21" s="1173"/>
      <c r="AN21" s="1174"/>
      <c r="AO21" s="297">
        <v>12.1</v>
      </c>
      <c r="AP21" s="298">
        <v>12.94</v>
      </c>
      <c r="AQ21" s="299">
        <v>-0.84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499</v>
      </c>
      <c r="AL22" s="1173"/>
      <c r="AM22" s="1173"/>
      <c r="AN22" s="1174"/>
      <c r="AO22" s="302">
        <v>96.8</v>
      </c>
      <c r="AP22" s="303">
        <v>95.5</v>
      </c>
      <c r="AQ22" s="304">
        <v>1.3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500</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503</v>
      </c>
      <c r="AL32" s="1157"/>
      <c r="AM32" s="1157"/>
      <c r="AN32" s="1158"/>
      <c r="AO32" s="312">
        <v>1106242</v>
      </c>
      <c r="AP32" s="312">
        <v>101444</v>
      </c>
      <c r="AQ32" s="313">
        <v>83862</v>
      </c>
      <c r="AR32" s="314">
        <v>21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504</v>
      </c>
      <c r="AL33" s="1157"/>
      <c r="AM33" s="1157"/>
      <c r="AN33" s="115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505</v>
      </c>
      <c r="AL34" s="1157"/>
      <c r="AM34" s="1157"/>
      <c r="AN34" s="1158"/>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506</v>
      </c>
      <c r="AL35" s="1157"/>
      <c r="AM35" s="1157"/>
      <c r="AN35" s="1158"/>
      <c r="AO35" s="312">
        <v>191756</v>
      </c>
      <c r="AP35" s="312">
        <v>17584</v>
      </c>
      <c r="AQ35" s="313">
        <v>26360</v>
      </c>
      <c r="AR35" s="314">
        <v>-33.299999999999997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507</v>
      </c>
      <c r="AL36" s="1157"/>
      <c r="AM36" s="1157"/>
      <c r="AN36" s="1158"/>
      <c r="AO36" s="312" t="s">
        <v>489</v>
      </c>
      <c r="AP36" s="312" t="s">
        <v>489</v>
      </c>
      <c r="AQ36" s="313">
        <v>3483</v>
      </c>
      <c r="AR36" s="314" t="s">
        <v>489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508</v>
      </c>
      <c r="AL37" s="1157"/>
      <c r="AM37" s="1157"/>
      <c r="AN37" s="1158"/>
      <c r="AO37" s="312">
        <v>6059</v>
      </c>
      <c r="AP37" s="312">
        <v>556</v>
      </c>
      <c r="AQ37" s="313">
        <v>612</v>
      </c>
      <c r="AR37" s="314">
        <v>-9.1999999999999993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509</v>
      </c>
      <c r="AL38" s="1160"/>
      <c r="AM38" s="1160"/>
      <c r="AN38" s="1161"/>
      <c r="AO38" s="315">
        <v>237</v>
      </c>
      <c r="AP38" s="315">
        <v>22</v>
      </c>
      <c r="AQ38" s="316">
        <v>21</v>
      </c>
      <c r="AR38" s="304">
        <v>4.8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510</v>
      </c>
      <c r="AL39" s="1160"/>
      <c r="AM39" s="1160"/>
      <c r="AN39" s="1161"/>
      <c r="AO39" s="312">
        <v>-229822</v>
      </c>
      <c r="AP39" s="312">
        <v>-21075</v>
      </c>
      <c r="AQ39" s="313">
        <v>-3285</v>
      </c>
      <c r="AR39" s="314">
        <v>541.6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511</v>
      </c>
      <c r="AL40" s="1157"/>
      <c r="AM40" s="1157"/>
      <c r="AN40" s="1158"/>
      <c r="AO40" s="312">
        <v>-831903</v>
      </c>
      <c r="AP40" s="312">
        <v>-76286</v>
      </c>
      <c r="AQ40" s="313">
        <v>-73039</v>
      </c>
      <c r="AR40" s="314">
        <v>4.4000000000000004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242569</v>
      </c>
      <c r="AP41" s="312">
        <v>22244</v>
      </c>
      <c r="AQ41" s="313">
        <v>38015</v>
      </c>
      <c r="AR41" s="314">
        <v>-41.5</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481</v>
      </c>
      <c r="AN49" s="1151" t="s">
        <v>514</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1423667</v>
      </c>
      <c r="AN51" s="334">
        <v>122340</v>
      </c>
      <c r="AO51" s="335">
        <v>5.0999999999999996</v>
      </c>
      <c r="AP51" s="336">
        <v>118252</v>
      </c>
      <c r="AQ51" s="337">
        <v>2.8</v>
      </c>
      <c r="AR51" s="338">
        <v>2.2999999999999998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342733</v>
      </c>
      <c r="AN52" s="342">
        <v>29452</v>
      </c>
      <c r="AO52" s="343">
        <v>-48.7</v>
      </c>
      <c r="AP52" s="344">
        <v>49994</v>
      </c>
      <c r="AQ52" s="345">
        <v>-7.1</v>
      </c>
      <c r="AR52" s="346">
        <v>-41.6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1452232</v>
      </c>
      <c r="AN53" s="334">
        <v>126567</v>
      </c>
      <c r="AO53" s="335">
        <v>3.5</v>
      </c>
      <c r="AP53" s="336">
        <v>120302</v>
      </c>
      <c r="AQ53" s="337">
        <v>1.7</v>
      </c>
      <c r="AR53" s="338">
        <v>1.8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399910</v>
      </c>
      <c r="AN54" s="342">
        <v>34854</v>
      </c>
      <c r="AO54" s="343">
        <v>18.3</v>
      </c>
      <c r="AP54" s="344">
        <v>59328</v>
      </c>
      <c r="AQ54" s="345">
        <v>18.7</v>
      </c>
      <c r="AR54" s="346">
        <v>-0.4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1526947</v>
      </c>
      <c r="AN55" s="334">
        <v>135032</v>
      </c>
      <c r="AO55" s="335">
        <v>6.7</v>
      </c>
      <c r="AP55" s="336">
        <v>114841</v>
      </c>
      <c r="AQ55" s="337">
        <v>-4.5</v>
      </c>
      <c r="AR55" s="338">
        <v>11.2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297712</v>
      </c>
      <c r="AN56" s="342">
        <v>26328</v>
      </c>
      <c r="AO56" s="343">
        <v>-24.5</v>
      </c>
      <c r="AP56" s="344">
        <v>51589</v>
      </c>
      <c r="AQ56" s="345">
        <v>-13</v>
      </c>
      <c r="AR56" s="346">
        <v>-11.5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1334694</v>
      </c>
      <c r="AN57" s="334">
        <v>120167</v>
      </c>
      <c r="AO57" s="335">
        <v>-11</v>
      </c>
      <c r="AP57" s="336">
        <v>124145</v>
      </c>
      <c r="AQ57" s="337">
        <v>8.1</v>
      </c>
      <c r="AR57" s="338">
        <v>-19.100000000000001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570900</v>
      </c>
      <c r="AN58" s="342">
        <v>51400</v>
      </c>
      <c r="AO58" s="343">
        <v>95.2</v>
      </c>
      <c r="AP58" s="344">
        <v>54761</v>
      </c>
      <c r="AQ58" s="345">
        <v>6.1</v>
      </c>
      <c r="AR58" s="346">
        <v>89.1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3296287</v>
      </c>
      <c r="AN59" s="334">
        <v>302273</v>
      </c>
      <c r="AO59" s="335">
        <v>151.5</v>
      </c>
      <c r="AP59" s="336">
        <v>131480</v>
      </c>
      <c r="AQ59" s="337">
        <v>5.9</v>
      </c>
      <c r="AR59" s="338">
        <v>145.6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2470497</v>
      </c>
      <c r="AN60" s="342">
        <v>226547</v>
      </c>
      <c r="AO60" s="343">
        <v>340.8</v>
      </c>
      <c r="AP60" s="344">
        <v>63148</v>
      </c>
      <c r="AQ60" s="345">
        <v>15.3</v>
      </c>
      <c r="AR60" s="346">
        <v>325.5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1806765</v>
      </c>
      <c r="AN61" s="349">
        <v>161276</v>
      </c>
      <c r="AO61" s="350">
        <v>31.2</v>
      </c>
      <c r="AP61" s="351">
        <v>121804</v>
      </c>
      <c r="AQ61" s="352">
        <v>2.8</v>
      </c>
      <c r="AR61" s="338">
        <v>28.4</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816350</v>
      </c>
      <c r="AN62" s="342">
        <v>73716</v>
      </c>
      <c r="AO62" s="343">
        <v>76.2</v>
      </c>
      <c r="AP62" s="344">
        <v>55764</v>
      </c>
      <c r="AQ62" s="345">
        <v>4</v>
      </c>
      <c r="AR62" s="346">
        <v>72.2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ZN41zaavrv2o/wFFrMvnlBRYO+CdTe9p5vzDQwsHMKuGnV378GYESj69UMuSEkdXXFhxcnVPepEiSkdOSfuCdw==" saltValue="lbbVzpQvW1b1vW0GE8NxD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election activeCell="BI33" sqref="BI3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xIfEyT8CHvENa485tbIQfOU+jDWgdS/ju8i8mXSGn8ld1g+hw17GWuuI0PbLkaafoDbj+cqI1cE91xXGk3zf9g==" saltValue="E4od8eyd2NUpcdg6CUwb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BI99" sqref="BI99"/>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8THx6jf2NinobJ/YgO5Bk7EO/kwYSMbbxgSQK+OLQpfpRmW9slapMHT6f+ag+YzNKoNz9exr/ws1fjSkuZRYUw==" saltValue="pXP/06weQdAibWy8j+jb8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election activeCell="N44" sqref="N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11.29</v>
      </c>
      <c r="G47" s="12">
        <v>11.19</v>
      </c>
      <c r="H47" s="12">
        <v>18.399999999999999</v>
      </c>
      <c r="I47" s="12">
        <v>26.86</v>
      </c>
      <c r="J47" s="13">
        <v>30.95</v>
      </c>
    </row>
    <row r="48" spans="2:10" ht="57.75" customHeight="1" x14ac:dyDescent="0.15">
      <c r="B48" s="14"/>
      <c r="C48" s="1177" t="s">
        <v>4</v>
      </c>
      <c r="D48" s="1177"/>
      <c r="E48" s="1178"/>
      <c r="F48" s="15">
        <v>2.82</v>
      </c>
      <c r="G48" s="16">
        <v>4.6900000000000004</v>
      </c>
      <c r="H48" s="16">
        <v>6.04</v>
      </c>
      <c r="I48" s="16">
        <v>6.5</v>
      </c>
      <c r="J48" s="17">
        <v>5.14</v>
      </c>
    </row>
    <row r="49" spans="2:10" ht="57.75" customHeight="1" thickBot="1" x14ac:dyDescent="0.2">
      <c r="B49" s="18"/>
      <c r="C49" s="1179" t="s">
        <v>5</v>
      </c>
      <c r="D49" s="1179"/>
      <c r="E49" s="1180"/>
      <c r="F49" s="19" t="s">
        <v>533</v>
      </c>
      <c r="G49" s="20">
        <v>1.95</v>
      </c>
      <c r="H49" s="20">
        <v>9.5</v>
      </c>
      <c r="I49" s="20">
        <v>8.2799999999999994</v>
      </c>
      <c r="J49" s="21">
        <v>3.04</v>
      </c>
    </row>
    <row r="50" spans="2:10" x14ac:dyDescent="0.15"/>
  </sheetData>
  <sheetProtection algorithmName="SHA-512" hashValue="JiPUir/yorNBCRAQ6wXmC72wYsdaDXNR0YlEsTcdSezM8MQcB0rkscSboQElWsqBJEdvp746W4xLU3vmvp/6Ng==" saltValue="YJH7v6XB9yVC2P+9UjLn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2025-03-11T01:04:32Z</cp:lastPrinted>
  <dcterms:created xsi:type="dcterms:W3CDTF">2025-02-19T00:09:16Z</dcterms:created>
  <dcterms:modified xsi:type="dcterms:W3CDTF">2025-09-30T06:33:14Z</dcterms:modified>
  <cp:category/>
</cp:coreProperties>
</file>