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group_new\上下水道課\上下水道G\ち　調査\公営企業\260309_【周知】令和６年度決算に係る経営比較分析表のＨＰ掲載日について\公表データ\"/>
    </mc:Choice>
  </mc:AlternateContent>
  <workbookProtection workbookAlgorithmName="SHA-512" workbookHashValue="glG1r/6NOauf8gQKwm+c2NsS6JXZM3FEGzd9dtfYCzv+B0zrEwtfWM+kCHMI5whP/9NgX0oLz8i0B5O0j2zTzg==" workbookSaltValue="C2wKbQP0v8fJ8n3japCYRg==" workbookSpinCount="100000" lockStructure="1"/>
  <bookViews>
    <workbookView xWindow="0" yWindow="0" windowWidth="23040" windowHeight="102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<sst xmlns="http://schemas.openxmlformats.org/spreadsheetml/2006/main" count="253" uniqueCount="116">
  <si>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</si>
  <si>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</si>
  <si>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</si>
  <si>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</si>
  <si>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</si>
  <si>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</si>
  <si>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</si>
  <si>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</si>
  <si>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</si>
  <si>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</si>
  <si>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</si>
  <si>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</si>
  <si>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</si>
  <si>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</si>
  <si>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</si>
  <si>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</si>
  <si>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</si>
  <si>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</si>
  <si>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</si>
  <si>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</si>
  <si>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</si>
  <si>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</si>
  <si>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</si>
  <si>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</si>
  <si>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</si>
  <si>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</si>
  <si>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</si>
  <si>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</si>
  <si>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</si>
  <si>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</si>
  <si>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</si>
  <si>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</si>
  <si>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</si>
  <si>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</si>
  <si>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</si>
  <si>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</si>
  <si>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</si>
  <si>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</si>
  <si>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</si>
  <si>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</si>
  <si>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</si>
  <si>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</si>
  <si>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</si>
  <si>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</si>
  <si>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</si>
  <si>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</si>
  <si>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</si>
  <si>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</si>
  <si>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</si>
  <si>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</si>
  <si>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</si>
  <si>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</si>
  <si>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</si>
  <si>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</si>
  <si>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</si>
  <si>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</si>
  <si>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</si>
  <si>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</si>
  <si>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</si>
  <si>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</si>
  <si>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</si>
  <si>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</si>
  <si>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</si>
  <si>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</si>
  <si>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</si>
  <si>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</si>
  <si>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</si>
  <si>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</si>
  <si>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</si>
  <si>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</si>
  <si>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</si>
  <si>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</si>
  <si>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</si>
  <si>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</si>
  <si>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</si>
  <si>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</si>
  <si>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</si>
  <si>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</si>
  <si>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</si>
  <si>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</si>
  <si>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</si>
  <si>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</si>
  <si>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</si>
  <si>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</si>
  <si>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</si>
  <si>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</si>
  <si>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</si>
  <si>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</si>
  <si>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</si>
  <si>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</si>
  <si>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</si>
  <si>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</si>
  <si>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</si>
  <si>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</si>
  <si>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</si>
  <si>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</si>
  <si>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栗山町</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</si>
  <si>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</si>
  <si>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</si>
  <si>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</si>
  <si>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</si>
  <si>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</si>
  <si>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</si>
  <si>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</si>
  <si>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</si>
  <si>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</si>
  <si>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</si>
  <si>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</si>
  <si>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</si>
  <si>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</si>
  <si>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</si>
  <si>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</si>
  <si>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</si>
  <si>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①有形固定資産減価償却率は平均を上回っており、今後も個別排水処理施設の償却による増加傾向が続くことが見込まれる。
②管渠老朽化率及び③管渠改善率は個別排水処理施設事業のため管渠は無く、合併処理浄化槽が主な有形固定資産であるため、この指標の数値は無い。</t>
    <rPh sb="1" eb="3">
      <t>ユウケイ</t>
    </rPh>
    <rPh sb="3" eb="5">
      <t>コテイ</t>
    </rPh>
    <rPh sb="5" eb="7">
      <t>シサン</t>
    </rPh>
    <rPh sb="7" eb="9">
      <t>ゲンカ</t>
    </rPh>
    <rPh sb="9" eb="11">
      <t>ショウキャク</t>
    </rPh>
    <rPh sb="11" eb="12">
      <t>リツ</t>
    </rPh>
    <rPh sb="13" eb="15">
      <t>ヘイキン</t>
    </rPh>
    <rPh sb="16" eb="18">
      <t>ウワマワ</t>
    </rPh>
    <rPh sb="23" eb="25">
      <t>コンゴ</t>
    </rPh>
    <rPh sb="26" eb="28">
      <t>コベツ</t>
    </rPh>
    <rPh sb="28" eb="30">
      <t>ハイスイ</t>
    </rPh>
    <rPh sb="30" eb="32">
      <t>ショリ</t>
    </rPh>
    <rPh sb="32" eb="34">
      <t>シセツ</t>
    </rPh>
    <rPh sb="35" eb="37">
      <t>ショウキャク</t>
    </rPh>
    <rPh sb="40" eb="42">
      <t>ゾウカ</t>
    </rPh>
    <rPh sb="42" eb="44">
      <t>ケイコウ</t>
    </rPh>
    <rPh sb="45" eb="46">
      <t>ツヅ</t>
    </rPh>
    <rPh sb="50" eb="52">
      <t>ミコ</t>
    </rPh>
    <rPh sb="58" eb="60">
      <t>カンキョ</t>
    </rPh>
    <rPh sb="60" eb="63">
      <t>ロウキュウカ</t>
    </rPh>
    <rPh sb="63" eb="64">
      <t>リツ</t>
    </rPh>
    <rPh sb="64" eb="65">
      <t>オヨ</t>
    </rPh>
    <rPh sb="67" eb="69">
      <t>カンキョ</t>
    </rPh>
    <rPh sb="69" eb="71">
      <t>カイゼン</t>
    </rPh>
    <rPh sb="71" eb="72">
      <t>リツ</t>
    </rPh>
    <rPh sb="73" eb="75">
      <t>コベツ</t>
    </rPh>
    <rPh sb="75" eb="77">
      <t>ハイスイ</t>
    </rPh>
    <rPh sb="77" eb="79">
      <t>ショリ</t>
    </rPh>
    <rPh sb="79" eb="81">
      <t>シセツ</t>
    </rPh>
    <rPh sb="81" eb="83">
      <t>ジギョウ</t>
    </rPh>
    <rPh sb="86" eb="88">
      <t>カンキョ</t>
    </rPh>
    <rPh sb="89" eb="90">
      <t>ナ</t>
    </rPh>
    <rPh sb="92" eb="94">
      <t>ガッペイ</t>
    </rPh>
    <rPh sb="94" eb="96">
      <t>ショリ</t>
    </rPh>
    <rPh sb="96" eb="99">
      <t>ジョウカソウ</t>
    </rPh>
    <rPh sb="100" eb="101">
      <t>オモ</t>
    </rPh>
    <rPh sb="102" eb="104">
      <t>ユウケイ</t>
    </rPh>
    <rPh sb="104" eb="106">
      <t>コテイ</t>
    </rPh>
    <rPh sb="106" eb="108">
      <t>シサン</t>
    </rPh>
    <rPh sb="116" eb="118">
      <t>シヒョウ</t>
    </rPh>
    <rPh sb="119" eb="121">
      <t>スウチ</t>
    </rPh>
    <rPh sb="122" eb="123">
      <t>ナ</t>
    </rPh>
    <phoneticPr fontId="4"/>
  </si>
  <si>
    <t>個別排水処理施設事業は汚水を集合的に処理できない地域にて、生活雑排水の処理を行い、生活環境の改善を図るものである。公共下水道と同額としている使用料を個別排水処理施設事業だけ引き上げることは、水洗化の推進を妨げ、利用者間の不公平感を生むものである。今後も、公共下水道と個別排水処理施設は一体として事業経営を行っていく。</t>
    <rPh sb="6" eb="8">
      <t>シセツ</t>
    </rPh>
    <rPh sb="80" eb="82">
      <t>シセツ</t>
    </rPh>
    <rPh sb="139" eb="141">
      <t>シセツ</t>
    </rPh>
    <phoneticPr fontId="4"/>
  </si>
  <si>
    <t>①経常収支比率は100％未満であり、単年度収支が赤字となった。将来的な処理区域内の人口減による使用料収入の減少が見込まれるため、更なる経営効率化を図る必要がある。
②累積欠損金比率は平均を大きく下回っているが、将来的な処理区域内の人口減による使用料収入の減少が見込まれるため、更なる経営効率化を図る必要がある。
③流動比率は事業開始間もないことから、流動負債である企業債償還金が少額なため、平均値を上回っている。今後、企業債償還金の増加に伴う流動負債の増加が見込まれ、比率が減少することが見込まれる。
④企業債残高対事業規模比率は事業開始間もないため、企業債残高が少ない状況にあり、平均値を下回っている。
⑤経費回収率は類似団体平均値を下回っており、更なる経営効率化を図る必要がある。
⑥汚水処理原価は平均値を上回っており、維持管理費等の効率化を図る必要がある。
⑦施設利用率は施設・設備が一日に対応可能な処理能力に対する、一日平均処理水量の割合であり、各世帯の実態に即した人槽での処理が行われていることから100％となっている。
⑧水洗化率は平均値を下回っており、本事業の推進により単独浄化槽から合併処理浄化槽への移行を促進し、水洗化率向上に努める。</t>
    <rPh sb="1" eb="3">
      <t>ケイジョウ</t>
    </rPh>
    <rPh sb="3" eb="5">
      <t>シュウシ</t>
    </rPh>
    <rPh sb="5" eb="7">
      <t>ヒリツ</t>
    </rPh>
    <rPh sb="12" eb="14">
      <t>ミマン</t>
    </rPh>
    <rPh sb="18" eb="21">
      <t>タンネンド</t>
    </rPh>
    <rPh sb="21" eb="23">
      <t>シュウシ</t>
    </rPh>
    <rPh sb="24" eb="26">
      <t>アカジ</t>
    </rPh>
    <rPh sb="88" eb="90">
      <t>ヒリツ</t>
    </rPh>
    <rPh sb="91" eb="93">
      <t>ヘイキン</t>
    </rPh>
    <rPh sb="94" eb="95">
      <t>オオ</t>
    </rPh>
    <rPh sb="97" eb="99">
      <t>シタマワ</t>
    </rPh>
    <rPh sb="138" eb="139">
      <t>サラ</t>
    </rPh>
    <rPh sb="157" eb="159">
      <t>リュウドウ</t>
    </rPh>
    <rPh sb="159" eb="161">
      <t>ヒリツ</t>
    </rPh>
    <rPh sb="162" eb="164">
      <t>ジギョウ</t>
    </rPh>
    <rPh sb="164" eb="166">
      <t>カイシ</t>
    </rPh>
    <rPh sb="166" eb="167">
      <t>マ</t>
    </rPh>
    <rPh sb="175" eb="177">
      <t>リュウドウ</t>
    </rPh>
    <rPh sb="177" eb="179">
      <t>フサイ</t>
    </rPh>
    <rPh sb="182" eb="184">
      <t>キギョウ</t>
    </rPh>
    <rPh sb="184" eb="185">
      <t>サイ</t>
    </rPh>
    <rPh sb="185" eb="188">
      <t>ショウカンキン</t>
    </rPh>
    <rPh sb="189" eb="191">
      <t>ショウガク</t>
    </rPh>
    <rPh sb="195" eb="198">
      <t>ヘイキンチ</t>
    </rPh>
    <rPh sb="199" eb="201">
      <t>ウワマワ</t>
    </rPh>
    <rPh sb="206" eb="208">
      <t>コンゴ</t>
    </rPh>
    <rPh sb="216" eb="218">
      <t>ゾウカ</t>
    </rPh>
    <rPh sb="219" eb="220">
      <t>トモナ</t>
    </rPh>
    <rPh sb="234" eb="236">
      <t>ヒリツ</t>
    </rPh>
    <rPh sb="237" eb="239">
      <t>ゲンショウ</t>
    </rPh>
    <rPh sb="244" eb="246">
      <t>ミコ</t>
    </rPh>
    <rPh sb="252" eb="254">
      <t>キギョウ</t>
    </rPh>
    <rPh sb="254" eb="255">
      <t>サイ</t>
    </rPh>
    <rPh sb="255" eb="257">
      <t>ザンダカ</t>
    </rPh>
    <rPh sb="257" eb="258">
      <t>タイ</t>
    </rPh>
    <rPh sb="258" eb="260">
      <t>ジギョウ</t>
    </rPh>
    <rPh sb="260" eb="262">
      <t>キボ</t>
    </rPh>
    <rPh sb="262" eb="264">
      <t>ヒリツ</t>
    </rPh>
    <rPh sb="265" eb="267">
      <t>ジギョウ</t>
    </rPh>
    <rPh sb="267" eb="269">
      <t>カイシ</t>
    </rPh>
    <rPh sb="269" eb="270">
      <t>マ</t>
    </rPh>
    <rPh sb="276" eb="278">
      <t>キギョウ</t>
    </rPh>
    <rPh sb="278" eb="279">
      <t>サイ</t>
    </rPh>
    <rPh sb="279" eb="281">
      <t>ザンダカ</t>
    </rPh>
    <rPh sb="282" eb="283">
      <t>スク</t>
    </rPh>
    <rPh sb="285" eb="287">
      <t>ジョウキョウ</t>
    </rPh>
    <rPh sb="291" eb="294">
      <t>ヘイキンチ</t>
    </rPh>
    <rPh sb="295" eb="297">
      <t>シタマワ</t>
    </rPh>
    <rPh sb="310" eb="314">
      <t>ルイジダンタイ</t>
    </rPh>
    <rPh sb="318" eb="319">
      <t>シタ</t>
    </rPh>
    <rPh sb="325" eb="326">
      <t>サラ</t>
    </rPh>
    <rPh sb="353" eb="354">
      <t>アタイ</t>
    </rPh>
    <rPh sb="383" eb="385">
      <t>シセツ</t>
    </rPh>
    <rPh sb="385" eb="387">
      <t>リヨウ</t>
    </rPh>
    <rPh sb="387" eb="388">
      <t>リツ</t>
    </rPh>
    <rPh sb="467" eb="470">
      <t>スイセンカ</t>
    </rPh>
    <rPh sb="470" eb="471">
      <t>リツ</t>
    </rPh>
    <rPh sb="472" eb="475">
      <t>ヘイキンチ</t>
    </rPh>
    <rPh sb="476" eb="478">
      <t>シタマワ</t>
    </rPh>
    <rPh sb="487" eb="489">
      <t>スイシン</t>
    </rPh>
    <rPh sb="511" eb="513">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</si>
</sst>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DA-494A-8A52-13A0FB4E6D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DA-494A-8A52-13A0FB4E6D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134-4E95-8001-F788044F18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56.29</c:v>
                </c:pt>
                <c:pt idx="1">
                  <c:v>59.69</c:v>
                </c:pt>
                <c:pt idx="2">
                  <c:v>60.64</c:v>
                </c:pt>
                <c:pt idx="3">
                  <c:v>59.56</c:v>
                </c:pt>
                <c:pt idx="4">
                  <c:v>59.61</c:v>
                </c:pt>
              </c:numCache>
            </c:numRef>
          </c:val>
          <c:smooth val="0"/>
          <c:extLst>
            <c:ext xmlns:c16="http://schemas.microsoft.com/office/drawing/2014/chart" uri="{C3380CC4-5D6E-409C-BE32-E72D297353CC}">
              <c16:uniqueId val="{00000001-D134-4E95-8001-F788044F18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47.84</c:v>
                </c:pt>
                <c:pt idx="1">
                  <c:v>53.9</c:v>
                </c:pt>
                <c:pt idx="2">
                  <c:v>55.86</c:v>
                </c:pt>
                <c:pt idx="3">
                  <c:v>55.7</c:v>
                </c:pt>
                <c:pt idx="4">
                  <c:v>59.96</c:v>
                </c:pt>
              </c:numCache>
            </c:numRef>
          </c:val>
          <c:extLst>
            <c:ext xmlns:c16="http://schemas.microsoft.com/office/drawing/2014/chart" uri="{C3380CC4-5D6E-409C-BE32-E72D297353CC}">
              <c16:uniqueId val="{00000000-B955-4B65-8100-14617F9B69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54.06</c:v>
                </c:pt>
                <c:pt idx="1">
                  <c:v>67.73</c:v>
                </c:pt>
                <c:pt idx="2">
                  <c:v>72.97</c:v>
                </c:pt>
                <c:pt idx="3">
                  <c:v>72.89</c:v>
                </c:pt>
                <c:pt idx="4">
                  <c:v>69.72</c:v>
                </c:pt>
              </c:numCache>
            </c:numRef>
          </c:val>
          <c:smooth val="0"/>
          <c:extLst>
            <c:ext xmlns:c16="http://schemas.microsoft.com/office/drawing/2014/chart" uri="{C3380CC4-5D6E-409C-BE32-E72D297353CC}">
              <c16:uniqueId val="{00000001-B955-4B65-8100-14617F9B69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110.53</c:v>
                </c:pt>
                <c:pt idx="1">
                  <c:v>106.55</c:v>
                </c:pt>
                <c:pt idx="2">
                  <c:v>87.43</c:v>
                </c:pt>
                <c:pt idx="3">
                  <c:v>97.45</c:v>
                </c:pt>
                <c:pt idx="4">
                  <c:v>95.59</c:v>
                </c:pt>
              </c:numCache>
            </c:numRef>
          </c:val>
          <c:extLst>
            <c:ext xmlns:c16="http://schemas.microsoft.com/office/drawing/2014/chart" uri="{C3380CC4-5D6E-409C-BE32-E72D297353CC}">
              <c16:uniqueId val="{00000000-9D52-4983-AF51-E2FA7E22C0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109.67</c:v>
                </c:pt>
                <c:pt idx="1">
                  <c:v>104.53</c:v>
                </c:pt>
                <c:pt idx="2">
                  <c:v>92.01</c:v>
                </c:pt>
                <c:pt idx="3">
                  <c:v>97.47</c:v>
                </c:pt>
                <c:pt idx="4">
                  <c:v>105.73</c:v>
                </c:pt>
              </c:numCache>
            </c:numRef>
          </c:val>
          <c:smooth val="0"/>
          <c:extLst>
            <c:ext xmlns:c16="http://schemas.microsoft.com/office/drawing/2014/chart" uri="{C3380CC4-5D6E-409C-BE32-E72D297353CC}">
              <c16:uniqueId val="{00000001-9D52-4983-AF51-E2FA7E22C0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27.85</c:v>
                </c:pt>
                <c:pt idx="1">
                  <c:v>33.57</c:v>
                </c:pt>
                <c:pt idx="2">
                  <c:v>38.340000000000003</c:v>
                </c:pt>
                <c:pt idx="3">
                  <c:v>43.24</c:v>
                </c:pt>
                <c:pt idx="4">
                  <c:v>45.52</c:v>
                </c:pt>
              </c:numCache>
            </c:numRef>
          </c:val>
          <c:extLst>
            <c:ext xmlns:c16="http://schemas.microsoft.com/office/drawing/2014/chart" uri="{C3380CC4-5D6E-409C-BE32-E72D297353CC}">
              <c16:uniqueId val="{00000000-F603-4B07-8036-50F789738F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23.54</c:v>
                </c:pt>
                <c:pt idx="1">
                  <c:v>28.45</c:v>
                </c:pt>
                <c:pt idx="2">
                  <c:v>33.56</c:v>
                </c:pt>
                <c:pt idx="3">
                  <c:v>37.28</c:v>
                </c:pt>
                <c:pt idx="4">
                  <c:v>29.5</c:v>
                </c:pt>
              </c:numCache>
            </c:numRef>
          </c:val>
          <c:smooth val="0"/>
          <c:extLst>
            <c:ext xmlns:c16="http://schemas.microsoft.com/office/drawing/2014/chart" uri="{C3380CC4-5D6E-409C-BE32-E72D297353CC}">
              <c16:uniqueId val="{00000001-F603-4B07-8036-50F789738F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82-42DB-9327-2B5662B03F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482-42DB-9327-2B5662B03F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0.84</c:v>
                </c:pt>
              </c:numCache>
            </c:numRef>
          </c:val>
          <c:extLst>
            <c:ext xmlns:c16="http://schemas.microsoft.com/office/drawing/2014/chart" uri="{C3380CC4-5D6E-409C-BE32-E72D297353CC}">
              <c16:uniqueId val="{00000000-E378-4DFD-922F-F26C2D5457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25.28</c:v>
                </c:pt>
                <c:pt idx="1">
                  <c:v>24.21</c:v>
                </c:pt>
                <c:pt idx="2" formatCode="#,##0.00;&quot;△&quot;#,##0.00">
                  <c:v>0</c:v>
                </c:pt>
                <c:pt idx="3" formatCode="#,##0.00;&quot;△&quot;#,##0.00">
                  <c:v>0</c:v>
                </c:pt>
                <c:pt idx="4">
                  <c:v>51.06</c:v>
                </c:pt>
              </c:numCache>
            </c:numRef>
          </c:val>
          <c:smooth val="0"/>
          <c:extLst>
            <c:ext xmlns:c16="http://schemas.microsoft.com/office/drawing/2014/chart" uri="{C3380CC4-5D6E-409C-BE32-E72D297353CC}">
              <c16:uniqueId val="{00000001-E378-4DFD-922F-F26C2D5457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581.48</c:v>
                </c:pt>
                <c:pt idx="1">
                  <c:v>761.18</c:v>
                </c:pt>
                <c:pt idx="2">
                  <c:v>792.13</c:v>
                </c:pt>
                <c:pt idx="3">
                  <c:v>618.79999999999995</c:v>
                </c:pt>
                <c:pt idx="4">
                  <c:v>553.51</c:v>
                </c:pt>
              </c:numCache>
            </c:numRef>
          </c:val>
          <c:extLst>
            <c:ext xmlns:c16="http://schemas.microsoft.com/office/drawing/2014/chart" uri="{C3380CC4-5D6E-409C-BE32-E72D297353CC}">
              <c16:uniqueId val="{00000000-A70C-4150-85C4-10B8A6B1A2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261.99</c:v>
                </c:pt>
                <c:pt idx="1">
                  <c:v>267.27</c:v>
                </c:pt>
                <c:pt idx="2">
                  <c:v>276.67</c:v>
                </c:pt>
                <c:pt idx="3">
                  <c:v>372.23</c:v>
                </c:pt>
                <c:pt idx="4">
                  <c:v>131.12</c:v>
                </c:pt>
              </c:numCache>
            </c:numRef>
          </c:val>
          <c:smooth val="0"/>
          <c:extLst>
            <c:ext xmlns:c16="http://schemas.microsoft.com/office/drawing/2014/chart" uri="{C3380CC4-5D6E-409C-BE32-E72D297353CC}">
              <c16:uniqueId val="{00000001-A70C-4150-85C4-10B8A6B1A2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200.98</c:v>
                </c:pt>
                <c:pt idx="1">
                  <c:v>240.53</c:v>
                </c:pt>
                <c:pt idx="2">
                  <c:v>293.75</c:v>
                </c:pt>
                <c:pt idx="3">
                  <c:v>294.39999999999998</c:v>
                </c:pt>
                <c:pt idx="4">
                  <c:v>338.63</c:v>
                </c:pt>
              </c:numCache>
            </c:numRef>
          </c:val>
          <c:extLst>
            <c:ext xmlns:c16="http://schemas.microsoft.com/office/drawing/2014/chart" uri="{C3380CC4-5D6E-409C-BE32-E72D297353CC}">
              <c16:uniqueId val="{00000000-C25A-4EF7-8106-CEAFB390D6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745.86</c:v>
                </c:pt>
                <c:pt idx="1">
                  <c:v>407.37</c:v>
                </c:pt>
                <c:pt idx="2">
                  <c:v>461.71</c:v>
                </c:pt>
                <c:pt idx="3">
                  <c:v>520.32000000000005</c:v>
                </c:pt>
                <c:pt idx="4">
                  <c:v>420.15</c:v>
                </c:pt>
              </c:numCache>
            </c:numRef>
          </c:val>
          <c:smooth val="0"/>
          <c:extLst>
            <c:ext xmlns:c16="http://schemas.microsoft.com/office/drawing/2014/chart" uri="{C3380CC4-5D6E-409C-BE32-E72D297353CC}">
              <c16:uniqueId val="{00000001-C25A-4EF7-8106-CEAFB390D6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21.97</c:v>
                </c:pt>
                <c:pt idx="1">
                  <c:v>48.2</c:v>
                </c:pt>
                <c:pt idx="2">
                  <c:v>45.11</c:v>
                </c:pt>
                <c:pt idx="3">
                  <c:v>44.53</c:v>
                </c:pt>
                <c:pt idx="4">
                  <c:v>41.99</c:v>
                </c:pt>
              </c:numCache>
            </c:numRef>
          </c:val>
          <c:extLst>
            <c:ext xmlns:c16="http://schemas.microsoft.com/office/drawing/2014/chart" uri="{C3380CC4-5D6E-409C-BE32-E72D297353CC}">
              <c16:uniqueId val="{00000000-D93E-4820-A444-A6BC5A4129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38.090000000000003</c:v>
                </c:pt>
                <c:pt idx="1">
                  <c:v>59.67</c:v>
                </c:pt>
                <c:pt idx="2">
                  <c:v>54.97</c:v>
                </c:pt>
                <c:pt idx="3">
                  <c:v>63.25</c:v>
                </c:pt>
                <c:pt idx="4">
                  <c:v>49.41</c:v>
                </c:pt>
              </c:numCache>
            </c:numRef>
          </c:val>
          <c:smooth val="0"/>
          <c:extLst>
            <c:ext xmlns:c16="http://schemas.microsoft.com/office/drawing/2014/chart" uri="{C3380CC4-5D6E-409C-BE32-E72D297353CC}">
              <c16:uniqueId val="{00000001-D93E-4820-A444-A6BC5A4129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1028.05</c:v>
                </c:pt>
                <c:pt idx="1">
                  <c:v>469.17</c:v>
                </c:pt>
                <c:pt idx="2">
                  <c:v>501.78</c:v>
                </c:pt>
                <c:pt idx="3">
                  <c:v>508.56</c:v>
                </c:pt>
                <c:pt idx="4">
                  <c:v>539.41</c:v>
                </c:pt>
              </c:numCache>
            </c:numRef>
          </c:val>
          <c:extLst>
            <c:ext xmlns:c16="http://schemas.microsoft.com/office/drawing/2014/chart" uri="{C3380CC4-5D6E-409C-BE32-E72D297353CC}">
              <c16:uniqueId val="{00000000-81E7-49C0-94BE-D4B3F908F2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609.26</c:v>
                </c:pt>
                <c:pt idx="1">
                  <c:v>406.8</c:v>
                </c:pt>
                <c:pt idx="2">
                  <c:v>430.17</c:v>
                </c:pt>
                <c:pt idx="3">
                  <c:v>383.02</c:v>
                </c:pt>
                <c:pt idx="4">
                  <c:v>527.91</c:v>
                </c:pt>
              </c:numCache>
            </c:numRef>
          </c:val>
          <c:smooth val="0"/>
          <c:extLst>
            <c:ext xmlns:c16="http://schemas.microsoft.com/office/drawing/2014/chart" uri="{C3380CC4-5D6E-409C-BE32-E72D297353CC}">
              <c16:uniqueId val="{00000001-81E7-49C0-94BE-D4B3F908F2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栗山町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L3</v>
      </c>
      <c r="X8" s="64"/>
      <c r="Y8" s="64"/>
      <c r="Z8" s="64"/>
      <c r="AA8" s="64"/>
      <c r="AB8" s="64"/>
      <c r="AC8" s="64"/>
      <c r="AD8" s="65" t="str">
        <f>データ!$M$6</f>
        <v>非設置</v>
      </c>
      <c r="AE8" s="65"/>
      <c r="AF8" s="65"/>
      <c r="AG8" s="65"/>
      <c r="AH8" s="65"/>
      <c r="AI8" s="65"/>
      <c r="AJ8" s="65"/>
      <c r="AK8" s="3"/>
      <c r="AL8" s="44">
        <f>データ!S6</f>
        <v>10653</v>
      </c>
      <c r="AM8" s="44"/>
      <c r="AN8" s="44"/>
      <c r="AO8" s="44"/>
      <c r="AP8" s="44"/>
      <c r="AQ8" s="44"/>
      <c r="AR8" s="44"/>
      <c r="AS8" s="44"/>
      <c r="AT8" s="45">
        <f>データ!T6</f>
        <v>203.93</v>
      </c>
      <c r="AU8" s="45"/>
      <c r="AV8" s="45"/>
      <c r="AW8" s="45"/>
      <c r="AX8" s="45"/>
      <c r="AY8" s="45"/>
      <c r="AZ8" s="45"/>
      <c r="BA8" s="45"/>
      <c r="BB8" s="45">
        <f>データ!U6</f>
        <v>52.24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60.4</v>
      </c>
      <c r="J10" s="45"/>
      <c r="K10" s="45"/>
      <c r="L10" s="45"/>
      <c r="M10" s="45"/>
      <c r="N10" s="45"/>
      <c r="O10" s="45"/>
      <c r="P10" s="45">
        <f>データ!P6</f>
        <v>15.73</v>
      </c>
      <c r="Q10" s="45"/>
      <c r="R10" s="45"/>
      <c r="S10" s="45"/>
      <c r="T10" s="45"/>
      <c r="U10" s="45"/>
      <c r="V10" s="45"/>
      <c r="W10" s="45">
        <f>データ!Q6</f>
        <v>100</v>
      </c>
      <c r="X10" s="45"/>
      <c r="Y10" s="45"/>
      <c r="Z10" s="45"/>
      <c r="AA10" s="45"/>
      <c r="AB10" s="45"/>
      <c r="AC10" s="45"/>
      <c r="AD10" s="44">
        <f>データ!R6</f>
        <v>4884</v>
      </c>
      <c r="AE10" s="44"/>
      <c r="AF10" s="44"/>
      <c r="AG10" s="44"/>
      <c r="AH10" s="44"/>
      <c r="AI10" s="44"/>
      <c r="AJ10" s="44"/>
      <c r="AK10" s="2"/>
      <c r="AL10" s="44">
        <f>データ!V6</f>
        <v>1656</v>
      </c>
      <c r="AM10" s="44"/>
      <c r="AN10" s="44"/>
      <c r="AO10" s="44"/>
      <c r="AP10" s="44"/>
      <c r="AQ10" s="44"/>
      <c r="AR10" s="44"/>
      <c r="AS10" s="44"/>
      <c r="AT10" s="45">
        <f>データ!W6</f>
        <v>197.05</v>
      </c>
      <c r="AU10" s="45"/>
      <c r="AV10" s="45"/>
      <c r="AW10" s="45"/>
      <c r="AX10" s="45"/>
      <c r="AY10" s="45"/>
      <c r="AZ10" s="45"/>
      <c r="BA10" s="45"/>
      <c r="BB10" s="45">
        <f>データ!X6</f>
        <v>8.4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WidxldrnUvVWtXIbiOYndLRLWJRRRG4xdxfo4awsky8EGCnTAlmJrTWCXNQ+qSAiQft7FwVGUYMi7fZLou5VPw==" saltValue="x9m2w8ATC0Nq49RKmokm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14290</v>
      </c>
      <c r="D6" s="19">
        <f t="shared" si="3"/>
        <v>46</v>
      </c>
      <c r="E6" s="19">
        <f t="shared" si="3"/>
        <v>18</v>
      </c>
      <c r="F6" s="19">
        <f t="shared" si="3"/>
        <v>1</v>
      </c>
      <c r="G6" s="19">
        <f t="shared" si="3"/>
        <v>0</v>
      </c>
      <c r="H6" s="19" t="str">
        <f t="shared" si="3"/>
        <v>北海道　栗山町</v>
      </c>
      <c r="I6" s="19" t="str">
        <f t="shared" si="3"/>
        <v>法適用</v>
      </c>
      <c r="J6" s="19" t="str">
        <f t="shared" si="3"/>
        <v>下水道事業</v>
      </c>
      <c r="K6" s="19" t="str">
        <f t="shared" si="3"/>
        <v>個別排水処理</v>
      </c>
      <c r="L6" s="19" t="str">
        <f t="shared" si="3"/>
        <v>L3</v>
      </c>
      <c r="M6" s="19" t="str">
        <f t="shared" si="3"/>
        <v>非設置</v>
      </c>
      <c r="N6" s="20" t="str">
        <f t="shared" si="3"/>
        <v>-</v>
      </c>
      <c r="O6" s="20">
        <f t="shared" si="3"/>
        <v>60.4</v>
      </c>
      <c r="P6" s="20">
        <f t="shared" si="3"/>
        <v>15.73</v>
      </c>
      <c r="Q6" s="20">
        <f t="shared" si="3"/>
        <v>100</v>
      </c>
      <c r="R6" s="20">
        <f t="shared" si="3"/>
        <v>4884</v>
      </c>
      <c r="S6" s="20">
        <f t="shared" si="3"/>
        <v>10653</v>
      </c>
      <c r="T6" s="20">
        <f t="shared" si="3"/>
        <v>203.93</v>
      </c>
      <c r="U6" s="20">
        <f t="shared" si="3"/>
        <v>52.24</v>
      </c>
      <c r="V6" s="20">
        <f t="shared" si="3"/>
        <v>1656</v>
      </c>
      <c r="W6" s="20">
        <f t="shared" si="3"/>
        <v>197.05</v>
      </c>
      <c r="X6" s="20">
        <f t="shared" si="3"/>
        <v>8.4</v>
      </c>
      <c r="Y6" s="21">
        <f>IF(Y7="",NA(),Y7)</f>
        <v>110.53</v>
      </c>
      <c r="Z6" s="21">
        <f t="shared" ref="Z6:AH6" si="4">IF(Z7="",NA(),Z7)</f>
        <v>106.55</v>
      </c>
      <c r="AA6" s="21">
        <f t="shared" si="4"/>
        <v>87.43</v>
      </c>
      <c r="AB6" s="21">
        <f t="shared" si="4"/>
        <v>97.45</v>
      </c>
      <c r="AC6" s="21">
        <f t="shared" si="4"/>
        <v>95.59</v>
      </c>
      <c r="AD6" s="21">
        <f t="shared" si="4"/>
        <v>109.67</v>
      </c>
      <c r="AE6" s="21">
        <f t="shared" si="4"/>
        <v>104.53</v>
      </c>
      <c r="AF6" s="21">
        <f t="shared" si="4"/>
        <v>92.01</v>
      </c>
      <c r="AG6" s="21">
        <f t="shared" si="4"/>
        <v>97.47</v>
      </c>
      <c r="AH6" s="21">
        <f t="shared" si="4"/>
        <v>105.73</v>
      </c>
      <c r="AI6" s="20" t="str">
        <f>IF(AI7="","",IF(AI7="-","【-】","【"&amp;SUBSTITUTE(TEXT(AI7,"#,##0.00"),"-","△")&amp;"】"))</f>
        <v>【100.11】</v>
      </c>
      <c r="AJ6" s="20">
        <f>IF(AJ7="",NA(),AJ7)</f>
        <v>0</v>
      </c>
      <c r="AK6" s="20">
        <f t="shared" ref="AK6:AS6" si="5">IF(AK7="",NA(),AK7)</f>
        <v>0</v>
      </c>
      <c r="AL6" s="20">
        <f t="shared" si="5"/>
        <v>0</v>
      </c>
      <c r="AM6" s="20">
        <f t="shared" si="5"/>
        <v>0</v>
      </c>
      <c r="AN6" s="21">
        <f t="shared" si="5"/>
        <v>0.84</v>
      </c>
      <c r="AO6" s="21">
        <f t="shared" si="5"/>
        <v>25.28</v>
      </c>
      <c r="AP6" s="21">
        <f t="shared" si="5"/>
        <v>24.21</v>
      </c>
      <c r="AQ6" s="20">
        <f t="shared" si="5"/>
        <v>0</v>
      </c>
      <c r="AR6" s="20">
        <f t="shared" si="5"/>
        <v>0</v>
      </c>
      <c r="AS6" s="21">
        <f t="shared" si="5"/>
        <v>51.06</v>
      </c>
      <c r="AT6" s="20" t="str">
        <f>IF(AT7="","",IF(AT7="-","【-】","【"&amp;SUBSTITUTE(TEXT(AT7,"#,##0.00"),"-","△")&amp;"】"))</f>
        <v>【144.34】</v>
      </c>
      <c r="AU6" s="21">
        <f>IF(AU7="",NA(),AU7)</f>
        <v>581.48</v>
      </c>
      <c r="AV6" s="21">
        <f t="shared" ref="AV6:BD6" si="6">IF(AV7="",NA(),AV7)</f>
        <v>761.18</v>
      </c>
      <c r="AW6" s="21">
        <f t="shared" si="6"/>
        <v>792.13</v>
      </c>
      <c r="AX6" s="21">
        <f t="shared" si="6"/>
        <v>618.79999999999995</v>
      </c>
      <c r="AY6" s="21">
        <f t="shared" si="6"/>
        <v>553.51</v>
      </c>
      <c r="AZ6" s="21">
        <f t="shared" si="6"/>
        <v>261.99</v>
      </c>
      <c r="BA6" s="21">
        <f t="shared" si="6"/>
        <v>267.27</v>
      </c>
      <c r="BB6" s="21">
        <f t="shared" si="6"/>
        <v>276.67</v>
      </c>
      <c r="BC6" s="21">
        <f t="shared" si="6"/>
        <v>372.23</v>
      </c>
      <c r="BD6" s="21">
        <f t="shared" si="6"/>
        <v>131.12</v>
      </c>
      <c r="BE6" s="20" t="str">
        <f>IF(BE7="","",IF(BE7="-","【-】","【"&amp;SUBSTITUTE(TEXT(BE7,"#,##0.00"),"-","△")&amp;"】"))</f>
        <v>【114.26】</v>
      </c>
      <c r="BF6" s="21">
        <f>IF(BF7="",NA(),BF7)</f>
        <v>200.98</v>
      </c>
      <c r="BG6" s="21">
        <f t="shared" ref="BG6:BO6" si="7">IF(BG7="",NA(),BG7)</f>
        <v>240.53</v>
      </c>
      <c r="BH6" s="21">
        <f t="shared" si="7"/>
        <v>293.75</v>
      </c>
      <c r="BI6" s="21">
        <f t="shared" si="7"/>
        <v>294.39999999999998</v>
      </c>
      <c r="BJ6" s="21">
        <f t="shared" si="7"/>
        <v>338.63</v>
      </c>
      <c r="BK6" s="21">
        <f t="shared" si="7"/>
        <v>745.86</v>
      </c>
      <c r="BL6" s="21">
        <f t="shared" si="7"/>
        <v>407.37</v>
      </c>
      <c r="BM6" s="21">
        <f t="shared" si="7"/>
        <v>461.71</v>
      </c>
      <c r="BN6" s="21">
        <f t="shared" si="7"/>
        <v>520.32000000000005</v>
      </c>
      <c r="BO6" s="21">
        <f t="shared" si="7"/>
        <v>420.15</v>
      </c>
      <c r="BP6" s="20" t="str">
        <f>IF(BP7="","",IF(BP7="-","【-】","【"&amp;SUBSTITUTE(TEXT(BP7,"#,##0.00"),"-","△")&amp;"】"))</f>
        <v>【876.32】</v>
      </c>
      <c r="BQ6" s="21">
        <f>IF(BQ7="",NA(),BQ7)</f>
        <v>21.97</v>
      </c>
      <c r="BR6" s="21">
        <f t="shared" ref="BR6:BZ6" si="8">IF(BR7="",NA(),BR7)</f>
        <v>48.2</v>
      </c>
      <c r="BS6" s="21">
        <f t="shared" si="8"/>
        <v>45.11</v>
      </c>
      <c r="BT6" s="21">
        <f t="shared" si="8"/>
        <v>44.53</v>
      </c>
      <c r="BU6" s="21">
        <f t="shared" si="8"/>
        <v>41.99</v>
      </c>
      <c r="BV6" s="21">
        <f t="shared" si="8"/>
        <v>38.090000000000003</v>
      </c>
      <c r="BW6" s="21">
        <f t="shared" si="8"/>
        <v>59.67</v>
      </c>
      <c r="BX6" s="21">
        <f t="shared" si="8"/>
        <v>54.97</v>
      </c>
      <c r="BY6" s="21">
        <f t="shared" si="8"/>
        <v>63.25</v>
      </c>
      <c r="BZ6" s="21">
        <f t="shared" si="8"/>
        <v>49.41</v>
      </c>
      <c r="CA6" s="20" t="str">
        <f>IF(CA7="","",IF(CA7="-","【-】","【"&amp;SUBSTITUTE(TEXT(CA7,"#,##0.00"),"-","△")&amp;"】"))</f>
        <v>【39.48】</v>
      </c>
      <c r="CB6" s="21">
        <f>IF(CB7="",NA(),CB7)</f>
        <v>1028.05</v>
      </c>
      <c r="CC6" s="21">
        <f t="shared" ref="CC6:CK6" si="9">IF(CC7="",NA(),CC7)</f>
        <v>469.17</v>
      </c>
      <c r="CD6" s="21">
        <f t="shared" si="9"/>
        <v>501.78</v>
      </c>
      <c r="CE6" s="21">
        <f t="shared" si="9"/>
        <v>508.56</v>
      </c>
      <c r="CF6" s="21">
        <f t="shared" si="9"/>
        <v>539.41</v>
      </c>
      <c r="CG6" s="21">
        <f t="shared" si="9"/>
        <v>609.26</v>
      </c>
      <c r="CH6" s="21">
        <f t="shared" si="9"/>
        <v>406.8</v>
      </c>
      <c r="CI6" s="21">
        <f t="shared" si="9"/>
        <v>430.17</v>
      </c>
      <c r="CJ6" s="21">
        <f t="shared" si="9"/>
        <v>383.02</v>
      </c>
      <c r="CK6" s="21">
        <f t="shared" si="9"/>
        <v>527.91</v>
      </c>
      <c r="CL6" s="20" t="str">
        <f>IF(CL7="","",IF(CL7="-","【-】","【"&amp;SUBSTITUTE(TEXT(CL7,"#,##0.00"),"-","△")&amp;"】"))</f>
        <v>【390.09】</v>
      </c>
      <c r="CM6" s="21">
        <f>IF(CM7="",NA(),CM7)</f>
        <v>100</v>
      </c>
      <c r="CN6" s="21">
        <f t="shared" ref="CN6:CV6" si="10">IF(CN7="",NA(),CN7)</f>
        <v>100</v>
      </c>
      <c r="CO6" s="21">
        <f t="shared" si="10"/>
        <v>100</v>
      </c>
      <c r="CP6" s="21">
        <f t="shared" si="10"/>
        <v>100</v>
      </c>
      <c r="CQ6" s="21">
        <f t="shared" si="10"/>
        <v>100</v>
      </c>
      <c r="CR6" s="21">
        <f t="shared" si="10"/>
        <v>56.29</v>
      </c>
      <c r="CS6" s="21">
        <f t="shared" si="10"/>
        <v>59.69</v>
      </c>
      <c r="CT6" s="21">
        <f t="shared" si="10"/>
        <v>60.64</v>
      </c>
      <c r="CU6" s="21">
        <f t="shared" si="10"/>
        <v>59.56</v>
      </c>
      <c r="CV6" s="21">
        <f t="shared" si="10"/>
        <v>59.61</v>
      </c>
      <c r="CW6" s="20" t="str">
        <f>IF(CW7="","",IF(CW7="-","【-】","【"&amp;SUBSTITUTE(TEXT(CW7,"#,##0.00"),"-","△")&amp;"】"))</f>
        <v>【45.56】</v>
      </c>
      <c r="CX6" s="21">
        <f>IF(CX7="",NA(),CX7)</f>
        <v>47.84</v>
      </c>
      <c r="CY6" s="21">
        <f t="shared" ref="CY6:DG6" si="11">IF(CY7="",NA(),CY7)</f>
        <v>53.9</v>
      </c>
      <c r="CZ6" s="21">
        <f t="shared" si="11"/>
        <v>55.86</v>
      </c>
      <c r="DA6" s="21">
        <f t="shared" si="11"/>
        <v>55.7</v>
      </c>
      <c r="DB6" s="21">
        <f t="shared" si="11"/>
        <v>59.96</v>
      </c>
      <c r="DC6" s="21">
        <f t="shared" si="11"/>
        <v>54.06</v>
      </c>
      <c r="DD6" s="21">
        <f t="shared" si="11"/>
        <v>67.73</v>
      </c>
      <c r="DE6" s="21">
        <f t="shared" si="11"/>
        <v>72.97</v>
      </c>
      <c r="DF6" s="21">
        <f t="shared" si="11"/>
        <v>72.89</v>
      </c>
      <c r="DG6" s="21">
        <f t="shared" si="11"/>
        <v>69.72</v>
      </c>
      <c r="DH6" s="20" t="str">
        <f>IF(DH7="","",IF(DH7="-","【-】","【"&amp;SUBSTITUTE(TEXT(DH7,"#,##0.00"),"-","△")&amp;"】"))</f>
        <v>【82.62】</v>
      </c>
      <c r="DI6" s="21">
        <f>IF(DI7="",NA(),DI7)</f>
        <v>27.85</v>
      </c>
      <c r="DJ6" s="21">
        <f t="shared" ref="DJ6:DR6" si="12">IF(DJ7="",NA(),DJ7)</f>
        <v>33.57</v>
      </c>
      <c r="DK6" s="21">
        <f t="shared" si="12"/>
        <v>38.340000000000003</v>
      </c>
      <c r="DL6" s="21">
        <f t="shared" si="12"/>
        <v>43.24</v>
      </c>
      <c r="DM6" s="21">
        <f t="shared" si="12"/>
        <v>45.52</v>
      </c>
      <c r="DN6" s="21">
        <f t="shared" si="12"/>
        <v>23.54</v>
      </c>
      <c r="DO6" s="21">
        <f t="shared" si="12"/>
        <v>28.45</v>
      </c>
      <c r="DP6" s="21">
        <f t="shared" si="12"/>
        <v>33.56</v>
      </c>
      <c r="DQ6" s="21">
        <f t="shared" si="12"/>
        <v>37.28</v>
      </c>
      <c r="DR6" s="21">
        <f t="shared" si="12"/>
        <v>29.5</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14290</v>
      </c>
      <c r="D7" s="23">
        <v>46</v>
      </c>
      <c r="E7" s="23">
        <v>18</v>
      </c>
      <c r="F7" s="23">
        <v>1</v>
      </c>
      <c r="G7" s="23">
        <v>0</v>
      </c>
      <c r="H7" s="23" t="s">
        <v>96</v>
      </c>
      <c r="I7" s="23" t="s">
        <v>97</v>
      </c>
      <c r="J7" s="23" t="s">
        <v>98</v>
      </c>
      <c r="K7" s="23" t="s">
        <v>99</v>
      </c>
      <c r="L7" s="23" t="s">
        <v>100</v>
      </c>
      <c r="M7" s="23" t="s">
        <v>101</v>
      </c>
      <c r="N7" s="24" t="s">
        <v>102</v>
      </c>
      <c r="O7" s="24">
        <v>60.4</v>
      </c>
      <c r="P7" s="24">
        <v>15.73</v>
      </c>
      <c r="Q7" s="24">
        <v>100</v>
      </c>
      <c r="R7" s="24">
        <v>4884</v>
      </c>
      <c r="S7" s="24">
        <v>10653</v>
      </c>
      <c r="T7" s="24">
        <v>203.93</v>
      </c>
      <c r="U7" s="24">
        <v>52.24</v>
      </c>
      <c r="V7" s="24">
        <v>1656</v>
      </c>
      <c r="W7" s="24">
        <v>197.05</v>
      </c>
      <c r="X7" s="24">
        <v>8.4</v>
      </c>
      <c r="Y7" s="24">
        <v>110.53</v>
      </c>
      <c r="Z7" s="24">
        <v>106.55</v>
      </c>
      <c r="AA7" s="24">
        <v>87.43</v>
      </c>
      <c r="AB7" s="24">
        <v>97.45</v>
      </c>
      <c r="AC7" s="24">
        <v>95.59</v>
      </c>
      <c r="AD7" s="24">
        <v>109.67</v>
      </c>
      <c r="AE7" s="24">
        <v>104.53</v>
      </c>
      <c r="AF7" s="24">
        <v>92.01</v>
      </c>
      <c r="AG7" s="24">
        <v>97.47</v>
      </c>
      <c r="AH7" s="24">
        <v>105.73</v>
      </c>
      <c r="AI7" s="24">
        <v>100.11</v>
      </c>
      <c r="AJ7" s="24">
        <v>0</v>
      </c>
      <c r="AK7" s="24">
        <v>0</v>
      </c>
      <c r="AL7" s="24">
        <v>0</v>
      </c>
      <c r="AM7" s="24">
        <v>0</v>
      </c>
      <c r="AN7" s="24">
        <v>0.84</v>
      </c>
      <c r="AO7" s="24">
        <v>25.28</v>
      </c>
      <c r="AP7" s="24">
        <v>24.21</v>
      </c>
      <c r="AQ7" s="24">
        <v>0</v>
      </c>
      <c r="AR7" s="24">
        <v>0</v>
      </c>
      <c r="AS7" s="24">
        <v>51.06</v>
      </c>
      <c r="AT7" s="24">
        <v>144.34</v>
      </c>
      <c r="AU7" s="24">
        <v>581.48</v>
      </c>
      <c r="AV7" s="24">
        <v>761.18</v>
      </c>
      <c r="AW7" s="24">
        <v>792.13</v>
      </c>
      <c r="AX7" s="24">
        <v>618.79999999999995</v>
      </c>
      <c r="AY7" s="24">
        <v>553.51</v>
      </c>
      <c r="AZ7" s="24">
        <v>261.99</v>
      </c>
      <c r="BA7" s="24">
        <v>267.27</v>
      </c>
      <c r="BB7" s="24">
        <v>276.67</v>
      </c>
      <c r="BC7" s="24">
        <v>372.23</v>
      </c>
      <c r="BD7" s="24">
        <v>131.12</v>
      </c>
      <c r="BE7" s="24">
        <v>114.26</v>
      </c>
      <c r="BF7" s="24">
        <v>200.98</v>
      </c>
      <c r="BG7" s="24">
        <v>240.53</v>
      </c>
      <c r="BH7" s="24">
        <v>293.75</v>
      </c>
      <c r="BI7" s="24">
        <v>294.39999999999998</v>
      </c>
      <c r="BJ7" s="24">
        <v>338.63</v>
      </c>
      <c r="BK7" s="24">
        <v>745.86</v>
      </c>
      <c r="BL7" s="24">
        <v>407.37</v>
      </c>
      <c r="BM7" s="24">
        <v>461.71</v>
      </c>
      <c r="BN7" s="24">
        <v>520.32000000000005</v>
      </c>
      <c r="BO7" s="24">
        <v>420.15</v>
      </c>
      <c r="BP7" s="24">
        <v>876.32</v>
      </c>
      <c r="BQ7" s="24">
        <v>21.97</v>
      </c>
      <c r="BR7" s="24">
        <v>48.2</v>
      </c>
      <c r="BS7" s="24">
        <v>45.11</v>
      </c>
      <c r="BT7" s="24">
        <v>44.53</v>
      </c>
      <c r="BU7" s="24">
        <v>41.99</v>
      </c>
      <c r="BV7" s="24">
        <v>38.090000000000003</v>
      </c>
      <c r="BW7" s="24">
        <v>59.67</v>
      </c>
      <c r="BX7" s="24">
        <v>54.97</v>
      </c>
      <c r="BY7" s="24">
        <v>63.25</v>
      </c>
      <c r="BZ7" s="24">
        <v>49.41</v>
      </c>
      <c r="CA7" s="24">
        <v>39.479999999999997</v>
      </c>
      <c r="CB7" s="24">
        <v>1028.05</v>
      </c>
      <c r="CC7" s="24">
        <v>469.17</v>
      </c>
      <c r="CD7" s="24">
        <v>501.78</v>
      </c>
      <c r="CE7" s="24">
        <v>508.56</v>
      </c>
      <c r="CF7" s="24">
        <v>539.41</v>
      </c>
      <c r="CG7" s="24">
        <v>609.26</v>
      </c>
      <c r="CH7" s="24">
        <v>406.8</v>
      </c>
      <c r="CI7" s="24">
        <v>430.17</v>
      </c>
      <c r="CJ7" s="24">
        <v>383.02</v>
      </c>
      <c r="CK7" s="24">
        <v>527.91</v>
      </c>
      <c r="CL7" s="24">
        <v>390.09</v>
      </c>
      <c r="CM7" s="24">
        <v>100</v>
      </c>
      <c r="CN7" s="24">
        <v>100</v>
      </c>
      <c r="CO7" s="24">
        <v>100</v>
      </c>
      <c r="CP7" s="24">
        <v>100</v>
      </c>
      <c r="CQ7" s="24">
        <v>100</v>
      </c>
      <c r="CR7" s="24">
        <v>56.29</v>
      </c>
      <c r="CS7" s="24">
        <v>59.69</v>
      </c>
      <c r="CT7" s="24">
        <v>60.64</v>
      </c>
      <c r="CU7" s="24">
        <v>59.56</v>
      </c>
      <c r="CV7" s="24">
        <v>59.61</v>
      </c>
      <c r="CW7" s="24">
        <v>45.56</v>
      </c>
      <c r="CX7" s="24">
        <v>47.84</v>
      </c>
      <c r="CY7" s="24">
        <v>53.9</v>
      </c>
      <c r="CZ7" s="24">
        <v>55.86</v>
      </c>
      <c r="DA7" s="24">
        <v>55.7</v>
      </c>
      <c r="DB7" s="24">
        <v>59.96</v>
      </c>
      <c r="DC7" s="24">
        <v>54.06</v>
      </c>
      <c r="DD7" s="24">
        <v>67.73</v>
      </c>
      <c r="DE7" s="24">
        <v>72.97</v>
      </c>
      <c r="DF7" s="24">
        <v>72.89</v>
      </c>
      <c r="DG7" s="24">
        <v>69.72</v>
      </c>
      <c r="DH7" s="24">
        <v>82.62</v>
      </c>
      <c r="DI7" s="24">
        <v>27.85</v>
      </c>
      <c r="DJ7" s="24">
        <v>33.57</v>
      </c>
      <c r="DK7" s="24">
        <v>38.340000000000003</v>
      </c>
      <c r="DL7" s="24">
        <v>43.24</v>
      </c>
      <c r="DM7" s="24">
        <v>45.52</v>
      </c>
      <c r="DN7" s="24">
        <v>23.54</v>
      </c>
      <c r="DO7" s="24">
        <v>28.45</v>
      </c>
      <c r="DP7" s="24">
        <v>33.56</v>
      </c>
      <c r="DQ7" s="24">
        <v>37.28</v>
      </c>
      <c r="DR7" s="24">
        <v>29.5</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高野瀬　大和</cp:lastModifiedBy>
  <cp:lastPrinted>2026-02-03T06:09:40Z</cp:lastPrinted>
  <dcterms:created xsi:type="dcterms:W3CDTF">2025-12-23T06:32:16Z</dcterms:created>
  <dcterms:modified xsi:type="dcterms:W3CDTF">2026-03-09T02:09:18Z</dcterms:modified>
  <cp:category/>
</cp:coreProperties>
</file>