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Q:\財政G\05_財政状況調査関係\08_財政状況資料集\02_令和6年度\1回目\04_HP\"/>
    </mc:Choice>
  </mc:AlternateContent>
  <bookViews>
    <workbookView xWindow="0" yWindow="0" windowWidth="23040" windowHeight="102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BW34" i="10"/>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<sst xmlns="http://schemas.openxmlformats.org/spreadsheetml/2006/main" count="1079" uniqueCount="560">
  <si>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</si>
  <si>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</si>
  <si>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</si>
  <si>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</si>
  <si>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</si>
  <si>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</si>
  <si>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</si>
  <si>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</si>
  <si>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</si>
  <si>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</si>
  <si>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</si>
  <si>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</si>
  <si>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</si>
  <si>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</si>
  <si>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</si>
  <si>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</si>
  <si>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</si>
  <si>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</si>
  <si>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</si>
  <si>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</si>
  <si>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</si>
  <si>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</si>
  <si>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</si>
  <si>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</si>
  <si>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</si>
  <si>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</si>
  <si>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</si>
  <si>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</si>
  <si>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</si>
  <si>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</si>
  <si>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</si>
  <si>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</si>
  <si>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</si>
  <si>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</si>
  <si>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</si>
  <si>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</si>
  <si>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</si>
  <si>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</si>
  <si>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</si>
  <si>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</si>
  <si>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</si>
  <si>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</si>
  <si>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</si>
  <si>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</si>
  <si>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</si>
  <si>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</si>
  <si>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</si>
  <si>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</si>
  <si>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</si>
  <si>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</si>
  <si>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</si>
  <si>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</si>
  <si>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</si>
  <si>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</si>
  <si>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</si>
  <si>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</si>
  <si>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</si>
  <si>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</si>
  <si>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</si>
  <si>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</si>
  <si>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</si>
  <si>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</si>
  <si>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</si>
  <si>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</si>
  <si>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</si>
  <si>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</si>
  <si>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</si>
  <si>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</si>
  <si>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</si>
  <si>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</si>
  <si>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</si>
  <si>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</si>
  <si>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</si>
  <si>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</si>
  <si>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</si>
  <si>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</si>
  <si>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</si>
  <si>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</si>
  <si>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</si>
  <si>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</si>
  <si>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</si>
  <si>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</si>
  <si>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</si>
  <si>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</si>
  <si>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</si>
  <si>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</si>
  <si>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</si>
  <si>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</si>
  <si>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</si>
  <si>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</si>
  <si>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</si>
  <si>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</si>
  <si>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</si>
  <si>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</si>
  <si>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栗山町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</si>
  <si>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</si>
  <si>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</si>
  <si>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</si>
  <si>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</si>
  <si>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</si>
  <si>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</si>
  <si>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</si>
  <si>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</si>
  <si>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</si>
  <si>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</si>
  <si>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</si>
  <si>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</si>
  <si>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</si>
  <si>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</si>
  <si>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</si>
  <si>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</si>
  <si>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</si>
  <si>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</si>
  <si>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</si>
  <si>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</si>
  <si>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</si>
  <si>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</si>
  <si>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</si>
  <si>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</si>
  <si>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</si>
  <si>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</si>
  <si>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</si>
  <si>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</si>
  <si>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</si>
  <si>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</si>
  <si>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</si>
  <si>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</si>
  <si>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</si>
  <si>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</si>
  <si>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</si>
  <si>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</si>
  <si>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</si>
  <si>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</si>
  <si>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</si>
  <si>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</si>
  <si>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</si>
  <si>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</si>
  <si>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</si>
  <si>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</si>
  <si>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</si>
  <si>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</si>
  <si>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</si>
  <si>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</si>
  <si>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</si>
  <si>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</si>
  <si>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</si>
  <si>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</si>
  <si>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</si>
  <si>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</si>
  <si>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</si>
  <si>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</si>
  <si>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</si>
  <si>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</si>
  <si>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</si>
  <si>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</si>
  <si>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</si>
  <si>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</si>
  <si>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</si>
  <si>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</si>
  <si>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</si>
  <si>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</si>
  <si>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</si>
  <si>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</si>
  <si>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</si>
  <si>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</si>
  <si>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</si>
  <si>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</si>
  <si>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</si>
  <si>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</si>
  <si>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</si>
  <si>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</si>
  <si>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</si>
  <si>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</si>
  <si>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</si>
  <si>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</si>
  <si>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</si>
  <si>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</si>
  <si>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</si>
  <si>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</si>
  <si>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</si>
  <si>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</si>
  <si>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</si>
  <si>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</si>
  <si>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</si>
  <si>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</si>
  <si>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</si>
  <si>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</si>
  <si>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</si>
  <si>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</si>
  <si>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</si>
  <si>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</si>
  <si>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</si>
  <si>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</si>
  <si>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</si>
  <si>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</si>
  <si>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</si>
  <si>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</si>
  <si>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</si>
  <si>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</si>
  <si>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</si>
  <si>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</si>
  <si>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</si>
  <si>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北海道栗山町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</si>
  <si>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</si>
  <si>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</si>
  <si>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</si>
  <si>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</si>
  <si>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</si>
  <si>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</si>
  <si>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</si>
  <si>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</si>
  <si>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</si>
  <si>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</si>
  <si>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</si>
  <si>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</si>
  <si>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</si>
  <si>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</si>
  <si>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</si>
  <si>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</si>
  <si>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</si>
  <si>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</si>
  <si>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</si>
  <si>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</si>
  <si>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</si>
  <si>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</si>
  <si>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</si>
  <si>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</si>
  <si>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</si>
  <si>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</si>
  <si>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</si>
  <si>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</si>
  <si>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</si>
  <si>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</si>
  <si>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</si>
  <si>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</si>
  <si>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</si>
  <si>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</si>
  <si>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</si>
  <si>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</si>
  <si>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</si>
  <si>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</si>
  <si>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</si>
  <si>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</si>
  <si>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</si>
  <si>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</si>
  <si>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</si>
  <si>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</si>
  <si>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</si>
  <si>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</si>
  <si>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</si>
  <si>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</si>
  <si>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</si>
  <si>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</si>
  <si>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</si>
  <si>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</si>
  <si>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</si>
  <si>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</si>
  <si>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</si>
  <si>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</si>
  <si>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</si>
  <si>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</si>
  <si>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</si>
  <si>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</si>
  <si>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</si>
  <si>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</si>
  <si>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</si>
  <si>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</si>
  <si>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</si>
  <si>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</si>
  <si>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</si>
  <si>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</si>
  <si>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</si>
  <si>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</si>
  <si>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</si>
  <si>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</si>
  <si>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</si>
  <si>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</si>
  <si>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</si>
  <si>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</si>
  <si>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</si>
  <si>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</si>
  <si>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</si>
  <si>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</si>
  <si>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</si>
  <si>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</si>
  <si>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</si>
  <si>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</si>
  <si>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</si>
  <si>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</si>
  <si>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</si>
  <si>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</si>
  <si>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</si>
  <si>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</si>
  <si>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</si>
  <si>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</si>
  <si>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</si>
  <si>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</si>
  <si>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</si>
  <si>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</si>
  <si>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</si>
  <si>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</si>
  <si>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</si>
  <si>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</si>
  <si>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</si>
  <si>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</si>
  <si>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</si>
  <si>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</si>
  <si>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</si>
  <si>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</si>
  <si>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</si>
  <si>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</si>
  <si>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</si>
  <si>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</si>
  <si>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</si>
  <si>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</si>
  <si>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</si>
  <si>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</si>
  <si>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</si>
  <si>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</si>
  <si>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</si>
  <si>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</si>
  <si>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</si>
  <si>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</si>
  <si>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</si>
  <si>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</si>
  <si>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</si>
  <si>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</si>
  <si>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</si>
  <si>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</si>
  <si>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</si>
  <si>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</si>
  <si>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</si>
  <si>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</si>
  <si>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</si>
  <si>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</si>
  <si>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</si>
  <si>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</si>
  <si>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</si>
  <si>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</si>
  <si>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</si>
  <si>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</si>
  <si>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</si>
  <si>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</si>
  <si>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</si>
  <si>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</si>
  <si>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</si>
  <si>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</si>
  <si>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</si>
  <si>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</si>
  <si>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</si>
  <si>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</si>
  <si>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</si>
  <si>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</si>
  <si>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北海道栗山町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</si>
  <si>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</si>
  <si>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</si>
  <si>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</si>
  <si>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</si>
  <si>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</si>
  <si>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</si>
  <si>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</si>
  <si>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</si>
  <si>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</si>
  <si>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</si>
  <si>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</si>
  <si>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</si>
  <si>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</si>
  <si>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</si>
  <si>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</si>
  <si>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</si>
  <si>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</si>
  <si>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</si>
  <si>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</si>
  <si>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</si>
  <si>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北海道介護福祉学校特別会計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</si>
  <si>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</si>
  <si>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</si>
  <si>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</si>
  <si>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</si>
  <si>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</si>
  <si>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</si>
  <si>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</si>
  <si>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</si>
  <si>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</si>
  <si>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</si>
  <si>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</si>
  <si>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</si>
  <si>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</si>
  <si>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</si>
  <si>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</si>
  <si>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</si>
  <si>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</si>
  <si>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</si>
  <si>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</si>
  <si>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住宅団地造成事業特別会計</t>
    <phoneticPr fontId="5"/>
  </si>
  <si>
    <t>法非適用企業</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</si>
  <si>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</si>
  <si>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</si>
  <si>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</si>
  <si>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</si>
  <si>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</si>
  <si>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</si>
  <si>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</si>
  <si>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</si>
  <si>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</si>
  <si>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</si>
  <si>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</si>
  <si>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</si>
  <si>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</si>
  <si>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</si>
  <si>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</si>
  <si>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</si>
  <si>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</si>
  <si>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</si>
  <si>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</si>
  <si>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</si>
  <si>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</si>
  <si>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</si>
  <si>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</si>
  <si>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</si>
  <si>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</si>
  <si>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</si>
  <si>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</si>
  <si>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</si>
  <si>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</si>
  <si>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</si>
  <si>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</si>
  <si>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</si>
  <si>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</si>
  <si>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</si>
  <si>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</si>
  <si>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</si>
  <si>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</si>
  <si>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</si>
  <si>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</si>
  <si>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</si>
  <si>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</si>
  <si>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</si>
  <si>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</si>
  <si>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</si>
  <si>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</si>
  <si>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</si>
  <si>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</si>
  <si>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</si>
  <si>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</si>
  <si>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</si>
  <si>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</si>
  <si>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</si>
  <si>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</si>
  <si>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</si>
  <si>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</si>
  <si>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</si>
  <si>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</si>
  <si>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</si>
  <si>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</si>
  <si>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</si>
  <si>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</si>
  <si>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</si>
  <si>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</si>
  <si>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</si>
  <si>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</si>
  <si>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</si>
  <si>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</si>
  <si>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</si>
  <si>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</si>
  <si>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</si>
  <si>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</si>
  <si>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</si>
  <si>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</si>
  <si>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</si>
  <si>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</si>
  <si>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</si>
  <si>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</si>
  <si>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</si>
  <si>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</si>
  <si>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</si>
  <si>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</si>
  <si>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</si>
  <si>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</si>
  <si>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</si>
  <si>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</si>
  <si>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</si>
  <si>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</si>
  <si>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</si>
  <si>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</si>
  <si>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</si>
  <si>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</si>
  <si>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</si>
  <si>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</si>
  <si>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</si>
  <si>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</si>
  <si>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</si>
  <si>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</si>
  <si>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</si>
  <si>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</si>
  <si>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</si>
  <si>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</si>
  <si>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</si>
  <si>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</si>
  <si>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</si>
  <si>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</si>
  <si>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</si>
  <si>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</si>
  <si>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</si>
  <si>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</si>
  <si>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</si>
  <si>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</si>
  <si>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</si>
  <si>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</si>
  <si>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</si>
  <si>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</si>
  <si>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</si>
  <si>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</si>
  <si>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</si>
  <si>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</si>
  <si>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</si>
  <si>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</si>
  <si>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</si>
  <si>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</si>
  <si>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</si>
  <si>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</si>
  <si>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</si>
  <si>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</si>
  <si>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</si>
  <si>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</si>
  <si>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</si>
  <si>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</si>
  <si>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</si>
  <si>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</si>
  <si>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</si>
  <si>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</si>
  <si>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</si>
  <si>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</si>
  <si>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</si>
  <si>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</si>
  <si>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介護保険特別会計</t>
  </si>
  <si>
    <t>国民健康保険特別会計</t>
  </si>
  <si>
    <t>後期高齢者医療特別会計</t>
  </si>
  <si>
    <t>北海道介護福祉学校特別会計</t>
  </si>
  <si>
    <t>住宅団地造成事業特別会計</t>
  </si>
  <si>
    <t>その他会計（赤字）</t>
  </si>
  <si>
    <t>その他会計（黒字）</t>
  </si>
  <si>
    <t>R02</t>
    <phoneticPr fontId="5"/>
  </si>
  <si>
    <t>R03</t>
    <phoneticPr fontId="5"/>
  </si>
  <si>
    <t>R04</t>
    <phoneticPr fontId="5"/>
  </si>
  <si>
    <t>R05</t>
    <phoneticPr fontId="5"/>
  </si>
  <si>
    <t>R06</t>
    <phoneticPr fontId="5"/>
  </si>
  <si>
    <t>-</t>
    <phoneticPr fontId="2"/>
  </si>
  <si>
    <t>栗山町農業振興公社</t>
    <rPh sb="0" eb="9">
      <t>クリヤマチョウノウギョウシンコウコウシャ</t>
    </rPh>
    <phoneticPr fontId="2"/>
  </si>
  <si>
    <t>南空知葬祭組合</t>
    <rPh sb="0" eb="7">
      <t>ミナミソラチソウサイクミアイ</t>
    </rPh>
    <phoneticPr fontId="2"/>
  </si>
  <si>
    <t>空知教育センター組合</t>
    <rPh sb="0" eb="4">
      <t>ソラチキョウイク</t>
    </rPh>
    <rPh sb="8" eb="10">
      <t>クミアイ</t>
    </rPh>
    <phoneticPr fontId="2"/>
  </si>
  <si>
    <t>南空知消防組合</t>
    <rPh sb="0" eb="7">
      <t>ミナミソラチショウボウクミアイ</t>
    </rPh>
    <phoneticPr fontId="2"/>
  </si>
  <si>
    <t>南空知ふるさと市町村圏組合</t>
    <rPh sb="0" eb="3">
      <t>ミナミソラチ</t>
    </rPh>
    <rPh sb="7" eb="13">
      <t>シチョウソンケンクミアイ</t>
    </rPh>
    <phoneticPr fontId="2"/>
  </si>
  <si>
    <t>土地開発基金</t>
    <rPh sb="0" eb="6">
      <t>トチカイハツキキン</t>
    </rPh>
    <phoneticPr fontId="5"/>
  </si>
  <si>
    <t>ふるさと応援基金</t>
    <rPh sb="4" eb="8">
      <t>オウエンキキン</t>
    </rPh>
    <phoneticPr fontId="5"/>
  </si>
  <si>
    <t>文化振興基金</t>
    <phoneticPr fontId="38"/>
  </si>
  <si>
    <t>森林環境譲与税基金</t>
  </si>
  <si>
    <t>農業教育振興基金</t>
    <rPh sb="0" eb="8">
      <t>ノウギョウキョウイクシンコウキキン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</si>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</sst>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2645-47FA-9842-F259BA8D40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126567</c:v>
                </c:pt>
                <c:pt idx="1">
                  <c:v>135032</c:v>
                </c:pt>
                <c:pt idx="2">
                  <c:v>120167</c:v>
                </c:pt>
                <c:pt idx="3">
                  <c:v>302273</c:v>
                </c:pt>
                <c:pt idx="4">
                  <c:v>422369</c:v>
                </c:pt>
              </c:numCache>
            </c:numRef>
          </c:val>
          <c:smooth val="0"/>
          <c:extLst>
            <c:ext xmlns:c16="http://schemas.microsoft.com/office/drawing/2014/chart" uri="{C3380CC4-5D6E-409C-BE32-E72D297353CC}">
              <c16:uniqueId val="{00000001-2645-47FA-9842-F259BA8D40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4.6900000000000004</c:v>
                </c:pt>
                <c:pt idx="1">
                  <c:v>6.04</c:v>
                </c:pt>
                <c:pt idx="2">
                  <c:v>6.5</c:v>
                </c:pt>
                <c:pt idx="3">
                  <c:v>5.14</c:v>
                </c:pt>
                <c:pt idx="4">
                  <c:v>6.86</c:v>
                </c:pt>
              </c:numCache>
            </c:numRef>
          </c:val>
          <c:extLst>
            <c:ext xmlns:c16="http://schemas.microsoft.com/office/drawing/2014/chart" uri="{C3380CC4-5D6E-409C-BE32-E72D297353CC}">
              <c16:uniqueId val="{00000000-7396-496D-89A8-FDF599084E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11.19</c:v>
                </c:pt>
                <c:pt idx="1">
                  <c:v>18.399999999999999</c:v>
                </c:pt>
                <c:pt idx="2">
                  <c:v>26.86</c:v>
                </c:pt>
                <c:pt idx="3">
                  <c:v>30.95</c:v>
                </c:pt>
                <c:pt idx="4">
                  <c:v>30.15</c:v>
                </c:pt>
              </c:numCache>
            </c:numRef>
          </c:val>
          <c:extLst>
            <c:ext xmlns:c16="http://schemas.microsoft.com/office/drawing/2014/chart" uri="{C3380CC4-5D6E-409C-BE32-E72D297353CC}">
              <c16:uniqueId val="{00000001-7396-496D-89A8-FDF599084E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1.95</c:v>
                </c:pt>
                <c:pt idx="1">
                  <c:v>9.5</c:v>
                </c:pt>
                <c:pt idx="2">
                  <c:v>8.2799999999999994</c:v>
                </c:pt>
                <c:pt idx="3">
                  <c:v>3.04</c:v>
                </c:pt>
                <c:pt idx="4">
                  <c:v>1.3</c:v>
                </c:pt>
              </c:numCache>
            </c:numRef>
          </c:val>
          <c:smooth val="0"/>
          <c:extLst>
            <c:ext xmlns:c16="http://schemas.microsoft.com/office/drawing/2014/chart" uri="{C3380CC4-5D6E-409C-BE32-E72D297353CC}">
              <c16:uniqueId val="{00000002-7396-496D-89A8-FDF599084E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4D9-461F-91E6-929C31DEC24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D9-461F-91E6-929C31DEC24E}"/>
            </c:ext>
          </c:extLst>
        </c:ser>
        <c:ser>
          <c:idx val="2"/>
          <c:order val="2"/>
          <c:tx>
            <c:strRef>
              <c:f>データシート!$A$29</c:f>
              <c:strCache>
                <c:ptCount val="1"/>
                <c:pt idx="0">
                  <c:v>住宅団地造成事業特別会計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0.09</c:v>
                </c:pt>
                <c:pt idx="4">
                  <c:v>#N/A</c:v>
                </c:pt>
                <c:pt idx="5">
                  <c:v>0</c:v>
                </c:pt>
                <c:pt idx="6">
                  <c:v>#N/A</c:v>
                </c:pt>
                <c:pt idx="7">
                  <c:v>0</c:v>
                </c:pt>
                <c:pt idx="8">
                  <c:v>#N/A</c:v>
                </c:pt>
                <c:pt idx="9">
                  <c:v>0</c:v>
                </c:pt>
              </c:numCache>
            </c:numRef>
          </c:val>
          <c:extLst>
            <c:ext xmlns:c16="http://schemas.microsoft.com/office/drawing/2014/chart" uri="{C3380CC4-5D6E-409C-BE32-E72D297353CC}">
              <c16:uniqueId val="{00000002-F4D9-461F-91E6-929C31DEC24E}"/>
            </c:ext>
          </c:extLst>
        </c:ser>
        <c:ser>
          <c:idx val="3"/>
          <c:order val="3"/>
          <c:tx>
            <c:strRef>
              <c:f>データシート!$A$30</c:f>
              <c:strCache>
                <c:ptCount val="1"/>
                <c:pt idx="0">
                  <c:v>北海道介護福祉学校特別会計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4D9-461F-91E6-929C31DEC24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4-F4D9-461F-91E6-929C31DEC24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c:v>
                </c:pt>
                <c:pt idx="2">
                  <c:v>#N/A</c:v>
                </c:pt>
                <c:pt idx="3">
                  <c:v>0.05</c:v>
                </c:pt>
                <c:pt idx="4">
                  <c:v>#N/A</c:v>
                </c:pt>
                <c:pt idx="5">
                  <c:v>0.12</c:v>
                </c:pt>
                <c:pt idx="6">
                  <c:v>#N/A</c:v>
                </c:pt>
                <c:pt idx="7">
                  <c:v>0.21</c:v>
                </c:pt>
                <c:pt idx="8">
                  <c:v>#N/A</c:v>
                </c:pt>
                <c:pt idx="9">
                  <c:v>0.15</c:v>
                </c:pt>
              </c:numCache>
            </c:numRef>
          </c:val>
          <c:extLst>
            <c:ext xmlns:c16="http://schemas.microsoft.com/office/drawing/2014/chart" uri="{C3380CC4-5D6E-409C-BE32-E72D297353CC}">
              <c16:uniqueId val="{00000005-F4D9-461F-91E6-929C31DEC24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0.97</c:v>
                </c:pt>
                <c:pt idx="2">
                  <c:v>#N/A</c:v>
                </c:pt>
                <c:pt idx="3">
                  <c:v>1.21</c:v>
                </c:pt>
                <c:pt idx="4">
                  <c:v>#N/A</c:v>
                </c:pt>
                <c:pt idx="5">
                  <c:v>1.18</c:v>
                </c:pt>
                <c:pt idx="6">
                  <c:v>#N/A</c:v>
                </c:pt>
                <c:pt idx="7">
                  <c:v>1.42</c:v>
                </c:pt>
                <c:pt idx="8">
                  <c:v>#N/A</c:v>
                </c:pt>
                <c:pt idx="9">
                  <c:v>0.51</c:v>
                </c:pt>
              </c:numCache>
            </c:numRef>
          </c:val>
          <c:extLst>
            <c:ext xmlns:c16="http://schemas.microsoft.com/office/drawing/2014/chart" uri="{C3380CC4-5D6E-409C-BE32-E72D297353CC}">
              <c16:uniqueId val="{00000006-F4D9-461F-91E6-929C31DEC24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2.98</c:v>
                </c:pt>
                <c:pt idx="2">
                  <c:v>#N/A</c:v>
                </c:pt>
                <c:pt idx="3">
                  <c:v>3.24</c:v>
                </c:pt>
                <c:pt idx="4">
                  <c:v>#N/A</c:v>
                </c:pt>
                <c:pt idx="5">
                  <c:v>3.19</c:v>
                </c:pt>
                <c:pt idx="6">
                  <c:v>#N/A</c:v>
                </c:pt>
                <c:pt idx="7">
                  <c:v>3</c:v>
                </c:pt>
                <c:pt idx="8">
                  <c:v>#N/A</c:v>
                </c:pt>
                <c:pt idx="9">
                  <c:v>4.09</c:v>
                </c:pt>
              </c:numCache>
            </c:numRef>
          </c:val>
          <c:extLst>
            <c:ext xmlns:c16="http://schemas.microsoft.com/office/drawing/2014/chart" uri="{C3380CC4-5D6E-409C-BE32-E72D297353CC}">
              <c16:uniqueId val="{00000007-F4D9-461F-91E6-929C31DEC24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4.68</c:v>
                </c:pt>
                <c:pt idx="2">
                  <c:v>#N/A</c:v>
                </c:pt>
                <c:pt idx="3">
                  <c:v>6.04</c:v>
                </c:pt>
                <c:pt idx="4">
                  <c:v>#N/A</c:v>
                </c:pt>
                <c:pt idx="5">
                  <c:v>6.49</c:v>
                </c:pt>
                <c:pt idx="6">
                  <c:v>#N/A</c:v>
                </c:pt>
                <c:pt idx="7">
                  <c:v>5.13</c:v>
                </c:pt>
                <c:pt idx="8">
                  <c:v>#N/A</c:v>
                </c:pt>
                <c:pt idx="9">
                  <c:v>6.85</c:v>
                </c:pt>
              </c:numCache>
            </c:numRef>
          </c:val>
          <c:extLst>
            <c:ext xmlns:c16="http://schemas.microsoft.com/office/drawing/2014/chart" uri="{C3380CC4-5D6E-409C-BE32-E72D297353CC}">
              <c16:uniqueId val="{00000008-F4D9-461F-91E6-929C31DEC24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8.43</c:v>
                </c:pt>
                <c:pt idx="2">
                  <c:v>#N/A</c:v>
                </c:pt>
                <c:pt idx="3">
                  <c:v>7.71</c:v>
                </c:pt>
                <c:pt idx="4">
                  <c:v>#N/A</c:v>
                </c:pt>
                <c:pt idx="5">
                  <c:v>7.51</c:v>
                </c:pt>
                <c:pt idx="6">
                  <c:v>#N/A</c:v>
                </c:pt>
                <c:pt idx="7">
                  <c:v>8.02</c:v>
                </c:pt>
                <c:pt idx="8">
                  <c:v>#N/A</c:v>
                </c:pt>
                <c:pt idx="9">
                  <c:v>8.7100000000000009</c:v>
                </c:pt>
              </c:numCache>
            </c:numRef>
          </c:val>
          <c:extLst>
            <c:ext xmlns:c16="http://schemas.microsoft.com/office/drawing/2014/chart" uri="{C3380CC4-5D6E-409C-BE32-E72D297353CC}">
              <c16:uniqueId val="{00000009-F4D9-461F-91E6-929C31DEC24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1083</c:v>
                </c:pt>
                <c:pt idx="5">
                  <c:v>1081</c:v>
                </c:pt>
                <c:pt idx="8">
                  <c:v>1084</c:v>
                </c:pt>
                <c:pt idx="11">
                  <c:v>1062</c:v>
                </c:pt>
                <c:pt idx="14">
                  <c:v>1064</c:v>
                </c:pt>
              </c:numCache>
            </c:numRef>
          </c:val>
          <c:extLst>
            <c:ext xmlns:c16="http://schemas.microsoft.com/office/drawing/2014/chart" uri="{C3380CC4-5D6E-409C-BE32-E72D297353CC}">
              <c16:uniqueId val="{00000000-F49E-4A57-B37D-54020DCDC1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9E-4A57-B37D-54020DCDC1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58</c:v>
                </c:pt>
                <c:pt idx="3">
                  <c:v>8</c:v>
                </c:pt>
                <c:pt idx="6">
                  <c:v>7</c:v>
                </c:pt>
                <c:pt idx="9">
                  <c:v>6</c:v>
                </c:pt>
                <c:pt idx="12">
                  <c:v>5</c:v>
                </c:pt>
              </c:numCache>
            </c:numRef>
          </c:val>
          <c:extLst>
            <c:ext xmlns:c16="http://schemas.microsoft.com/office/drawing/2014/chart" uri="{C3380CC4-5D6E-409C-BE32-E72D297353CC}">
              <c16:uniqueId val="{00000002-F49E-4A57-B37D-54020DCDC1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9E-4A57-B37D-54020DCDC1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265</c:v>
                </c:pt>
                <c:pt idx="3">
                  <c:v>256</c:v>
                </c:pt>
                <c:pt idx="6">
                  <c:v>245</c:v>
                </c:pt>
                <c:pt idx="9">
                  <c:v>192</c:v>
                </c:pt>
                <c:pt idx="12">
                  <c:v>232</c:v>
                </c:pt>
              </c:numCache>
            </c:numRef>
          </c:val>
          <c:extLst>
            <c:ext xmlns:c16="http://schemas.microsoft.com/office/drawing/2014/chart" uri="{C3380CC4-5D6E-409C-BE32-E72D297353CC}">
              <c16:uniqueId val="{00000004-F49E-4A57-B37D-54020DCDC1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9E-4A57-B37D-54020DCDC1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9E-4A57-B37D-54020DCDC1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1225</c:v>
                </c:pt>
                <c:pt idx="3">
                  <c:v>1112</c:v>
                </c:pt>
                <c:pt idx="6">
                  <c:v>1109</c:v>
                </c:pt>
                <c:pt idx="9">
                  <c:v>1106</c:v>
                </c:pt>
                <c:pt idx="12">
                  <c:v>1133</c:v>
                </c:pt>
              </c:numCache>
            </c:numRef>
          </c:val>
          <c:extLst>
            <c:ext xmlns:c16="http://schemas.microsoft.com/office/drawing/2014/chart" uri="{C3380CC4-5D6E-409C-BE32-E72D297353CC}">
              <c16:uniqueId val="{00000007-F49E-4A57-B37D-54020DCDC1A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465</c:v>
                </c:pt>
                <c:pt idx="2">
                  <c:v>#N/A</c:v>
                </c:pt>
                <c:pt idx="3">
                  <c:v>#N/A</c:v>
                </c:pt>
                <c:pt idx="4">
                  <c:v>295</c:v>
                </c:pt>
                <c:pt idx="5">
                  <c:v>#N/A</c:v>
                </c:pt>
                <c:pt idx="6">
                  <c:v>#N/A</c:v>
                </c:pt>
                <c:pt idx="7">
                  <c:v>277</c:v>
                </c:pt>
                <c:pt idx="8">
                  <c:v>#N/A</c:v>
                </c:pt>
                <c:pt idx="9">
                  <c:v>#N/A</c:v>
                </c:pt>
                <c:pt idx="10">
                  <c:v>242</c:v>
                </c:pt>
                <c:pt idx="11">
                  <c:v>#N/A</c:v>
                </c:pt>
                <c:pt idx="12">
                  <c:v>#N/A</c:v>
                </c:pt>
                <c:pt idx="13">
                  <c:v>306</c:v>
                </c:pt>
                <c:pt idx="14">
                  <c:v>#N/A</c:v>
                </c:pt>
              </c:numCache>
            </c:numRef>
          </c:val>
          <c:smooth val="0"/>
          <c:extLst>
            <c:ext xmlns:c16="http://schemas.microsoft.com/office/drawing/2014/chart" uri="{C3380CC4-5D6E-409C-BE32-E72D297353CC}">
              <c16:uniqueId val="{00000008-F49E-4A57-B37D-54020DCDC1A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8043</c:v>
                </c:pt>
                <c:pt idx="5">
                  <c:v>8025</c:v>
                </c:pt>
                <c:pt idx="8">
                  <c:v>8187</c:v>
                </c:pt>
                <c:pt idx="11">
                  <c:v>9946</c:v>
                </c:pt>
                <c:pt idx="14">
                  <c:v>11734</c:v>
                </c:pt>
              </c:numCache>
            </c:numRef>
          </c:val>
          <c:extLst>
            <c:ext xmlns:c16="http://schemas.microsoft.com/office/drawing/2014/chart" uri="{C3380CC4-5D6E-409C-BE32-E72D297353CC}">
              <c16:uniqueId val="{00000000-FDAF-4E2A-A4C2-032D5910B4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2045</c:v>
                </c:pt>
                <c:pt idx="5">
                  <c:v>2029</c:v>
                </c:pt>
                <c:pt idx="8">
                  <c:v>1952</c:v>
                </c:pt>
                <c:pt idx="11">
                  <c:v>1991</c:v>
                </c:pt>
                <c:pt idx="14">
                  <c:v>2144</c:v>
                </c:pt>
              </c:numCache>
            </c:numRef>
          </c:val>
          <c:extLst>
            <c:ext xmlns:c16="http://schemas.microsoft.com/office/drawing/2014/chart" uri="{C3380CC4-5D6E-409C-BE32-E72D297353CC}">
              <c16:uniqueId val="{00000001-FDAF-4E2A-A4C2-032D5910B4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1518</c:v>
                </c:pt>
                <c:pt idx="5">
                  <c:v>2083</c:v>
                </c:pt>
                <c:pt idx="8">
                  <c:v>2480</c:v>
                </c:pt>
                <c:pt idx="11">
                  <c:v>2786</c:v>
                </c:pt>
                <c:pt idx="14">
                  <c:v>2843</c:v>
                </c:pt>
              </c:numCache>
            </c:numRef>
          </c:val>
          <c:extLst>
            <c:ext xmlns:c16="http://schemas.microsoft.com/office/drawing/2014/chart" uri="{C3380CC4-5D6E-409C-BE32-E72D297353CC}">
              <c16:uniqueId val="{00000002-FDAF-4E2A-A4C2-032D5910B4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AF-4E2A-A4C2-032D5910B4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AF-4E2A-A4C2-032D5910B4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AF-4E2A-A4C2-032D5910B4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1216</c:v>
                </c:pt>
                <c:pt idx="3">
                  <c:v>1194</c:v>
                </c:pt>
                <c:pt idx="6">
                  <c:v>1182</c:v>
                </c:pt>
                <c:pt idx="9">
                  <c:v>1231</c:v>
                </c:pt>
                <c:pt idx="12">
                  <c:v>1230</c:v>
                </c:pt>
              </c:numCache>
            </c:numRef>
          </c:val>
          <c:extLst>
            <c:ext xmlns:c16="http://schemas.microsoft.com/office/drawing/2014/chart" uri="{C3380CC4-5D6E-409C-BE32-E72D297353CC}">
              <c16:uniqueId val="{00000006-FDAF-4E2A-A4C2-032D5910B4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DAF-4E2A-A4C2-032D5910B4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2020</c:v>
                </c:pt>
                <c:pt idx="3">
                  <c:v>1815</c:v>
                </c:pt>
                <c:pt idx="6">
                  <c:v>1572</c:v>
                </c:pt>
                <c:pt idx="9">
                  <c:v>1536</c:v>
                </c:pt>
                <c:pt idx="12">
                  <c:v>1538</c:v>
                </c:pt>
              </c:numCache>
            </c:numRef>
          </c:val>
          <c:extLst>
            <c:ext xmlns:c16="http://schemas.microsoft.com/office/drawing/2014/chart" uri="{C3380CC4-5D6E-409C-BE32-E72D297353CC}">
              <c16:uniqueId val="{00000008-FDAF-4E2A-A4C2-032D5910B4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148</c:v>
                </c:pt>
                <c:pt idx="3">
                  <c:v>0</c:v>
                </c:pt>
                <c:pt idx="6">
                  <c:v>0</c:v>
                </c:pt>
                <c:pt idx="9">
                  <c:v>0</c:v>
                </c:pt>
                <c:pt idx="12">
                  <c:v>0</c:v>
                </c:pt>
              </c:numCache>
            </c:numRef>
          </c:val>
          <c:extLst>
            <c:ext xmlns:c16="http://schemas.microsoft.com/office/drawing/2014/chart" uri="{C3380CC4-5D6E-409C-BE32-E72D297353CC}">
              <c16:uniqueId val="{00000009-FDAF-4E2A-A4C2-032D5910B4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10385</c:v>
                </c:pt>
                <c:pt idx="3">
                  <c:v>10559</c:v>
                </c:pt>
                <c:pt idx="6">
                  <c:v>10936</c:v>
                </c:pt>
                <c:pt idx="9">
                  <c:v>13332</c:v>
                </c:pt>
                <c:pt idx="12">
                  <c:v>16513</c:v>
                </c:pt>
              </c:numCache>
            </c:numRef>
          </c:val>
          <c:extLst>
            <c:ext xmlns:c16="http://schemas.microsoft.com/office/drawing/2014/chart" uri="{C3380CC4-5D6E-409C-BE32-E72D297353CC}">
              <c16:uniqueId val="{0000000A-FDAF-4E2A-A4C2-032D5910B4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2163</c:v>
                </c:pt>
                <c:pt idx="2">
                  <c:v>#N/A</c:v>
                </c:pt>
                <c:pt idx="3">
                  <c:v>#N/A</c:v>
                </c:pt>
                <c:pt idx="4">
                  <c:v>1431</c:v>
                </c:pt>
                <c:pt idx="5">
                  <c:v>#N/A</c:v>
                </c:pt>
                <c:pt idx="6">
                  <c:v>#N/A</c:v>
                </c:pt>
                <c:pt idx="7">
                  <c:v>1071</c:v>
                </c:pt>
                <c:pt idx="8">
                  <c:v>#N/A</c:v>
                </c:pt>
                <c:pt idx="9">
                  <c:v>#N/A</c:v>
                </c:pt>
                <c:pt idx="10">
                  <c:v>1377</c:v>
                </c:pt>
                <c:pt idx="11">
                  <c:v>#N/A</c:v>
                </c:pt>
                <c:pt idx="12">
                  <c:v>#N/A</c:v>
                </c:pt>
                <c:pt idx="13">
                  <c:v>2560</c:v>
                </c:pt>
                <c:pt idx="14">
                  <c:v>#N/A</c:v>
                </c:pt>
              </c:numCache>
            </c:numRef>
          </c:val>
          <c:smooth val="0"/>
          <c:extLst>
            <c:ext xmlns:c16="http://schemas.microsoft.com/office/drawing/2014/chart" uri="{C3380CC4-5D6E-409C-BE32-E72D297353CC}">
              <c16:uniqueId val="{0000000B-FDAF-4E2A-A4C2-032D5910B4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1349</c:v>
                </c:pt>
                <c:pt idx="1">
                  <c:v>1569</c:v>
                </c:pt>
                <c:pt idx="2">
                  <c:v>1545</c:v>
                </c:pt>
              </c:numCache>
            </c:numRef>
          </c:val>
          <c:extLst>
            <c:ext xmlns:c16="http://schemas.microsoft.com/office/drawing/2014/chart" uri="{C3380CC4-5D6E-409C-BE32-E72D297353CC}">
              <c16:uniqueId val="{00000000-EADC-4BED-9964-617782A569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216</c:v>
                </c:pt>
                <c:pt idx="1">
                  <c:v>310</c:v>
                </c:pt>
                <c:pt idx="2">
                  <c:v>343</c:v>
                </c:pt>
              </c:numCache>
            </c:numRef>
          </c:val>
          <c:extLst>
            <c:ext xmlns:c16="http://schemas.microsoft.com/office/drawing/2014/chart" uri="{C3380CC4-5D6E-409C-BE32-E72D297353CC}">
              <c16:uniqueId val="{00000001-EADC-4BED-9964-617782A569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428</c:v>
                </c:pt>
                <c:pt idx="1">
                  <c:v>383</c:v>
                </c:pt>
                <c:pt idx="2">
                  <c:v>410</c:v>
                </c:pt>
              </c:numCache>
            </c:numRef>
          </c:val>
          <c:extLst>
            <c:ext xmlns:c16="http://schemas.microsoft.com/office/drawing/2014/chart" uri="{C3380CC4-5D6E-409C-BE32-E72D297353CC}">
              <c16:uniqueId val="{00000002-EADC-4BED-9964-617782A569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北海道栗山町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については、過去に発行した地方債の償還が開始したことにより、前年度と比較して増加している。引き続き、地方債の新規発行を抑制し、計画的な財政運営に努める。また、公営企業債の元利償還金に対する繰入金については、下水道事業会計への地方債償還の財源に充てた負担金等が増加したことから、前年度と比較し増となっている。今後も地方債の新規発行の抑制や資本費平準化債の発行による公債費償還の平準化等により、繰出金の抑制を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北海道栗山町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係る地方債の現在高は前年度と比較すると３，１８１百万円増加している。主な要因は、栗山赤十字病院改築等事業などに伴う地方債が増加したためである。今後も新規地方債の発行を抑制するため計画的に事業を実施し、引き続き後世への負担を少しでも軽減するよう、新規事業の実施等について総点検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北海道栗山町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公共施設等の長寿命化対策等にかかる公債費の償還財源として積立てたため増加している。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特定目的基金を積極的に活用し、今後減少傾向と見込まれる財政調整基金の減少幅を抑制していく。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各種基金の目的に合わせて、第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次総合計画等に基づき積立て及び繰入する予定である。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ふるさと応援基金をふるさと応援寄附金の目的に応じた事業の財源として積立てたため増加している。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令和５年度から始まった第７次総合計画における事業財源として、ふるさと応援基金をはじめとした特定目的基金の活用を検討する。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災害対応及び総合計画に基づく事業財源として取り崩したため減少している。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総合計画において予定している投資的事業の実施などに伴う公債費等の経常経費の増加による財源不足が見込まれることから、一定程度の取り崩しはやむを得ないが、災害等の不測の事態に備え、ある程度の基金の保持を目標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公共施設等の長寿命化対策等にかかる公債費の償還財源として積立てたため増加している。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公共施設等の長寿命化対策などに係る公債費の償還財源として積立て及び繰入する予定である。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北海道栗山町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10,653
10,579
203.93
13,933,875
13,509,703
351,275
5,123,197
16,512,750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年度単年では主に、元利償還金の増加により基準財政需要額が増加しておりますが、令和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年度と比較すると同数値となっている。類似団体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とほぼ同数値となっているが、今後も著しい投資的経費の増嵩を避けるなど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財政基盤の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安定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7" name="テキスト ボックス 76"/>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55033</xdr:rowOff>
    </xdr:to>
    <xdr:cxnSp macro="">
      <xdr:nvCxnSpPr>
        <xdr:cNvPr id="78" name="直線コネクタ 77"/>
        <xdr:cNvCxnSpPr/>
      </xdr:nvCxnSpPr>
      <xdr:spPr>
        <a:xfrm>
          <a:off x="1447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６．５ポイント上回っており、前年度と比較すると３．８ポイント増となっている。主な要因は、令和６年４月から稼働の広域での廃棄物処理を行う一部事務組合への負担金の増加によるものである。今後において更なる行財政改革の推進と効率的な予算執行により、経常収支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164846</xdr:rowOff>
    </xdr:from>
    <xdr:to>
      <xdr:col>23</xdr:col>
      <xdr:colOff>133350</xdr:colOff>
      <xdr:row>66</xdr:row>
      <xdr:rowOff>5334</xdr:rowOff>
    </xdr:to>
    <xdr:cxnSp macro="">
      <xdr:nvCxnSpPr>
        <xdr:cNvPr id="130" name="直線コネクタ 129"/>
        <xdr:cNvCxnSpPr/>
      </xdr:nvCxnSpPr>
      <xdr:spPr>
        <a:xfrm>
          <a:off x="4114800" y="11137646"/>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271</xdr:rowOff>
    </xdr:from>
    <xdr:ext cx="762000" cy="259045"/>
    <xdr:sp macro="" textlink="">
      <xdr:nvSpPr>
        <xdr:cNvPr id="131" name="財政構造の弾力性平均値テキスト"/>
        <xdr:cNvSpPr txBox="1"/>
      </xdr:nvSpPr>
      <xdr:spPr>
        <a:xfrm>
          <a:off x="5041900" y="1080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64</xdr:row>
      <xdr:rowOff>164846</xdr:rowOff>
    </xdr:to>
    <xdr:cxnSp macro="">
      <xdr:nvCxnSpPr>
        <xdr:cNvPr id="133" name="直線コネクタ 132"/>
        <xdr:cNvCxnSpPr/>
      </xdr:nvCxnSpPr>
      <xdr:spPr>
        <a:xfrm>
          <a:off x="3225800" y="1108456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5" name="テキスト ボックス 134"/>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94996</xdr:rowOff>
    </xdr:from>
    <xdr:to>
      <xdr:col>15</xdr:col>
      <xdr:colOff>82550</xdr:colOff>
      <xdr:row>64</xdr:row>
      <xdr:rowOff>111760</xdr:rowOff>
    </xdr:to>
    <xdr:cxnSp macro="">
      <xdr:nvCxnSpPr>
        <xdr:cNvPr id="136" name="直線コネクタ 135"/>
        <xdr:cNvCxnSpPr/>
      </xdr:nvCxnSpPr>
      <xdr:spPr>
        <a:xfrm>
          <a:off x="2336800" y="1089634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38" name="テキスト ボックス 137"/>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94996</xdr:rowOff>
    </xdr:from>
    <xdr:to>
      <xdr:col>11</xdr:col>
      <xdr:colOff>31750</xdr:colOff>
      <xdr:row>66</xdr:row>
      <xdr:rowOff>48768</xdr:rowOff>
    </xdr:to>
    <xdr:cxnSp macro="">
      <xdr:nvCxnSpPr>
        <xdr:cNvPr id="139" name="直線コネクタ 138"/>
        <xdr:cNvCxnSpPr/>
      </xdr:nvCxnSpPr>
      <xdr:spPr>
        <a:xfrm flipV="1">
          <a:off x="1447800" y="10896346"/>
          <a:ext cx="889000" cy="46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41" name="テキスト ボックス 140"/>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43" name="テキスト ボックス 142"/>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125984</xdr:rowOff>
    </xdr:from>
    <xdr:to>
      <xdr:col>23</xdr:col>
      <xdr:colOff>184150</xdr:colOff>
      <xdr:row>66</xdr:row>
      <xdr:rowOff>56134</xdr:rowOff>
    </xdr:to>
    <xdr:sp macro="" textlink="">
      <xdr:nvSpPr>
        <xdr:cNvPr id="149" name="楕円 148"/>
        <xdr:cNvSpPr/>
      </xdr:nvSpPr>
      <xdr:spPr>
        <a:xfrm>
          <a:off x="49022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98061</xdr:rowOff>
    </xdr:from>
    <xdr:ext cx="762000" cy="259045"/>
    <xdr:sp macro="" textlink="">
      <xdr:nvSpPr>
        <xdr:cNvPr id="150" name="財政構造の弾力性該当値テキスト"/>
        <xdr:cNvSpPr txBox="1"/>
      </xdr:nvSpPr>
      <xdr:spPr>
        <a:xfrm>
          <a:off x="5041900" y="1124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114046</xdr:rowOff>
    </xdr:from>
    <xdr:to>
      <xdr:col>19</xdr:col>
      <xdr:colOff>184150</xdr:colOff>
      <xdr:row>65</xdr:row>
      <xdr:rowOff>44196</xdr:rowOff>
    </xdr:to>
    <xdr:sp macro="" textlink="">
      <xdr:nvSpPr>
        <xdr:cNvPr id="151" name="楕円 150"/>
        <xdr:cNvSpPr/>
      </xdr:nvSpPr>
      <xdr:spPr>
        <a:xfrm>
          <a:off x="4064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28973</xdr:rowOff>
    </xdr:from>
    <xdr:ext cx="736600" cy="259045"/>
    <xdr:sp macro="" textlink="">
      <xdr:nvSpPr>
        <xdr:cNvPr id="152" name="テキスト ボックス 151"/>
        <xdr:cNvSpPr txBox="1"/>
      </xdr:nvSpPr>
      <xdr:spPr>
        <a:xfrm>
          <a:off x="3733800" y="11173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3" name="楕円 152"/>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4" name="テキスト ボックス 153"/>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44196</xdr:rowOff>
    </xdr:from>
    <xdr:to>
      <xdr:col>11</xdr:col>
      <xdr:colOff>82550</xdr:colOff>
      <xdr:row>63</xdr:row>
      <xdr:rowOff>145796</xdr:rowOff>
    </xdr:to>
    <xdr:sp macro="" textlink="">
      <xdr:nvSpPr>
        <xdr:cNvPr id="155" name="楕円 154"/>
        <xdr:cNvSpPr/>
      </xdr:nvSpPr>
      <xdr:spPr>
        <a:xfrm>
          <a:off x="2286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130573</xdr:rowOff>
    </xdr:from>
    <xdr:ext cx="762000" cy="259045"/>
    <xdr:sp macro="" textlink="">
      <xdr:nvSpPr>
        <xdr:cNvPr id="156" name="テキスト ボックス 155"/>
        <xdr:cNvSpPr txBox="1"/>
      </xdr:nvSpPr>
      <xdr:spPr>
        <a:xfrm>
          <a:off x="1955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169418</xdr:rowOff>
    </xdr:from>
    <xdr:to>
      <xdr:col>7</xdr:col>
      <xdr:colOff>31750</xdr:colOff>
      <xdr:row>66</xdr:row>
      <xdr:rowOff>99568</xdr:rowOff>
    </xdr:to>
    <xdr:sp macro="" textlink="">
      <xdr:nvSpPr>
        <xdr:cNvPr id="157" name="楕円 156"/>
        <xdr:cNvSpPr/>
      </xdr:nvSpPr>
      <xdr:spPr>
        <a:xfrm>
          <a:off x="1397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84345</xdr:rowOff>
    </xdr:from>
    <xdr:ext cx="762000" cy="259045"/>
    <xdr:sp macro="" textlink="">
      <xdr:nvSpPr>
        <xdr:cNvPr id="158" name="テキスト ボックス 157"/>
        <xdr:cNvSpPr txBox="1"/>
      </xdr:nvSpPr>
      <xdr:spPr>
        <a:xfrm>
          <a:off x="1066800" y="1140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[299,285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すると２３，６６５円下回り、前年度と比較すると１０，３３４円増となっている。主な要因は、委託料（労務単価増）などの物件費が増加したためである。今後、公共施設等総合管理計画を基に公共施設の効率的な運用を行い、老朽化した施設の長寿命化を含め、コスト低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9077</xdr:rowOff>
    </xdr:from>
    <xdr:to>
      <xdr:col>23</xdr:col>
      <xdr:colOff>133350</xdr:colOff>
      <xdr:row>81</xdr:row>
      <xdr:rowOff>26890</xdr:rowOff>
    </xdr:to>
    <xdr:cxnSp macro="">
      <xdr:nvCxnSpPr>
        <xdr:cNvPr id="195" name="直線コネクタ 194"/>
        <xdr:cNvCxnSpPr/>
      </xdr:nvCxnSpPr>
      <xdr:spPr>
        <a:xfrm>
          <a:off x="4114800" y="13896527"/>
          <a:ext cx="838200" cy="1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160405</xdr:rowOff>
    </xdr:from>
    <xdr:ext cx="762000" cy="259045"/>
    <xdr:sp macro="" textlink="">
      <xdr:nvSpPr>
        <xdr:cNvPr id="196" name="人件費・物件費等の状況平均値テキスト"/>
        <xdr:cNvSpPr txBox="1"/>
      </xdr:nvSpPr>
      <xdr:spPr>
        <a:xfrm>
          <a:off x="5041900" y="13876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166257</xdr:rowOff>
    </xdr:from>
    <xdr:to>
      <xdr:col>19</xdr:col>
      <xdr:colOff>133350</xdr:colOff>
      <xdr:row>81</xdr:row>
      <xdr:rowOff>9077</xdr:rowOff>
    </xdr:to>
    <xdr:cxnSp macro="">
      <xdr:nvCxnSpPr>
        <xdr:cNvPr id="198" name="直線コネクタ 197"/>
        <xdr:cNvCxnSpPr/>
      </xdr:nvCxnSpPr>
      <xdr:spPr>
        <a:xfrm>
          <a:off x="3225800" y="13882257"/>
          <a:ext cx="889000" cy="1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55436</xdr:rowOff>
    </xdr:from>
    <xdr:ext cx="736600" cy="259045"/>
    <xdr:sp macro="" textlink="">
      <xdr:nvSpPr>
        <xdr:cNvPr id="200" name="テキスト ボックス 199"/>
        <xdr:cNvSpPr txBox="1"/>
      </xdr:nvSpPr>
      <xdr:spPr>
        <a:xfrm>
          <a:off x="3733800" y="1394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142363</xdr:rowOff>
    </xdr:from>
    <xdr:to>
      <xdr:col>15</xdr:col>
      <xdr:colOff>82550</xdr:colOff>
      <xdr:row>80</xdr:row>
      <xdr:rowOff>166257</xdr:rowOff>
    </xdr:to>
    <xdr:cxnSp macro="">
      <xdr:nvCxnSpPr>
        <xdr:cNvPr id="201" name="直線コネクタ 200"/>
        <xdr:cNvCxnSpPr/>
      </xdr:nvCxnSpPr>
      <xdr:spPr>
        <a:xfrm>
          <a:off x="2336800" y="13858363"/>
          <a:ext cx="889000" cy="2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48393</xdr:rowOff>
    </xdr:from>
    <xdr:ext cx="762000" cy="259045"/>
    <xdr:sp macro="" textlink="">
      <xdr:nvSpPr>
        <xdr:cNvPr id="203" name="テキスト ボックス 202"/>
        <xdr:cNvSpPr txBox="1"/>
      </xdr:nvSpPr>
      <xdr:spPr>
        <a:xfrm>
          <a:off x="2844800" y="1359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111404</xdr:rowOff>
    </xdr:from>
    <xdr:to>
      <xdr:col>11</xdr:col>
      <xdr:colOff>31750</xdr:colOff>
      <xdr:row>80</xdr:row>
      <xdr:rowOff>142363</xdr:rowOff>
    </xdr:to>
    <xdr:cxnSp macro="">
      <xdr:nvCxnSpPr>
        <xdr:cNvPr id="204" name="直線コネクタ 203"/>
        <xdr:cNvCxnSpPr/>
      </xdr:nvCxnSpPr>
      <xdr:spPr>
        <a:xfrm>
          <a:off x="1447800" y="13827404"/>
          <a:ext cx="889000" cy="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15665</xdr:rowOff>
    </xdr:from>
    <xdr:ext cx="762000" cy="259045"/>
    <xdr:sp macro="" textlink="">
      <xdr:nvSpPr>
        <xdr:cNvPr id="206" name="テキスト ボックス 205"/>
        <xdr:cNvSpPr txBox="1"/>
      </xdr:nvSpPr>
      <xdr:spPr>
        <a:xfrm>
          <a:off x="1955800" y="1356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148316</xdr:rowOff>
    </xdr:from>
    <xdr:ext cx="762000" cy="259045"/>
    <xdr:sp macro="" textlink="">
      <xdr:nvSpPr>
        <xdr:cNvPr id="208" name="テキスト ボックス 207"/>
        <xdr:cNvSpPr txBox="1"/>
      </xdr:nvSpPr>
      <xdr:spPr>
        <a:xfrm>
          <a:off x="1066800" y="1352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147540</xdr:rowOff>
    </xdr:from>
    <xdr:to>
      <xdr:col>23</xdr:col>
      <xdr:colOff>184150</xdr:colOff>
      <xdr:row>81</xdr:row>
      <xdr:rowOff>77690</xdr:rowOff>
    </xdr:to>
    <xdr:sp macro="" textlink="">
      <xdr:nvSpPr>
        <xdr:cNvPr id="214" name="楕円 213"/>
        <xdr:cNvSpPr/>
      </xdr:nvSpPr>
      <xdr:spPr>
        <a:xfrm>
          <a:off x="4902200" y="138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164067</xdr:rowOff>
    </xdr:from>
    <xdr:ext cx="762000" cy="259045"/>
    <xdr:sp macro="" textlink="">
      <xdr:nvSpPr>
        <xdr:cNvPr id="215" name="人件費・物件費等の状況該当値テキスト"/>
        <xdr:cNvSpPr txBox="1"/>
      </xdr:nvSpPr>
      <xdr:spPr>
        <a:xfrm>
          <a:off x="5041900" y="1370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129727</xdr:rowOff>
    </xdr:from>
    <xdr:to>
      <xdr:col>19</xdr:col>
      <xdr:colOff>184150</xdr:colOff>
      <xdr:row>81</xdr:row>
      <xdr:rowOff>59877</xdr:rowOff>
    </xdr:to>
    <xdr:sp macro="" textlink="">
      <xdr:nvSpPr>
        <xdr:cNvPr id="216" name="楕円 215"/>
        <xdr:cNvSpPr/>
      </xdr:nvSpPr>
      <xdr:spPr>
        <a:xfrm>
          <a:off x="4064000" y="1384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70054</xdr:rowOff>
    </xdr:from>
    <xdr:ext cx="736600" cy="259045"/>
    <xdr:sp macro="" textlink="">
      <xdr:nvSpPr>
        <xdr:cNvPr id="217" name="テキスト ボックス 216"/>
        <xdr:cNvSpPr txBox="1"/>
      </xdr:nvSpPr>
      <xdr:spPr>
        <a:xfrm>
          <a:off x="3733800" y="13614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115457</xdr:rowOff>
    </xdr:from>
    <xdr:to>
      <xdr:col>15</xdr:col>
      <xdr:colOff>133350</xdr:colOff>
      <xdr:row>81</xdr:row>
      <xdr:rowOff>45607</xdr:rowOff>
    </xdr:to>
    <xdr:sp macro="" textlink="">
      <xdr:nvSpPr>
        <xdr:cNvPr id="218" name="楕円 217"/>
        <xdr:cNvSpPr/>
      </xdr:nvSpPr>
      <xdr:spPr>
        <a:xfrm>
          <a:off x="3175000" y="1383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30384</xdr:rowOff>
    </xdr:from>
    <xdr:ext cx="762000" cy="259045"/>
    <xdr:sp macro="" textlink="">
      <xdr:nvSpPr>
        <xdr:cNvPr id="219" name="テキスト ボックス 218"/>
        <xdr:cNvSpPr txBox="1"/>
      </xdr:nvSpPr>
      <xdr:spPr>
        <a:xfrm>
          <a:off x="2844800" y="1391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91563</xdr:rowOff>
    </xdr:from>
    <xdr:to>
      <xdr:col>11</xdr:col>
      <xdr:colOff>82550</xdr:colOff>
      <xdr:row>81</xdr:row>
      <xdr:rowOff>21713</xdr:rowOff>
    </xdr:to>
    <xdr:sp macro="" textlink="">
      <xdr:nvSpPr>
        <xdr:cNvPr id="220" name="楕円 219"/>
        <xdr:cNvSpPr/>
      </xdr:nvSpPr>
      <xdr:spPr>
        <a:xfrm>
          <a:off x="2286000" y="1380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6490</xdr:rowOff>
    </xdr:from>
    <xdr:ext cx="762000" cy="259045"/>
    <xdr:sp macro="" textlink="">
      <xdr:nvSpPr>
        <xdr:cNvPr id="221" name="テキスト ボックス 220"/>
        <xdr:cNvSpPr txBox="1"/>
      </xdr:nvSpPr>
      <xdr:spPr>
        <a:xfrm>
          <a:off x="1955800" y="1389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60604</xdr:rowOff>
    </xdr:from>
    <xdr:to>
      <xdr:col>7</xdr:col>
      <xdr:colOff>31750</xdr:colOff>
      <xdr:row>80</xdr:row>
      <xdr:rowOff>162204</xdr:rowOff>
    </xdr:to>
    <xdr:sp macro="" textlink="">
      <xdr:nvSpPr>
        <xdr:cNvPr id="222" name="楕円 221"/>
        <xdr:cNvSpPr/>
      </xdr:nvSpPr>
      <xdr:spPr>
        <a:xfrm>
          <a:off x="1397000" y="137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146981</xdr:rowOff>
    </xdr:from>
    <xdr:ext cx="762000" cy="259045"/>
    <xdr:sp macro="" textlink="">
      <xdr:nvSpPr>
        <xdr:cNvPr id="223" name="テキスト ボックス 222"/>
        <xdr:cNvSpPr txBox="1"/>
      </xdr:nvSpPr>
      <xdr:spPr>
        <a:xfrm>
          <a:off x="1066800" y="1386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前年同様類似団体平均を上回っているが、今後も、効果的なマネジメントによる業務能率の向上を図り、時間外手当などの抑制に努める。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0" name="直線コネクタ 249"/>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1" name="給与水準   （国との比較）最小値テキスト"/>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2" name="直線コネクタ 251"/>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74507</xdr:rowOff>
    </xdr:from>
    <xdr:to>
      <xdr:col>81</xdr:col>
      <xdr:colOff>44450</xdr:colOff>
      <xdr:row>84</xdr:row>
      <xdr:rowOff>90593</xdr:rowOff>
    </xdr:to>
    <xdr:cxnSp macro="">
      <xdr:nvCxnSpPr>
        <xdr:cNvPr id="255" name="直線コネクタ 254"/>
        <xdr:cNvCxnSpPr/>
      </xdr:nvCxnSpPr>
      <xdr:spPr>
        <a:xfrm flipV="1">
          <a:off x="16179800" y="1447630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macro="" textlink="">
      <xdr:nvSpPr>
        <xdr:cNvPr id="256" name="給与水準   （国との比較）平均値テキスト"/>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7" name="フローチャート: 判断 256"/>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117263</xdr:rowOff>
    </xdr:from>
    <xdr:to>
      <xdr:col>77</xdr:col>
      <xdr:colOff>44450</xdr:colOff>
      <xdr:row>84</xdr:row>
      <xdr:rowOff>90593</xdr:rowOff>
    </xdr:to>
    <xdr:cxnSp macro="">
      <xdr:nvCxnSpPr>
        <xdr:cNvPr id="258" name="直線コネクタ 257"/>
        <xdr:cNvCxnSpPr/>
      </xdr:nvCxnSpPr>
      <xdr:spPr>
        <a:xfrm>
          <a:off x="15290800" y="1434761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9" name="フローチャート: 判断 258"/>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60" name="テキスト ボックス 259"/>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117263</xdr:rowOff>
    </xdr:from>
    <xdr:to>
      <xdr:col>72</xdr:col>
      <xdr:colOff>203200</xdr:colOff>
      <xdr:row>84</xdr:row>
      <xdr:rowOff>58420</xdr:rowOff>
    </xdr:to>
    <xdr:cxnSp macro="">
      <xdr:nvCxnSpPr>
        <xdr:cNvPr id="261" name="直線コネクタ 260"/>
        <xdr:cNvCxnSpPr/>
      </xdr:nvCxnSpPr>
      <xdr:spPr>
        <a:xfrm flipV="1">
          <a:off x="14401800" y="1434761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2" name="フローチャート: 判断 261"/>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129981</xdr:rowOff>
    </xdr:from>
    <xdr:ext cx="762000" cy="259045"/>
    <xdr:sp macro="" textlink="">
      <xdr:nvSpPr>
        <xdr:cNvPr id="263" name="テキスト ボックス 262"/>
        <xdr:cNvSpPr txBox="1"/>
      </xdr:nvSpPr>
      <xdr:spPr>
        <a:xfrm>
          <a:off x="14909800" y="1401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84</xdr:row>
      <xdr:rowOff>90593</xdr:rowOff>
    </xdr:to>
    <xdr:cxnSp macro="">
      <xdr:nvCxnSpPr>
        <xdr:cNvPr id="264" name="直線コネクタ 263"/>
        <xdr:cNvCxnSpPr/>
      </xdr:nvCxnSpPr>
      <xdr:spPr>
        <a:xfrm flipV="1">
          <a:off x="13512800" y="1446022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5" name="フローチャート: 判断 264"/>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162154</xdr:rowOff>
    </xdr:from>
    <xdr:ext cx="762000" cy="259045"/>
    <xdr:sp macro="" textlink="">
      <xdr:nvSpPr>
        <xdr:cNvPr id="266" name="テキスト ボックス 265"/>
        <xdr:cNvSpPr txBox="1"/>
      </xdr:nvSpPr>
      <xdr:spPr>
        <a:xfrm>
          <a:off x="14020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7" name="フローチャート: 判断 266"/>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macro="" textlink="">
      <xdr:nvSpPr>
        <xdr:cNvPr id="268" name="テキスト ボックス 267"/>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23707</xdr:rowOff>
    </xdr:from>
    <xdr:to>
      <xdr:col>81</xdr:col>
      <xdr:colOff>95250</xdr:colOff>
      <xdr:row>84</xdr:row>
      <xdr:rowOff>125307</xdr:rowOff>
    </xdr:to>
    <xdr:sp macro="" textlink="">
      <xdr:nvSpPr>
        <xdr:cNvPr id="274" name="楕円 273"/>
        <xdr:cNvSpPr/>
      </xdr:nvSpPr>
      <xdr:spPr>
        <a:xfrm>
          <a:off x="169672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167234</xdr:rowOff>
    </xdr:from>
    <xdr:ext cx="762000" cy="259045"/>
    <xdr:sp macro="" textlink="">
      <xdr:nvSpPr>
        <xdr:cNvPr id="275" name="給与水準   （国との比較）該当値テキスト"/>
        <xdr:cNvSpPr txBox="1"/>
      </xdr:nvSpPr>
      <xdr:spPr>
        <a:xfrm>
          <a:off x="17106900" y="1439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39793</xdr:rowOff>
    </xdr:from>
    <xdr:to>
      <xdr:col>77</xdr:col>
      <xdr:colOff>95250</xdr:colOff>
      <xdr:row>84</xdr:row>
      <xdr:rowOff>141393</xdr:rowOff>
    </xdr:to>
    <xdr:sp macro="" textlink="">
      <xdr:nvSpPr>
        <xdr:cNvPr id="276" name="楕円 275"/>
        <xdr:cNvSpPr/>
      </xdr:nvSpPr>
      <xdr:spPr>
        <a:xfrm>
          <a:off x="161290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126170</xdr:rowOff>
    </xdr:from>
    <xdr:ext cx="736600" cy="259045"/>
    <xdr:sp macro="" textlink="">
      <xdr:nvSpPr>
        <xdr:cNvPr id="277" name="テキスト ボックス 276"/>
        <xdr:cNvSpPr txBox="1"/>
      </xdr:nvSpPr>
      <xdr:spPr>
        <a:xfrm>
          <a:off x="15798800" y="14527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66463</xdr:rowOff>
    </xdr:from>
    <xdr:to>
      <xdr:col>73</xdr:col>
      <xdr:colOff>44450</xdr:colOff>
      <xdr:row>83</xdr:row>
      <xdr:rowOff>168063</xdr:rowOff>
    </xdr:to>
    <xdr:sp macro="" textlink="">
      <xdr:nvSpPr>
        <xdr:cNvPr id="278" name="楕円 277"/>
        <xdr:cNvSpPr/>
      </xdr:nvSpPr>
      <xdr:spPr>
        <a:xfrm>
          <a:off x="152400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152840</xdr:rowOff>
    </xdr:from>
    <xdr:ext cx="762000" cy="259045"/>
    <xdr:sp macro="" textlink="">
      <xdr:nvSpPr>
        <xdr:cNvPr id="279" name="テキスト ボックス 278"/>
        <xdr:cNvSpPr txBox="1"/>
      </xdr:nvSpPr>
      <xdr:spPr>
        <a:xfrm>
          <a:off x="14909800" y="1438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80" name="楕円 279"/>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93997</xdr:rowOff>
    </xdr:from>
    <xdr:ext cx="762000" cy="259045"/>
    <xdr:sp macro="" textlink="">
      <xdr:nvSpPr>
        <xdr:cNvPr id="281" name="テキスト ボックス 280"/>
        <xdr:cNvSpPr txBox="1"/>
      </xdr:nvSpPr>
      <xdr:spPr>
        <a:xfrm>
          <a:off x="140208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39793</xdr:rowOff>
    </xdr:from>
    <xdr:to>
      <xdr:col>64</xdr:col>
      <xdr:colOff>152400</xdr:colOff>
      <xdr:row>84</xdr:row>
      <xdr:rowOff>141393</xdr:rowOff>
    </xdr:to>
    <xdr:sp macro="" textlink="">
      <xdr:nvSpPr>
        <xdr:cNvPr id="282" name="楕円 281"/>
        <xdr:cNvSpPr/>
      </xdr:nvSpPr>
      <xdr:spPr>
        <a:xfrm>
          <a:off x="134620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126170</xdr:rowOff>
    </xdr:from>
    <xdr:ext cx="762000" cy="259045"/>
    <xdr:sp macro="" textlink="">
      <xdr:nvSpPr>
        <xdr:cNvPr id="283" name="テキスト ボックス 282"/>
        <xdr:cNvSpPr txBox="1"/>
      </xdr:nvSpPr>
      <xdr:spPr>
        <a:xfrm>
          <a:off x="13131800" y="1452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指定管理者制度の導入、アウトソーシングの実施などにより類似団体平均を０．７５人下回っている。今後も継続して職員数の適正化に努める。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5" name="直線コネクタ 314"/>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6" name="定員管理の状況最小値テキスト"/>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7" name="直線コネクタ 316"/>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8" name="定員管理の状況最大値テキスト"/>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9" name="直線コネクタ 318"/>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4233</xdr:rowOff>
    </xdr:from>
    <xdr:to>
      <xdr:col>81</xdr:col>
      <xdr:colOff>44450</xdr:colOff>
      <xdr:row>62</xdr:row>
      <xdr:rowOff>47897</xdr:rowOff>
    </xdr:to>
    <xdr:cxnSp macro="">
      <xdr:nvCxnSpPr>
        <xdr:cNvPr id="320" name="直線コネクタ 319"/>
        <xdr:cNvCxnSpPr/>
      </xdr:nvCxnSpPr>
      <xdr:spPr>
        <a:xfrm>
          <a:off x="16179800" y="10634133"/>
          <a:ext cx="8382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55353</xdr:rowOff>
    </xdr:from>
    <xdr:ext cx="762000" cy="259045"/>
    <xdr:sp macro="" textlink="">
      <xdr:nvSpPr>
        <xdr:cNvPr id="321" name="定員管理の状況平均値テキスト"/>
        <xdr:cNvSpPr txBox="1"/>
      </xdr:nvSpPr>
      <xdr:spPr>
        <a:xfrm>
          <a:off x="17106900" y="10685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2" name="フローチャート: 判断 321"/>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88356</xdr:rowOff>
    </xdr:from>
    <xdr:to>
      <xdr:col>77</xdr:col>
      <xdr:colOff>44450</xdr:colOff>
      <xdr:row>62</xdr:row>
      <xdr:rowOff>4233</xdr:rowOff>
    </xdr:to>
    <xdr:cxnSp macro="">
      <xdr:nvCxnSpPr>
        <xdr:cNvPr id="323" name="直線コネクタ 322"/>
        <xdr:cNvCxnSpPr/>
      </xdr:nvCxnSpPr>
      <xdr:spPr>
        <a:xfrm>
          <a:off x="15290800" y="10546806"/>
          <a:ext cx="889000" cy="8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4" name="フローチャート: 判断 323"/>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25" name="テキスト ボックス 324"/>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35499</xdr:rowOff>
    </xdr:from>
    <xdr:to>
      <xdr:col>72</xdr:col>
      <xdr:colOff>203200</xdr:colOff>
      <xdr:row>61</xdr:row>
      <xdr:rowOff>88356</xdr:rowOff>
    </xdr:to>
    <xdr:cxnSp macro="">
      <xdr:nvCxnSpPr>
        <xdr:cNvPr id="326" name="直線コネクタ 325"/>
        <xdr:cNvCxnSpPr/>
      </xdr:nvCxnSpPr>
      <xdr:spPr>
        <a:xfrm>
          <a:off x="14401800" y="10493949"/>
          <a:ext cx="889000" cy="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7" name="フローチャート: 判断 326"/>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115647</xdr:rowOff>
    </xdr:from>
    <xdr:ext cx="762000" cy="259045"/>
    <xdr:sp macro="" textlink="">
      <xdr:nvSpPr>
        <xdr:cNvPr id="328" name="テキスト ボックス 327"/>
        <xdr:cNvSpPr txBox="1"/>
      </xdr:nvSpPr>
      <xdr:spPr>
        <a:xfrm>
          <a:off x="14909800" y="107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17114</xdr:rowOff>
    </xdr:from>
    <xdr:to>
      <xdr:col>68</xdr:col>
      <xdr:colOff>152400</xdr:colOff>
      <xdr:row>61</xdr:row>
      <xdr:rowOff>35499</xdr:rowOff>
    </xdr:to>
    <xdr:cxnSp macro="">
      <xdr:nvCxnSpPr>
        <xdr:cNvPr id="329" name="直線コネクタ 328"/>
        <xdr:cNvCxnSpPr/>
      </xdr:nvCxnSpPr>
      <xdr:spPr>
        <a:xfrm>
          <a:off x="13512800" y="10475564"/>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0" name="フローチャート: 判断 329"/>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77729</xdr:rowOff>
    </xdr:from>
    <xdr:ext cx="762000" cy="259045"/>
    <xdr:sp macro="" textlink="">
      <xdr:nvSpPr>
        <xdr:cNvPr id="331" name="テキスト ボックス 330"/>
        <xdr:cNvSpPr txBox="1"/>
      </xdr:nvSpPr>
      <xdr:spPr>
        <a:xfrm>
          <a:off x="14020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2" name="フローチャート: 判断 331"/>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3" name="テキスト ボックス 332"/>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168547</xdr:rowOff>
    </xdr:from>
    <xdr:to>
      <xdr:col>81</xdr:col>
      <xdr:colOff>95250</xdr:colOff>
      <xdr:row>62</xdr:row>
      <xdr:rowOff>98697</xdr:rowOff>
    </xdr:to>
    <xdr:sp macro="" textlink="">
      <xdr:nvSpPr>
        <xdr:cNvPr id="339" name="楕円 338"/>
        <xdr:cNvSpPr/>
      </xdr:nvSpPr>
      <xdr:spPr>
        <a:xfrm>
          <a:off x="169672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13624</xdr:rowOff>
    </xdr:from>
    <xdr:ext cx="762000" cy="259045"/>
    <xdr:sp macro="" textlink="">
      <xdr:nvSpPr>
        <xdr:cNvPr id="340" name="定員管理の状況該当値テキスト"/>
        <xdr:cNvSpPr txBox="1"/>
      </xdr:nvSpPr>
      <xdr:spPr>
        <a:xfrm>
          <a:off x="171069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124883</xdr:rowOff>
    </xdr:from>
    <xdr:to>
      <xdr:col>77</xdr:col>
      <xdr:colOff>95250</xdr:colOff>
      <xdr:row>62</xdr:row>
      <xdr:rowOff>55033</xdr:rowOff>
    </xdr:to>
    <xdr:sp macro="" textlink="">
      <xdr:nvSpPr>
        <xdr:cNvPr id="341" name="楕円 340"/>
        <xdr:cNvSpPr/>
      </xdr:nvSpPr>
      <xdr:spPr>
        <a:xfrm>
          <a:off x="16129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65210</xdr:rowOff>
    </xdr:from>
    <xdr:ext cx="736600" cy="259045"/>
    <xdr:sp macro="" textlink="">
      <xdr:nvSpPr>
        <xdr:cNvPr id="342" name="テキスト ボックス 341"/>
        <xdr:cNvSpPr txBox="1"/>
      </xdr:nvSpPr>
      <xdr:spPr>
        <a:xfrm>
          <a:off x="15798800" y="1035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37556</xdr:rowOff>
    </xdr:from>
    <xdr:to>
      <xdr:col>73</xdr:col>
      <xdr:colOff>44450</xdr:colOff>
      <xdr:row>61</xdr:row>
      <xdr:rowOff>139156</xdr:rowOff>
    </xdr:to>
    <xdr:sp macro="" textlink="">
      <xdr:nvSpPr>
        <xdr:cNvPr id="343" name="楕円 342"/>
        <xdr:cNvSpPr/>
      </xdr:nvSpPr>
      <xdr:spPr>
        <a:xfrm>
          <a:off x="15240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149333</xdr:rowOff>
    </xdr:from>
    <xdr:ext cx="762000" cy="259045"/>
    <xdr:sp macro="" textlink="">
      <xdr:nvSpPr>
        <xdr:cNvPr id="344" name="テキスト ボックス 343"/>
        <xdr:cNvSpPr txBox="1"/>
      </xdr:nvSpPr>
      <xdr:spPr>
        <a:xfrm>
          <a:off x="14909800" y="1026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156149</xdr:rowOff>
    </xdr:from>
    <xdr:to>
      <xdr:col>68</xdr:col>
      <xdr:colOff>203200</xdr:colOff>
      <xdr:row>61</xdr:row>
      <xdr:rowOff>86299</xdr:rowOff>
    </xdr:to>
    <xdr:sp macro="" textlink="">
      <xdr:nvSpPr>
        <xdr:cNvPr id="345" name="楕円 344"/>
        <xdr:cNvSpPr/>
      </xdr:nvSpPr>
      <xdr:spPr>
        <a:xfrm>
          <a:off x="14351000" y="1044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96476</xdr:rowOff>
    </xdr:from>
    <xdr:ext cx="762000" cy="259045"/>
    <xdr:sp macro="" textlink="">
      <xdr:nvSpPr>
        <xdr:cNvPr id="346" name="テキスト ボックス 345"/>
        <xdr:cNvSpPr txBox="1"/>
      </xdr:nvSpPr>
      <xdr:spPr>
        <a:xfrm>
          <a:off x="14020800" y="1021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137764</xdr:rowOff>
    </xdr:from>
    <xdr:to>
      <xdr:col>64</xdr:col>
      <xdr:colOff>152400</xdr:colOff>
      <xdr:row>61</xdr:row>
      <xdr:rowOff>67914</xdr:rowOff>
    </xdr:to>
    <xdr:sp macro="" textlink="">
      <xdr:nvSpPr>
        <xdr:cNvPr id="347" name="楕円 346"/>
        <xdr:cNvSpPr/>
      </xdr:nvSpPr>
      <xdr:spPr>
        <a:xfrm>
          <a:off x="13462000" y="1042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78091</xdr:rowOff>
    </xdr:from>
    <xdr:ext cx="762000" cy="259045"/>
    <xdr:sp macro="" textlink="">
      <xdr:nvSpPr>
        <xdr:cNvPr id="348" name="テキスト ボックス 347"/>
        <xdr:cNvSpPr txBox="1"/>
      </xdr:nvSpPr>
      <xdr:spPr>
        <a:xfrm>
          <a:off x="13131800" y="10193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２．９ポイント下回り、前年度と比較すると同数値となっている。引き続き後世への負担を少しでも軽減するよう、特定財源の安定的な確保や新規事業の実施等について総点検を行い、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8" name="直線コネクタ 377"/>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9" name="公債費負担の状況最小値テキスト"/>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0" name="直線コネクタ 379"/>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1" name="公債費負担の状況最大値テキスト"/>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2" name="直線コネクタ 381"/>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121355</xdr:rowOff>
    </xdr:from>
    <xdr:to>
      <xdr:col>81</xdr:col>
      <xdr:colOff>44450</xdr:colOff>
      <xdr:row>38</xdr:row>
      <xdr:rowOff>121355</xdr:rowOff>
    </xdr:to>
    <xdr:cxnSp macro="">
      <xdr:nvCxnSpPr>
        <xdr:cNvPr id="383" name="直線コネクタ 382"/>
        <xdr:cNvCxnSpPr/>
      </xdr:nvCxnSpPr>
      <xdr:spPr>
        <a:xfrm>
          <a:off x="16179800" y="6636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121355</xdr:rowOff>
    </xdr:from>
    <xdr:to>
      <xdr:col>77</xdr:col>
      <xdr:colOff>44450</xdr:colOff>
      <xdr:row>40</xdr:row>
      <xdr:rowOff>33161</xdr:rowOff>
    </xdr:to>
    <xdr:cxnSp macro="">
      <xdr:nvCxnSpPr>
        <xdr:cNvPr id="386" name="直線コネクタ 385"/>
        <xdr:cNvCxnSpPr/>
      </xdr:nvCxnSpPr>
      <xdr:spPr>
        <a:xfrm flipV="1">
          <a:off x="15290800" y="6636455"/>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7" name="フローチャート: 判断 386"/>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388" name="テキスト ボックス 387"/>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33161</xdr:rowOff>
    </xdr:from>
    <xdr:to>
      <xdr:col>72</xdr:col>
      <xdr:colOff>203200</xdr:colOff>
      <xdr:row>41</xdr:row>
      <xdr:rowOff>129822</xdr:rowOff>
    </xdr:to>
    <xdr:cxnSp macro="">
      <xdr:nvCxnSpPr>
        <xdr:cNvPr id="389" name="直線コネクタ 388"/>
        <xdr:cNvCxnSpPr/>
      </xdr:nvCxnSpPr>
      <xdr:spPr>
        <a:xfrm flipV="1">
          <a:off x="14401800" y="6891161"/>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0" name="フローチャート: 判断 389"/>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391" name="テキスト ボックス 390"/>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129822</xdr:rowOff>
    </xdr:from>
    <xdr:to>
      <xdr:col>68</xdr:col>
      <xdr:colOff>152400</xdr:colOff>
      <xdr:row>42</xdr:row>
      <xdr:rowOff>146050</xdr:rowOff>
    </xdr:to>
    <xdr:cxnSp macro="">
      <xdr:nvCxnSpPr>
        <xdr:cNvPr id="392" name="直線コネクタ 391"/>
        <xdr:cNvCxnSpPr/>
      </xdr:nvCxnSpPr>
      <xdr:spPr>
        <a:xfrm flipV="1">
          <a:off x="13512800" y="7159272"/>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4" name="テキスト ボックス 393"/>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5" name="フローチャート: 判断 394"/>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83555</xdr:rowOff>
    </xdr:from>
    <xdr:ext cx="762000" cy="259045"/>
    <xdr:sp macro="" textlink="">
      <xdr:nvSpPr>
        <xdr:cNvPr id="396" name="テキスト ボックス 395"/>
        <xdr:cNvSpPr txBox="1"/>
      </xdr:nvSpPr>
      <xdr:spPr>
        <a:xfrm>
          <a:off x="13131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70555</xdr:rowOff>
    </xdr:from>
    <xdr:to>
      <xdr:col>81</xdr:col>
      <xdr:colOff>95250</xdr:colOff>
      <xdr:row>39</xdr:row>
      <xdr:rowOff>705</xdr:rowOff>
    </xdr:to>
    <xdr:sp macro="" textlink="">
      <xdr:nvSpPr>
        <xdr:cNvPr id="402" name="楕円 401"/>
        <xdr:cNvSpPr/>
      </xdr:nvSpPr>
      <xdr:spPr>
        <a:xfrm>
          <a:off x="169672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87082</xdr:rowOff>
    </xdr:from>
    <xdr:ext cx="762000" cy="259045"/>
    <xdr:sp macro="" textlink="">
      <xdr:nvSpPr>
        <xdr:cNvPr id="403" name="公債費負担の状況該当値テキスト"/>
        <xdr:cNvSpPr txBox="1"/>
      </xdr:nvSpPr>
      <xdr:spPr>
        <a:xfrm>
          <a:off x="17106900" y="64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70555</xdr:rowOff>
    </xdr:from>
    <xdr:to>
      <xdr:col>77</xdr:col>
      <xdr:colOff>95250</xdr:colOff>
      <xdr:row>39</xdr:row>
      <xdr:rowOff>705</xdr:rowOff>
    </xdr:to>
    <xdr:sp macro="" textlink="">
      <xdr:nvSpPr>
        <xdr:cNvPr id="404" name="楕円 403"/>
        <xdr:cNvSpPr/>
      </xdr:nvSpPr>
      <xdr:spPr>
        <a:xfrm>
          <a:off x="16129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10882</xdr:rowOff>
    </xdr:from>
    <xdr:ext cx="736600" cy="259045"/>
    <xdr:sp macro="" textlink="">
      <xdr:nvSpPr>
        <xdr:cNvPr id="405" name="テキスト ボックス 404"/>
        <xdr:cNvSpPr txBox="1"/>
      </xdr:nvSpPr>
      <xdr:spPr>
        <a:xfrm>
          <a:off x="15798800" y="635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153811</xdr:rowOff>
    </xdr:from>
    <xdr:to>
      <xdr:col>73</xdr:col>
      <xdr:colOff>44450</xdr:colOff>
      <xdr:row>40</xdr:row>
      <xdr:rowOff>83961</xdr:rowOff>
    </xdr:to>
    <xdr:sp macro="" textlink="">
      <xdr:nvSpPr>
        <xdr:cNvPr id="406" name="楕円 405"/>
        <xdr:cNvSpPr/>
      </xdr:nvSpPr>
      <xdr:spPr>
        <a:xfrm>
          <a:off x="15240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94138</xdr:rowOff>
    </xdr:from>
    <xdr:ext cx="762000" cy="259045"/>
    <xdr:sp macro="" textlink="">
      <xdr:nvSpPr>
        <xdr:cNvPr id="407" name="テキスト ボックス 406"/>
        <xdr:cNvSpPr txBox="1"/>
      </xdr:nvSpPr>
      <xdr:spPr>
        <a:xfrm>
          <a:off x="14909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79022</xdr:rowOff>
    </xdr:from>
    <xdr:to>
      <xdr:col>68</xdr:col>
      <xdr:colOff>203200</xdr:colOff>
      <xdr:row>42</xdr:row>
      <xdr:rowOff>9172</xdr:rowOff>
    </xdr:to>
    <xdr:sp macro="" textlink="">
      <xdr:nvSpPr>
        <xdr:cNvPr id="408" name="楕円 407"/>
        <xdr:cNvSpPr/>
      </xdr:nvSpPr>
      <xdr:spPr>
        <a:xfrm>
          <a:off x="14351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409" name="テキスト ボックス 408"/>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10" name="楕円 409"/>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11" name="テキスト ボックス 410"/>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類似団体平均を５９．１ポイント上回り、前年度と比較すると２６</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６イント増加となっている。 主な要因は、分子となる将来負担額のうち「地方債現在高」が増加したためである。引き続き後世への負担を少しでも軽減するよう、特定財源の安定的な確保や新規事業の実施等について総点検を行い、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0" name="直線コネクタ 439"/>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1" name="将来負担の状況最小値テキスト"/>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2" name="直線コネクタ 441"/>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63147</xdr:rowOff>
    </xdr:from>
    <xdr:to>
      <xdr:col>81</xdr:col>
      <xdr:colOff>44450</xdr:colOff>
      <xdr:row>18</xdr:row>
      <xdr:rowOff>76835</xdr:rowOff>
    </xdr:to>
    <xdr:cxnSp macro="">
      <xdr:nvCxnSpPr>
        <xdr:cNvPr id="445" name="直線コネクタ 444"/>
        <xdr:cNvCxnSpPr/>
      </xdr:nvCxnSpPr>
      <xdr:spPr>
        <a:xfrm>
          <a:off x="16179800" y="2806347"/>
          <a:ext cx="838200" cy="35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142099</xdr:rowOff>
    </xdr:from>
    <xdr:to>
      <xdr:col>77</xdr:col>
      <xdr:colOff>44450</xdr:colOff>
      <xdr:row>16</xdr:row>
      <xdr:rowOff>63147</xdr:rowOff>
    </xdr:to>
    <xdr:cxnSp macro="">
      <xdr:nvCxnSpPr>
        <xdr:cNvPr id="448" name="直線コネクタ 447"/>
        <xdr:cNvCxnSpPr/>
      </xdr:nvCxnSpPr>
      <xdr:spPr>
        <a:xfrm>
          <a:off x="15290800" y="2713849"/>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142099</xdr:rowOff>
    </xdr:from>
    <xdr:to>
      <xdr:col>72</xdr:col>
      <xdr:colOff>203200</xdr:colOff>
      <xdr:row>16</xdr:row>
      <xdr:rowOff>72531</xdr:rowOff>
    </xdr:to>
    <xdr:cxnSp macro="">
      <xdr:nvCxnSpPr>
        <xdr:cNvPr id="451" name="直線コネクタ 450"/>
        <xdr:cNvCxnSpPr/>
      </xdr:nvCxnSpPr>
      <xdr:spPr>
        <a:xfrm flipV="1">
          <a:off x="14401800" y="2713849"/>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18768</xdr:rowOff>
    </xdr:from>
    <xdr:to>
      <xdr:col>73</xdr:col>
      <xdr:colOff>44450</xdr:colOff>
      <xdr:row>14</xdr:row>
      <xdr:rowOff>120368</xdr:rowOff>
    </xdr:to>
    <xdr:sp macro="" textlink="">
      <xdr:nvSpPr>
        <xdr:cNvPr id="452" name="フローチャート: 判断 451"/>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3" name="テキスト ボックス 452"/>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72531</xdr:rowOff>
    </xdr:from>
    <xdr:to>
      <xdr:col>68</xdr:col>
      <xdr:colOff>152400</xdr:colOff>
      <xdr:row>18</xdr:row>
      <xdr:rowOff>9807</xdr:rowOff>
    </xdr:to>
    <xdr:cxnSp macro="">
      <xdr:nvCxnSpPr>
        <xdr:cNvPr id="454" name="直線コネクタ 453"/>
        <xdr:cNvCxnSpPr/>
      </xdr:nvCxnSpPr>
      <xdr:spPr>
        <a:xfrm flipV="1">
          <a:off x="13512800" y="2815731"/>
          <a:ext cx="889000" cy="28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16228</xdr:rowOff>
    </xdr:from>
    <xdr:to>
      <xdr:col>68</xdr:col>
      <xdr:colOff>203200</xdr:colOff>
      <xdr:row>15</xdr:row>
      <xdr:rowOff>117828</xdr:rowOff>
    </xdr:to>
    <xdr:sp macro="" textlink="">
      <xdr:nvSpPr>
        <xdr:cNvPr id="455" name="フローチャート: 判断 454"/>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6" name="テキスト ボックス 455"/>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7" name="フローチャート: 判断 456"/>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58" name="テキスト ボックス 457"/>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26035</xdr:rowOff>
    </xdr:from>
    <xdr:to>
      <xdr:col>81</xdr:col>
      <xdr:colOff>95250</xdr:colOff>
      <xdr:row>18</xdr:row>
      <xdr:rowOff>127635</xdr:rowOff>
    </xdr:to>
    <xdr:sp macro="" textlink="">
      <xdr:nvSpPr>
        <xdr:cNvPr id="464" name="楕円 463"/>
        <xdr:cNvSpPr/>
      </xdr:nvSpPr>
      <xdr:spPr>
        <a:xfrm>
          <a:off x="16967200" y="31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169562</xdr:rowOff>
    </xdr:from>
    <xdr:ext cx="762000" cy="259045"/>
    <xdr:sp macro="" textlink="">
      <xdr:nvSpPr>
        <xdr:cNvPr id="465" name="将来負担の状況該当値テキスト"/>
        <xdr:cNvSpPr txBox="1"/>
      </xdr:nvSpPr>
      <xdr:spPr>
        <a:xfrm>
          <a:off x="17106900" y="308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12347</xdr:rowOff>
    </xdr:from>
    <xdr:to>
      <xdr:col>77</xdr:col>
      <xdr:colOff>95250</xdr:colOff>
      <xdr:row>16</xdr:row>
      <xdr:rowOff>113947</xdr:rowOff>
    </xdr:to>
    <xdr:sp macro="" textlink="">
      <xdr:nvSpPr>
        <xdr:cNvPr id="466" name="楕円 465"/>
        <xdr:cNvSpPr/>
      </xdr:nvSpPr>
      <xdr:spPr>
        <a:xfrm>
          <a:off x="16129000" y="275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98724</xdr:rowOff>
    </xdr:from>
    <xdr:ext cx="736600" cy="259045"/>
    <xdr:sp macro="" textlink="">
      <xdr:nvSpPr>
        <xdr:cNvPr id="467" name="テキスト ボックス 466"/>
        <xdr:cNvSpPr txBox="1"/>
      </xdr:nvSpPr>
      <xdr:spPr>
        <a:xfrm>
          <a:off x="15798800" y="2841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91299</xdr:rowOff>
    </xdr:from>
    <xdr:to>
      <xdr:col>73</xdr:col>
      <xdr:colOff>44450</xdr:colOff>
      <xdr:row>16</xdr:row>
      <xdr:rowOff>21449</xdr:rowOff>
    </xdr:to>
    <xdr:sp macro="" textlink="">
      <xdr:nvSpPr>
        <xdr:cNvPr id="468" name="楕円 467"/>
        <xdr:cNvSpPr/>
      </xdr:nvSpPr>
      <xdr:spPr>
        <a:xfrm>
          <a:off x="15240000" y="266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6226</xdr:rowOff>
    </xdr:from>
    <xdr:ext cx="762000" cy="259045"/>
    <xdr:sp macro="" textlink="">
      <xdr:nvSpPr>
        <xdr:cNvPr id="469" name="テキスト ボックス 468"/>
        <xdr:cNvSpPr txBox="1"/>
      </xdr:nvSpPr>
      <xdr:spPr>
        <a:xfrm>
          <a:off x="14909800" y="274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21731</xdr:rowOff>
    </xdr:from>
    <xdr:to>
      <xdr:col>68</xdr:col>
      <xdr:colOff>203200</xdr:colOff>
      <xdr:row>16</xdr:row>
      <xdr:rowOff>123331</xdr:rowOff>
    </xdr:to>
    <xdr:sp macro="" textlink="">
      <xdr:nvSpPr>
        <xdr:cNvPr id="470" name="楕円 469"/>
        <xdr:cNvSpPr/>
      </xdr:nvSpPr>
      <xdr:spPr>
        <a:xfrm>
          <a:off x="14351000" y="276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108108</xdr:rowOff>
    </xdr:from>
    <xdr:ext cx="762000" cy="259045"/>
    <xdr:sp macro="" textlink="">
      <xdr:nvSpPr>
        <xdr:cNvPr id="471" name="テキスト ボックス 470"/>
        <xdr:cNvSpPr txBox="1"/>
      </xdr:nvSpPr>
      <xdr:spPr>
        <a:xfrm>
          <a:off x="14020800" y="285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130457</xdr:rowOff>
    </xdr:from>
    <xdr:to>
      <xdr:col>64</xdr:col>
      <xdr:colOff>152400</xdr:colOff>
      <xdr:row>18</xdr:row>
      <xdr:rowOff>60607</xdr:rowOff>
    </xdr:to>
    <xdr:sp macro="" textlink="">
      <xdr:nvSpPr>
        <xdr:cNvPr id="472" name="楕円 471"/>
        <xdr:cNvSpPr/>
      </xdr:nvSpPr>
      <xdr:spPr>
        <a:xfrm>
          <a:off x="13462000" y="304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45384</xdr:rowOff>
    </xdr:from>
    <xdr:ext cx="762000" cy="259045"/>
    <xdr:sp macro="" textlink="">
      <xdr:nvSpPr>
        <xdr:cNvPr id="473" name="テキスト ボックス 472"/>
        <xdr:cNvSpPr txBox="1"/>
      </xdr:nvSpPr>
      <xdr:spPr>
        <a:xfrm>
          <a:off x="13131800" y="313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北海道栗山町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10,653
10,579
203.93
13,933,875
13,509,703
351,275
5,123,197
16,512,750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３．２ポイント下回り、前年度と比較すると０．１ポイントの増となっている。主な要因は、退職手当組合負担金の増加により人件費が増加したためである。引き続き、職員数及び組織機構の見直し、アウトソーシング等を着実に遂行し、人件費の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62230</xdr:rowOff>
    </xdr:to>
    <xdr:cxnSp macro="">
      <xdr:nvCxnSpPr>
        <xdr:cNvPr id="66" name="直線コネクタ 65"/>
        <xdr:cNvCxnSpPr/>
      </xdr:nvCxnSpPr>
      <xdr:spPr>
        <a:xfrm>
          <a:off x="3987800" y="6055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69850</xdr:rowOff>
    </xdr:to>
    <xdr:cxnSp macro="">
      <xdr:nvCxnSpPr>
        <xdr:cNvPr id="69" name="直線コネクタ 68"/>
        <xdr:cNvCxnSpPr/>
      </xdr:nvCxnSpPr>
      <xdr:spPr>
        <a:xfrm flipV="1">
          <a:off x="3098800" y="6055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71" name="テキスト ボックス 70"/>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96520</xdr:rowOff>
    </xdr:from>
    <xdr:to>
      <xdr:col>15</xdr:col>
      <xdr:colOff>98425</xdr:colOff>
      <xdr:row>35</xdr:row>
      <xdr:rowOff>69850</xdr:rowOff>
    </xdr:to>
    <xdr:cxnSp macro="">
      <xdr:nvCxnSpPr>
        <xdr:cNvPr id="72" name="直線コネクタ 71"/>
        <xdr:cNvCxnSpPr/>
      </xdr:nvCxnSpPr>
      <xdr:spPr>
        <a:xfrm>
          <a:off x="2209800" y="59258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35</xdr:row>
      <xdr:rowOff>115570</xdr:rowOff>
    </xdr:to>
    <xdr:cxnSp macro="">
      <xdr:nvCxnSpPr>
        <xdr:cNvPr id="75" name="直線コネクタ 74"/>
        <xdr:cNvCxnSpPr/>
      </xdr:nvCxnSpPr>
      <xdr:spPr>
        <a:xfrm flipV="1">
          <a:off x="1320800" y="59258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10177</xdr:rowOff>
    </xdr:from>
    <xdr:ext cx="762000" cy="259045"/>
    <xdr:sp macro="" textlink="">
      <xdr:nvSpPr>
        <xdr:cNvPr id="77" name="テキスト ボックス 76"/>
        <xdr:cNvSpPr txBox="1"/>
      </xdr:nvSpPr>
      <xdr:spPr>
        <a:xfrm>
          <a:off x="1828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79" name="テキスト ボックス 78"/>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85" name="楕円 84"/>
        <xdr:cNvSpPr/>
      </xdr:nvSpPr>
      <xdr:spPr>
        <a:xfrm>
          <a:off x="4775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27957</xdr:rowOff>
    </xdr:from>
    <xdr:ext cx="762000" cy="259045"/>
    <xdr:sp macro="" textlink="">
      <xdr:nvSpPr>
        <xdr:cNvPr id="86" name="人件費該当値テキスト"/>
        <xdr:cNvSpPr txBox="1"/>
      </xdr:nvSpPr>
      <xdr:spPr>
        <a:xfrm>
          <a:off x="4914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45720</xdr:rowOff>
    </xdr:from>
    <xdr:to>
      <xdr:col>11</xdr:col>
      <xdr:colOff>60325</xdr:colOff>
      <xdr:row>34</xdr:row>
      <xdr:rowOff>147320</xdr:rowOff>
    </xdr:to>
    <xdr:sp macro="" textlink="">
      <xdr:nvSpPr>
        <xdr:cNvPr id="91" name="楕円 90"/>
        <xdr:cNvSpPr/>
      </xdr:nvSpPr>
      <xdr:spPr>
        <a:xfrm>
          <a:off x="2159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157497</xdr:rowOff>
    </xdr:from>
    <xdr:ext cx="762000" cy="259045"/>
    <xdr:sp macro="" textlink="">
      <xdr:nvSpPr>
        <xdr:cNvPr id="92" name="テキスト ボックス 91"/>
        <xdr:cNvSpPr txBox="1"/>
      </xdr:nvSpPr>
      <xdr:spPr>
        <a:xfrm>
          <a:off x="1828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４．０ポイント上回り、前年度と比較すると０．７ポイントの増となっている。主な要因は、委託料（労務単価増）などの物件費が増加したためである。今後、公共施設等総合管理計画を基に公共施設の効率的な運用を行い、老朽化した施設の長寿命化を含め、コスト低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104140</xdr:rowOff>
    </xdr:from>
    <xdr:to>
      <xdr:col>82</xdr:col>
      <xdr:colOff>107950</xdr:colOff>
      <xdr:row>18</xdr:row>
      <xdr:rowOff>157480</xdr:rowOff>
    </xdr:to>
    <xdr:cxnSp macro="">
      <xdr:nvCxnSpPr>
        <xdr:cNvPr id="127" name="直線コネクタ 126"/>
        <xdr:cNvCxnSpPr/>
      </xdr:nvCxnSpPr>
      <xdr:spPr>
        <a:xfrm>
          <a:off x="15671800" y="31902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8"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104140</xdr:rowOff>
    </xdr:to>
    <xdr:cxnSp macro="">
      <xdr:nvCxnSpPr>
        <xdr:cNvPr id="130" name="直線コネクタ 129"/>
        <xdr:cNvCxnSpPr/>
      </xdr:nvCxnSpPr>
      <xdr:spPr>
        <a:xfrm>
          <a:off x="14782800" y="3098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85090</xdr:rowOff>
    </xdr:from>
    <xdr:to>
      <xdr:col>73</xdr:col>
      <xdr:colOff>180975</xdr:colOff>
      <xdr:row>18</xdr:row>
      <xdr:rowOff>12700</xdr:rowOff>
    </xdr:to>
    <xdr:cxnSp macro="">
      <xdr:nvCxnSpPr>
        <xdr:cNvPr id="133" name="直線コネクタ 132"/>
        <xdr:cNvCxnSpPr/>
      </xdr:nvCxnSpPr>
      <xdr:spPr>
        <a:xfrm>
          <a:off x="13893800" y="29997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85090</xdr:rowOff>
    </xdr:from>
    <xdr:to>
      <xdr:col>69</xdr:col>
      <xdr:colOff>92075</xdr:colOff>
      <xdr:row>18</xdr:row>
      <xdr:rowOff>12700</xdr:rowOff>
    </xdr:to>
    <xdr:cxnSp macro="">
      <xdr:nvCxnSpPr>
        <xdr:cNvPr id="136" name="直線コネクタ 135"/>
        <xdr:cNvCxnSpPr/>
      </xdr:nvCxnSpPr>
      <xdr:spPr>
        <a:xfrm flipV="1">
          <a:off x="13004800" y="29997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40" name="テキスト ボックス 139"/>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106680</xdr:rowOff>
    </xdr:from>
    <xdr:to>
      <xdr:col>82</xdr:col>
      <xdr:colOff>158750</xdr:colOff>
      <xdr:row>19</xdr:row>
      <xdr:rowOff>36830</xdr:rowOff>
    </xdr:to>
    <xdr:sp macro="" textlink="">
      <xdr:nvSpPr>
        <xdr:cNvPr id="146" name="楕円 145"/>
        <xdr:cNvSpPr/>
      </xdr:nvSpPr>
      <xdr:spPr>
        <a:xfrm>
          <a:off x="164592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78757</xdr:rowOff>
    </xdr:from>
    <xdr:ext cx="762000" cy="259045"/>
    <xdr:sp macro="" textlink="">
      <xdr:nvSpPr>
        <xdr:cNvPr id="147" name="物件費該当値テキスト"/>
        <xdr:cNvSpPr txBox="1"/>
      </xdr:nvSpPr>
      <xdr:spPr>
        <a:xfrm>
          <a:off x="165989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53340</xdr:rowOff>
    </xdr:from>
    <xdr:to>
      <xdr:col>78</xdr:col>
      <xdr:colOff>120650</xdr:colOff>
      <xdr:row>18</xdr:row>
      <xdr:rowOff>154940</xdr:rowOff>
    </xdr:to>
    <xdr:sp macro="" textlink="">
      <xdr:nvSpPr>
        <xdr:cNvPr id="148" name="楕円 147"/>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49" name="テキスト ボックス 148"/>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0" name="楕円 149"/>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1" name="テキスト ボックス 150"/>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2" name="楕円 151"/>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53" name="テキスト ボックス 152"/>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4" name="楕円 153"/>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5" name="テキスト ボックス 154"/>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１．６ポイント上回り、前年度と比較すると０．２ポイントの増となっている。今後、少子高齢化の進展により社会保障費の増加が見込まれるため公的扶助のあり方を見直し、引き続き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50800</xdr:rowOff>
    </xdr:to>
    <xdr:cxnSp macro="">
      <xdr:nvCxnSpPr>
        <xdr:cNvPr id="188" name="直線コネクタ 187"/>
        <xdr:cNvCxnSpPr/>
      </xdr:nvCxnSpPr>
      <xdr:spPr>
        <a:xfrm>
          <a:off x="3987800" y="9956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9"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58</xdr:row>
      <xdr:rowOff>12700</xdr:rowOff>
    </xdr:to>
    <xdr:cxnSp macro="">
      <xdr:nvCxnSpPr>
        <xdr:cNvPr id="191" name="直線コネクタ 190"/>
        <xdr:cNvCxnSpPr/>
      </xdr:nvCxnSpPr>
      <xdr:spPr>
        <a:xfrm>
          <a:off x="3098800" y="989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3" name="テキスト ボックス 192"/>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127000</xdr:rowOff>
    </xdr:to>
    <xdr:cxnSp macro="">
      <xdr:nvCxnSpPr>
        <xdr:cNvPr id="194" name="直線コネクタ 193"/>
        <xdr:cNvCxnSpPr/>
      </xdr:nvCxnSpPr>
      <xdr:spPr>
        <a:xfrm>
          <a:off x="2209800" y="9785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6" name="テキスト ボックス 195"/>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12700</xdr:rowOff>
    </xdr:to>
    <xdr:cxnSp macro="">
      <xdr:nvCxnSpPr>
        <xdr:cNvPr id="197" name="直線コネクタ 196"/>
        <xdr:cNvCxnSpPr/>
      </xdr:nvCxnSpPr>
      <xdr:spPr>
        <a:xfrm>
          <a:off x="1320800" y="9690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9" name="テキスト ボックス 198"/>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1" name="テキスト ボックス 200"/>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7" name="楕円 206"/>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8"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9" name="楕円 208"/>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0" name="テキスト ボックス 209"/>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11" name="楕円 210"/>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12" name="テキスト ボックス 211"/>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3" name="楕円 212"/>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4" name="テキスト ボックス 213"/>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5" name="楕円 214"/>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6" name="テキスト ボックス 215"/>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３．０ポイント上回り、前年度と比較すると０．４ポイントの増となっている。主な要因は、庁舎等の維持補修費が増加したためである。全体的に施設の老朽化が進んでいるため、引き続き施設の長寿命化、更新、除却等の更なる検討が必要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102507</xdr:rowOff>
    </xdr:to>
    <xdr:cxnSp macro="">
      <xdr:nvCxnSpPr>
        <xdr:cNvPr id="246" name="直線コネクタ 245"/>
        <xdr:cNvCxnSpPr/>
      </xdr:nvCxnSpPr>
      <xdr:spPr>
        <a:xfrm flipV="1">
          <a:off x="16510000" y="90260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9" name="その他最大値テキスト"/>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0" name="直線コネクタ 249"/>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110672</xdr:rowOff>
    </xdr:from>
    <xdr:to>
      <xdr:col>82</xdr:col>
      <xdr:colOff>107950</xdr:colOff>
      <xdr:row>61</xdr:row>
      <xdr:rowOff>4535</xdr:rowOff>
    </xdr:to>
    <xdr:cxnSp macro="">
      <xdr:nvCxnSpPr>
        <xdr:cNvPr id="251" name="直線コネクタ 250"/>
        <xdr:cNvCxnSpPr/>
      </xdr:nvCxnSpPr>
      <xdr:spPr>
        <a:xfrm>
          <a:off x="15671800" y="103976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166205</xdr:rowOff>
    </xdr:from>
    <xdr:ext cx="762000" cy="259045"/>
    <xdr:sp macro="" textlink="">
      <xdr:nvSpPr>
        <xdr:cNvPr id="252" name="その他平均値テキスト"/>
        <xdr:cNvSpPr txBox="1"/>
      </xdr:nvSpPr>
      <xdr:spPr>
        <a:xfrm>
          <a:off x="16598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3" name="フローチャート: 判断 252"/>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110672</xdr:rowOff>
    </xdr:from>
    <xdr:to>
      <xdr:col>78</xdr:col>
      <xdr:colOff>69850</xdr:colOff>
      <xdr:row>60</xdr:row>
      <xdr:rowOff>159657</xdr:rowOff>
    </xdr:to>
    <xdr:cxnSp macro="">
      <xdr:nvCxnSpPr>
        <xdr:cNvPr id="254" name="直線コネクタ 253"/>
        <xdr:cNvCxnSpPr/>
      </xdr:nvCxnSpPr>
      <xdr:spPr>
        <a:xfrm flipV="1">
          <a:off x="14782800" y="10397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5" name="フローチャート: 判断 254"/>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159657</xdr:rowOff>
    </xdr:from>
    <xdr:to>
      <xdr:col>73</xdr:col>
      <xdr:colOff>180975</xdr:colOff>
      <xdr:row>61</xdr:row>
      <xdr:rowOff>69850</xdr:rowOff>
    </xdr:to>
    <xdr:cxnSp macro="">
      <xdr:nvCxnSpPr>
        <xdr:cNvPr id="257" name="直線コネクタ 256"/>
        <xdr:cNvCxnSpPr/>
      </xdr:nvCxnSpPr>
      <xdr:spPr>
        <a:xfrm flipV="1">
          <a:off x="13893800" y="104466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69850</xdr:rowOff>
    </xdr:from>
    <xdr:to>
      <xdr:col>69</xdr:col>
      <xdr:colOff>92075</xdr:colOff>
      <xdr:row>62</xdr:row>
      <xdr:rowOff>12700</xdr:rowOff>
    </xdr:to>
    <xdr:cxnSp macro="">
      <xdr:nvCxnSpPr>
        <xdr:cNvPr id="260" name="直線コネクタ 259"/>
        <xdr:cNvCxnSpPr/>
      </xdr:nvCxnSpPr>
      <xdr:spPr>
        <a:xfrm flipV="1">
          <a:off x="13004800" y="10528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61" name="フローチャート: 判断 260"/>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98170</xdr:rowOff>
    </xdr:from>
    <xdr:ext cx="762000" cy="259045"/>
    <xdr:sp macro="" textlink="">
      <xdr:nvSpPr>
        <xdr:cNvPr id="262" name="テキスト ボックス 261"/>
        <xdr:cNvSpPr txBox="1"/>
      </xdr:nvSpPr>
      <xdr:spPr>
        <a:xfrm>
          <a:off x="13512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3" name="フローチャート: 判断 262"/>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41020</xdr:rowOff>
    </xdr:from>
    <xdr:ext cx="762000" cy="259045"/>
    <xdr:sp macro="" textlink="">
      <xdr:nvSpPr>
        <xdr:cNvPr id="264" name="テキスト ボックス 263"/>
        <xdr:cNvSpPr txBox="1"/>
      </xdr:nvSpPr>
      <xdr:spPr>
        <a:xfrm>
          <a:off x="12623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125185</xdr:rowOff>
    </xdr:from>
    <xdr:to>
      <xdr:col>82</xdr:col>
      <xdr:colOff>158750</xdr:colOff>
      <xdr:row>61</xdr:row>
      <xdr:rowOff>55335</xdr:rowOff>
    </xdr:to>
    <xdr:sp macro="" textlink="">
      <xdr:nvSpPr>
        <xdr:cNvPr id="270" name="楕円 269"/>
        <xdr:cNvSpPr/>
      </xdr:nvSpPr>
      <xdr:spPr>
        <a:xfrm>
          <a:off x="16459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33762</xdr:rowOff>
    </xdr:from>
    <xdr:ext cx="762000" cy="259045"/>
    <xdr:sp macro="" textlink="">
      <xdr:nvSpPr>
        <xdr:cNvPr id="271" name="その他該当値テキスト"/>
        <xdr:cNvSpPr txBox="1"/>
      </xdr:nvSpPr>
      <xdr:spPr>
        <a:xfrm>
          <a:off x="16598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59872</xdr:rowOff>
    </xdr:from>
    <xdr:to>
      <xdr:col>78</xdr:col>
      <xdr:colOff>120650</xdr:colOff>
      <xdr:row>60</xdr:row>
      <xdr:rowOff>161472</xdr:rowOff>
    </xdr:to>
    <xdr:sp macro="" textlink="">
      <xdr:nvSpPr>
        <xdr:cNvPr id="272" name="楕円 271"/>
        <xdr:cNvSpPr/>
      </xdr:nvSpPr>
      <xdr:spPr>
        <a:xfrm>
          <a:off x="15621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146249</xdr:rowOff>
    </xdr:from>
    <xdr:ext cx="736600" cy="259045"/>
    <xdr:sp macro="" textlink="">
      <xdr:nvSpPr>
        <xdr:cNvPr id="273" name="テキスト ボックス 272"/>
        <xdr:cNvSpPr txBox="1"/>
      </xdr:nvSpPr>
      <xdr:spPr>
        <a:xfrm>
          <a:off x="15290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108857</xdr:rowOff>
    </xdr:from>
    <xdr:to>
      <xdr:col>74</xdr:col>
      <xdr:colOff>31750</xdr:colOff>
      <xdr:row>61</xdr:row>
      <xdr:rowOff>39007</xdr:rowOff>
    </xdr:to>
    <xdr:sp macro="" textlink="">
      <xdr:nvSpPr>
        <xdr:cNvPr id="274" name="楕円 273"/>
        <xdr:cNvSpPr/>
      </xdr:nvSpPr>
      <xdr:spPr>
        <a:xfrm>
          <a:off x="14732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23784</xdr:rowOff>
    </xdr:from>
    <xdr:ext cx="762000" cy="259045"/>
    <xdr:sp macro="" textlink="">
      <xdr:nvSpPr>
        <xdr:cNvPr id="275" name="テキスト ボックス 274"/>
        <xdr:cNvSpPr txBox="1"/>
      </xdr:nvSpPr>
      <xdr:spPr>
        <a:xfrm>
          <a:off x="14401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19050</xdr:rowOff>
    </xdr:from>
    <xdr:to>
      <xdr:col>69</xdr:col>
      <xdr:colOff>142875</xdr:colOff>
      <xdr:row>61</xdr:row>
      <xdr:rowOff>120650</xdr:rowOff>
    </xdr:to>
    <xdr:sp macro="" textlink="">
      <xdr:nvSpPr>
        <xdr:cNvPr id="276" name="楕円 275"/>
        <xdr:cNvSpPr/>
      </xdr:nvSpPr>
      <xdr:spPr>
        <a:xfrm>
          <a:off x="13843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105427</xdr:rowOff>
    </xdr:from>
    <xdr:ext cx="762000" cy="259045"/>
    <xdr:sp macro="" textlink="">
      <xdr:nvSpPr>
        <xdr:cNvPr id="277" name="テキスト ボックス 276"/>
        <xdr:cNvSpPr txBox="1"/>
      </xdr:nvSpPr>
      <xdr:spPr>
        <a:xfrm>
          <a:off x="13512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133350</xdr:rowOff>
    </xdr:from>
    <xdr:to>
      <xdr:col>65</xdr:col>
      <xdr:colOff>53975</xdr:colOff>
      <xdr:row>62</xdr:row>
      <xdr:rowOff>63500</xdr:rowOff>
    </xdr:to>
    <xdr:sp macro="" textlink="">
      <xdr:nvSpPr>
        <xdr:cNvPr id="278" name="楕円 277"/>
        <xdr:cNvSpPr/>
      </xdr:nvSpPr>
      <xdr:spPr>
        <a:xfrm>
          <a:off x="12954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48277</xdr:rowOff>
    </xdr:from>
    <xdr:ext cx="762000" cy="259045"/>
    <xdr:sp macro="" textlink="">
      <xdr:nvSpPr>
        <xdr:cNvPr id="279" name="テキスト ボックス 278"/>
        <xdr:cNvSpPr txBox="1"/>
      </xdr:nvSpPr>
      <xdr:spPr>
        <a:xfrm>
          <a:off x="12623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前年度と比較すると２．２ポイントの増となっている。主な要因は、一部事務組合に対する補助費が増加したためである。今後も公平でかつ適正な補助金等の整理や見直しを進め、適正な交付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4" name="直線コネクタ 303"/>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5"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6" name="直線コネクタ 305"/>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7"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8" name="直線コネクタ 307"/>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38</xdr:row>
      <xdr:rowOff>26416</xdr:rowOff>
    </xdr:to>
    <xdr:cxnSp macro="">
      <xdr:nvCxnSpPr>
        <xdr:cNvPr id="309" name="直線コネクタ 308"/>
        <xdr:cNvCxnSpPr/>
      </xdr:nvCxnSpPr>
      <xdr:spPr>
        <a:xfrm>
          <a:off x="15671800" y="644093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123715</xdr:rowOff>
    </xdr:from>
    <xdr:ext cx="762000" cy="259045"/>
    <xdr:sp macro="" textlink="">
      <xdr:nvSpPr>
        <xdr:cNvPr id="310" name="補助費等平均値テキスト"/>
        <xdr:cNvSpPr txBox="1"/>
      </xdr:nvSpPr>
      <xdr:spPr>
        <a:xfrm>
          <a:off x="16598900" y="646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11" name="フローチャート: 判断 310"/>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97282</xdr:rowOff>
    </xdr:to>
    <xdr:cxnSp macro="">
      <xdr:nvCxnSpPr>
        <xdr:cNvPr id="312" name="直線コネクタ 311"/>
        <xdr:cNvCxnSpPr/>
      </xdr:nvCxnSpPr>
      <xdr:spPr>
        <a:xfrm>
          <a:off x="14782800" y="6440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3" name="フローチャート: 判断 312"/>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14" name="テキスト ボックス 313"/>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97282</xdr:rowOff>
    </xdr:to>
    <xdr:cxnSp macro="">
      <xdr:nvCxnSpPr>
        <xdr:cNvPr id="315" name="直線コネクタ 314"/>
        <xdr:cNvCxnSpPr/>
      </xdr:nvCxnSpPr>
      <xdr:spPr>
        <a:xfrm>
          <a:off x="13893800" y="64363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6" name="フローチャート: 判断 315"/>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17" name="テキスト ボックス 316"/>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38</xdr:row>
      <xdr:rowOff>8128</xdr:rowOff>
    </xdr:to>
    <xdr:cxnSp macro="">
      <xdr:nvCxnSpPr>
        <xdr:cNvPr id="318" name="直線コネクタ 317"/>
        <xdr:cNvCxnSpPr/>
      </xdr:nvCxnSpPr>
      <xdr:spPr>
        <a:xfrm flipV="1">
          <a:off x="13004800" y="64363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9" name="フローチャート: 判断 318"/>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20" name="テキスト ボックス 319"/>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21" name="フローチャート: 判断 320"/>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22" name="テキスト ボックス 321"/>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8" name="楕円 327"/>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163593</xdr:rowOff>
    </xdr:from>
    <xdr:ext cx="762000" cy="259045"/>
    <xdr:sp macro="" textlink="">
      <xdr:nvSpPr>
        <xdr:cNvPr id="329" name="補助費等該当値テキスト"/>
        <xdr:cNvSpPr txBox="1"/>
      </xdr:nvSpPr>
      <xdr:spPr>
        <a:xfrm>
          <a:off x="16598900" y="633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30" name="楕円 329"/>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158259</xdr:rowOff>
    </xdr:from>
    <xdr:ext cx="736600" cy="259045"/>
    <xdr:sp macro="" textlink="">
      <xdr:nvSpPr>
        <xdr:cNvPr id="331" name="テキスト ボックス 330"/>
        <xdr:cNvSpPr txBox="1"/>
      </xdr:nvSpPr>
      <xdr:spPr>
        <a:xfrm>
          <a:off x="15290800" y="6159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2" name="楕円 331"/>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158259</xdr:rowOff>
    </xdr:from>
    <xdr:ext cx="762000" cy="259045"/>
    <xdr:sp macro="" textlink="">
      <xdr:nvSpPr>
        <xdr:cNvPr id="333" name="テキスト ボックス 332"/>
        <xdr:cNvSpPr txBox="1"/>
      </xdr:nvSpPr>
      <xdr:spPr>
        <a:xfrm>
          <a:off x="14401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4" name="楕円 333"/>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153687</xdr:rowOff>
    </xdr:from>
    <xdr:ext cx="762000" cy="259045"/>
    <xdr:sp macro="" textlink="">
      <xdr:nvSpPr>
        <xdr:cNvPr id="335" name="テキスト ボックス 334"/>
        <xdr:cNvSpPr txBox="1"/>
      </xdr:nvSpPr>
      <xdr:spPr>
        <a:xfrm>
          <a:off x="13512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128778</xdr:rowOff>
    </xdr:from>
    <xdr:to>
      <xdr:col>65</xdr:col>
      <xdr:colOff>53975</xdr:colOff>
      <xdr:row>38</xdr:row>
      <xdr:rowOff>58928</xdr:rowOff>
    </xdr:to>
    <xdr:sp macro="" textlink="">
      <xdr:nvSpPr>
        <xdr:cNvPr id="336" name="楕円 335"/>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43705</xdr:rowOff>
    </xdr:from>
    <xdr:ext cx="762000" cy="259045"/>
    <xdr:sp macro="" textlink="">
      <xdr:nvSpPr>
        <xdr:cNvPr id="337" name="テキスト ボックス 336"/>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１．２ポイント上回り、前年度と比較すると０．２ポイントの増となっている。主な要因は、地方債を財源とした公共事業を実施したためであり、町財政の圧迫と財政構造の硬直化の一因となっている。引き続き地方債の新規発行を抑制し、計画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7" name="直線コネクタ 366"/>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8" name="公債費最小値テキスト"/>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9" name="直線コネクタ 368"/>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70" name="公債費最大値テキスト"/>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71" name="直線コネクタ 370"/>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82913</xdr:rowOff>
    </xdr:to>
    <xdr:cxnSp macro="">
      <xdr:nvCxnSpPr>
        <xdr:cNvPr id="372" name="直線コネクタ 371"/>
        <xdr:cNvCxnSpPr/>
      </xdr:nvCxnSpPr>
      <xdr:spPr>
        <a:xfrm>
          <a:off x="3987800" y="1327150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73" name="公債費平均値テキスト"/>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4" name="フローチャート: 判断 373"/>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63319</xdr:rowOff>
    </xdr:from>
    <xdr:to>
      <xdr:col>19</xdr:col>
      <xdr:colOff>187325</xdr:colOff>
      <xdr:row>77</xdr:row>
      <xdr:rowOff>69850</xdr:rowOff>
    </xdr:to>
    <xdr:cxnSp macro="">
      <xdr:nvCxnSpPr>
        <xdr:cNvPr id="375" name="直線コネクタ 374"/>
        <xdr:cNvCxnSpPr/>
      </xdr:nvCxnSpPr>
      <xdr:spPr>
        <a:xfrm>
          <a:off x="3098800" y="132649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6" name="フローチャート: 判断 375"/>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77" name="テキスト ボックス 376"/>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30662</xdr:rowOff>
    </xdr:from>
    <xdr:to>
      <xdr:col>15</xdr:col>
      <xdr:colOff>98425</xdr:colOff>
      <xdr:row>77</xdr:row>
      <xdr:rowOff>63319</xdr:rowOff>
    </xdr:to>
    <xdr:cxnSp macro="">
      <xdr:nvCxnSpPr>
        <xdr:cNvPr id="378" name="直線コネクタ 377"/>
        <xdr:cNvCxnSpPr/>
      </xdr:nvCxnSpPr>
      <xdr:spPr>
        <a:xfrm>
          <a:off x="2209800" y="132323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9" name="フローチャート: 判断 378"/>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80" name="テキスト ボックス 379"/>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30662</xdr:rowOff>
    </xdr:from>
    <xdr:to>
      <xdr:col>11</xdr:col>
      <xdr:colOff>9525</xdr:colOff>
      <xdr:row>78</xdr:row>
      <xdr:rowOff>107406</xdr:rowOff>
    </xdr:to>
    <xdr:cxnSp macro="">
      <xdr:nvCxnSpPr>
        <xdr:cNvPr id="381" name="直線コネクタ 380"/>
        <xdr:cNvCxnSpPr/>
      </xdr:nvCxnSpPr>
      <xdr:spPr>
        <a:xfrm flipV="1">
          <a:off x="1320800" y="13232312"/>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2" name="フローチャート: 判断 381"/>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65512</xdr:rowOff>
    </xdr:from>
    <xdr:ext cx="762000" cy="259045"/>
    <xdr:sp macro="" textlink="">
      <xdr:nvSpPr>
        <xdr:cNvPr id="383" name="テキスト ボックス 382"/>
        <xdr:cNvSpPr txBox="1"/>
      </xdr:nvSpPr>
      <xdr:spPr>
        <a:xfrm>
          <a:off x="1828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4" name="フローチャート: 判断 383"/>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137358</xdr:rowOff>
    </xdr:from>
    <xdr:ext cx="762000" cy="259045"/>
    <xdr:sp macro="" textlink="">
      <xdr:nvSpPr>
        <xdr:cNvPr id="385" name="テキスト ボックス 384"/>
        <xdr:cNvSpPr txBox="1"/>
      </xdr:nvSpPr>
      <xdr:spPr>
        <a:xfrm>
          <a:off x="939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32113</xdr:rowOff>
    </xdr:from>
    <xdr:to>
      <xdr:col>24</xdr:col>
      <xdr:colOff>76200</xdr:colOff>
      <xdr:row>77</xdr:row>
      <xdr:rowOff>133713</xdr:rowOff>
    </xdr:to>
    <xdr:sp macro="" textlink="">
      <xdr:nvSpPr>
        <xdr:cNvPr id="391" name="楕円 390"/>
        <xdr:cNvSpPr/>
      </xdr:nvSpPr>
      <xdr:spPr>
        <a:xfrm>
          <a:off x="47752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4190</xdr:rowOff>
    </xdr:from>
    <xdr:ext cx="762000" cy="259045"/>
    <xdr:sp macro="" textlink="">
      <xdr:nvSpPr>
        <xdr:cNvPr id="392" name="公債費該当値テキスト"/>
        <xdr:cNvSpPr txBox="1"/>
      </xdr:nvSpPr>
      <xdr:spPr>
        <a:xfrm>
          <a:off x="49149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3" name="楕円 392"/>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4" name="テキスト ボックス 393"/>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12519</xdr:rowOff>
    </xdr:from>
    <xdr:to>
      <xdr:col>15</xdr:col>
      <xdr:colOff>149225</xdr:colOff>
      <xdr:row>77</xdr:row>
      <xdr:rowOff>114119</xdr:rowOff>
    </xdr:to>
    <xdr:sp macro="" textlink="">
      <xdr:nvSpPr>
        <xdr:cNvPr id="395" name="楕円 394"/>
        <xdr:cNvSpPr/>
      </xdr:nvSpPr>
      <xdr:spPr>
        <a:xfrm>
          <a:off x="3048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98896</xdr:rowOff>
    </xdr:from>
    <xdr:ext cx="762000" cy="259045"/>
    <xdr:sp macro="" textlink="">
      <xdr:nvSpPr>
        <xdr:cNvPr id="396" name="テキスト ボックス 395"/>
        <xdr:cNvSpPr txBox="1"/>
      </xdr:nvSpPr>
      <xdr:spPr>
        <a:xfrm>
          <a:off x="2717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151312</xdr:rowOff>
    </xdr:from>
    <xdr:to>
      <xdr:col>11</xdr:col>
      <xdr:colOff>60325</xdr:colOff>
      <xdr:row>77</xdr:row>
      <xdr:rowOff>81462</xdr:rowOff>
    </xdr:to>
    <xdr:sp macro="" textlink="">
      <xdr:nvSpPr>
        <xdr:cNvPr id="397" name="楕円 396"/>
        <xdr:cNvSpPr/>
      </xdr:nvSpPr>
      <xdr:spPr>
        <a:xfrm>
          <a:off x="21590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66239</xdr:rowOff>
    </xdr:from>
    <xdr:ext cx="762000" cy="259045"/>
    <xdr:sp macro="" textlink="">
      <xdr:nvSpPr>
        <xdr:cNvPr id="398" name="テキスト ボックス 397"/>
        <xdr:cNvSpPr txBox="1"/>
      </xdr:nvSpPr>
      <xdr:spPr>
        <a:xfrm>
          <a:off x="1828800" y="1326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56606</xdr:rowOff>
    </xdr:from>
    <xdr:to>
      <xdr:col>6</xdr:col>
      <xdr:colOff>171450</xdr:colOff>
      <xdr:row>78</xdr:row>
      <xdr:rowOff>158206</xdr:rowOff>
    </xdr:to>
    <xdr:sp macro="" textlink="">
      <xdr:nvSpPr>
        <xdr:cNvPr id="399" name="楕円 398"/>
        <xdr:cNvSpPr/>
      </xdr:nvSpPr>
      <xdr:spPr>
        <a:xfrm>
          <a:off x="1270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142983</xdr:rowOff>
    </xdr:from>
    <xdr:ext cx="762000" cy="259045"/>
    <xdr:sp macro="" textlink="">
      <xdr:nvSpPr>
        <xdr:cNvPr id="400" name="テキスト ボックス 399"/>
        <xdr:cNvSpPr txBox="1"/>
      </xdr:nvSpPr>
      <xdr:spPr>
        <a:xfrm>
          <a:off x="939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５．３ポイント上回っており、前年度と比較すると３．６ポイントの増となっている。主な要因は、一部事務組合に対する補助費が増加したためである。全ての事務事業を総点検し、前例にとらわれず徹底した見直しを行うとともに、職員の意識改革を促進しつつ簡素・効率化を進め、経費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6" name="直線コネクタ 425"/>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7" name="公債費以外最小値テキスト"/>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8" name="直線コネクタ 427"/>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9" name="公債費以外最大値テキスト"/>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30" name="直線コネクタ 429"/>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78</xdr:row>
      <xdr:rowOff>44704</xdr:rowOff>
    </xdr:to>
    <xdr:cxnSp macro="">
      <xdr:nvCxnSpPr>
        <xdr:cNvPr id="431" name="直線コネクタ 430"/>
        <xdr:cNvCxnSpPr/>
      </xdr:nvCxnSpPr>
      <xdr:spPr>
        <a:xfrm>
          <a:off x="15671800" y="13253213"/>
          <a:ext cx="8382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111014</xdr:rowOff>
    </xdr:from>
    <xdr:ext cx="762000" cy="259045"/>
    <xdr:sp macro="" textlink="">
      <xdr:nvSpPr>
        <xdr:cNvPr id="432" name="公債費以外平均値テキスト"/>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3" name="フローチャート: 判断 432"/>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xdr:rowOff>
    </xdr:from>
    <xdr:to>
      <xdr:col>78</xdr:col>
      <xdr:colOff>69850</xdr:colOff>
      <xdr:row>77</xdr:row>
      <xdr:rowOff>51563</xdr:rowOff>
    </xdr:to>
    <xdr:cxnSp macro="">
      <xdr:nvCxnSpPr>
        <xdr:cNvPr id="434" name="直線コネクタ 433"/>
        <xdr:cNvCxnSpPr/>
      </xdr:nvCxnSpPr>
      <xdr:spPr>
        <a:xfrm>
          <a:off x="14782800" y="132074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5" name="フローチャート: 判断 434"/>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6" name="テキスト ボックス 435"/>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21844</xdr:rowOff>
    </xdr:from>
    <xdr:to>
      <xdr:col>73</xdr:col>
      <xdr:colOff>180975</xdr:colOff>
      <xdr:row>77</xdr:row>
      <xdr:rowOff>5842</xdr:rowOff>
    </xdr:to>
    <xdr:cxnSp macro="">
      <xdr:nvCxnSpPr>
        <xdr:cNvPr id="437" name="直線コネクタ 436"/>
        <xdr:cNvCxnSpPr/>
      </xdr:nvCxnSpPr>
      <xdr:spPr>
        <a:xfrm>
          <a:off x="13893800" y="1305204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8" name="フローチャート: 判断 437"/>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39" name="テキスト ボックス 438"/>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77</xdr:row>
      <xdr:rowOff>120142</xdr:rowOff>
    </xdr:to>
    <xdr:cxnSp macro="">
      <xdr:nvCxnSpPr>
        <xdr:cNvPr id="440" name="直線コネクタ 439"/>
        <xdr:cNvCxnSpPr/>
      </xdr:nvCxnSpPr>
      <xdr:spPr>
        <a:xfrm flipV="1">
          <a:off x="13004800" y="13052044"/>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1" name="フローチャート: 判断 440"/>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42" name="テキスト ボックス 441"/>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3" name="フローチャート: 判断 442"/>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44" name="テキスト ボックス 443"/>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50" name="楕円 449"/>
        <xdr:cNvSpPr/>
      </xdr:nvSpPr>
      <xdr:spPr>
        <a:xfrm>
          <a:off x="16459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137431</xdr:rowOff>
    </xdr:from>
    <xdr:ext cx="762000" cy="259045"/>
    <xdr:sp macro="" textlink="">
      <xdr:nvSpPr>
        <xdr:cNvPr id="451" name="公債費以外該当値テキスト"/>
        <xdr:cNvSpPr txBox="1"/>
      </xdr:nvSpPr>
      <xdr:spPr>
        <a:xfrm>
          <a:off x="16598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52" name="楕円 451"/>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87140</xdr:rowOff>
    </xdr:from>
    <xdr:ext cx="736600" cy="259045"/>
    <xdr:sp macro="" textlink="">
      <xdr:nvSpPr>
        <xdr:cNvPr id="453" name="テキスト ボックス 452"/>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54" name="楕円 453"/>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55" name="テキスト ボックス 454"/>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142494</xdr:rowOff>
    </xdr:from>
    <xdr:to>
      <xdr:col>69</xdr:col>
      <xdr:colOff>142875</xdr:colOff>
      <xdr:row>76</xdr:row>
      <xdr:rowOff>72644</xdr:rowOff>
    </xdr:to>
    <xdr:sp macro="" textlink="">
      <xdr:nvSpPr>
        <xdr:cNvPr id="456" name="楕円 455"/>
        <xdr:cNvSpPr/>
      </xdr:nvSpPr>
      <xdr:spPr>
        <a:xfrm>
          <a:off x="13843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57421</xdr:rowOff>
    </xdr:from>
    <xdr:ext cx="762000" cy="259045"/>
    <xdr:sp macro="" textlink="">
      <xdr:nvSpPr>
        <xdr:cNvPr id="457" name="テキスト ボックス 456"/>
        <xdr:cNvSpPr txBox="1"/>
      </xdr:nvSpPr>
      <xdr:spPr>
        <a:xfrm>
          <a:off x="13512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58" name="楕円 457"/>
        <xdr:cNvSpPr/>
      </xdr:nvSpPr>
      <xdr:spPr>
        <a:xfrm>
          <a:off x="12954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59" name="テキスト ボックス 458"/>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北海道栗山町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92411</xdr:rowOff>
    </xdr:from>
    <xdr:to>
      <xdr:col>29</xdr:col>
      <xdr:colOff>127000</xdr:colOff>
      <xdr:row>17</xdr:row>
      <xdr:rowOff>83340</xdr:rowOff>
    </xdr:to>
    <xdr:cxnSp macro="">
      <xdr:nvCxnSpPr>
        <xdr:cNvPr id="48" name="直線コネクタ 47"/>
        <xdr:cNvCxnSpPr/>
      </xdr:nvCxnSpPr>
      <xdr:spPr bwMode="auto">
        <a:xfrm flipV="1">
          <a:off x="5003800" y="2883236"/>
          <a:ext cx="647700" cy="162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77188</xdr:rowOff>
    </xdr:from>
    <xdr:ext cx="762000" cy="259045"/>
    <xdr:sp macro="" textlink="">
      <xdr:nvSpPr>
        <xdr:cNvPr id="49" name="人口1人当たり決算額の推移平均値テキスト130"/>
        <xdr:cNvSpPr txBox="1"/>
      </xdr:nvSpPr>
      <xdr:spPr>
        <a:xfrm>
          <a:off x="5740400" y="28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83340</xdr:rowOff>
    </xdr:from>
    <xdr:to>
      <xdr:col>26</xdr:col>
      <xdr:colOff>50800</xdr:colOff>
      <xdr:row>17</xdr:row>
      <xdr:rowOff>159217</xdr:rowOff>
    </xdr:to>
    <xdr:cxnSp macro="">
      <xdr:nvCxnSpPr>
        <xdr:cNvPr id="51" name="直線コネクタ 50"/>
        <xdr:cNvCxnSpPr/>
      </xdr:nvCxnSpPr>
      <xdr:spPr bwMode="auto">
        <a:xfrm flipV="1">
          <a:off x="4305300" y="3045615"/>
          <a:ext cx="698500" cy="75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137341</xdr:rowOff>
    </xdr:from>
    <xdr:ext cx="736600" cy="259045"/>
    <xdr:sp macro="" textlink="">
      <xdr:nvSpPr>
        <xdr:cNvPr id="53" name="テキスト ボックス 52"/>
        <xdr:cNvSpPr txBox="1"/>
      </xdr:nvSpPr>
      <xdr:spPr>
        <a:xfrm>
          <a:off x="4622800" y="275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159217</xdr:rowOff>
    </xdr:from>
    <xdr:to>
      <xdr:col>22</xdr:col>
      <xdr:colOff>114300</xdr:colOff>
      <xdr:row>18</xdr:row>
      <xdr:rowOff>36834</xdr:rowOff>
    </xdr:to>
    <xdr:cxnSp macro="">
      <xdr:nvCxnSpPr>
        <xdr:cNvPr id="54" name="直線コネクタ 53"/>
        <xdr:cNvCxnSpPr/>
      </xdr:nvCxnSpPr>
      <xdr:spPr bwMode="auto">
        <a:xfrm flipV="1">
          <a:off x="3606800" y="3121492"/>
          <a:ext cx="698500" cy="49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1698</xdr:rowOff>
    </xdr:from>
    <xdr:ext cx="762000" cy="259045"/>
    <xdr:sp macro="" textlink="">
      <xdr:nvSpPr>
        <xdr:cNvPr id="56" name="テキスト ボックス 55"/>
        <xdr:cNvSpPr txBox="1"/>
      </xdr:nvSpPr>
      <xdr:spPr>
        <a:xfrm>
          <a:off x="3924300" y="279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36834</xdr:rowOff>
    </xdr:from>
    <xdr:to>
      <xdr:col>18</xdr:col>
      <xdr:colOff>177800</xdr:colOff>
      <xdr:row>18</xdr:row>
      <xdr:rowOff>55415</xdr:rowOff>
    </xdr:to>
    <xdr:cxnSp macro="">
      <xdr:nvCxnSpPr>
        <xdr:cNvPr id="57" name="直線コネクタ 56"/>
        <xdr:cNvCxnSpPr/>
      </xdr:nvCxnSpPr>
      <xdr:spPr bwMode="auto">
        <a:xfrm flipV="1">
          <a:off x="2908300" y="3170559"/>
          <a:ext cx="698500" cy="18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37589</xdr:rowOff>
    </xdr:from>
    <xdr:ext cx="762000" cy="259045"/>
    <xdr:sp macro="" textlink="">
      <xdr:nvSpPr>
        <xdr:cNvPr id="59" name="テキスト ボックス 58"/>
        <xdr:cNvSpPr txBox="1"/>
      </xdr:nvSpPr>
      <xdr:spPr>
        <a:xfrm>
          <a:off x="3225800" y="282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99823</xdr:rowOff>
    </xdr:from>
    <xdr:ext cx="762000" cy="259045"/>
    <xdr:sp macro="" textlink="">
      <xdr:nvSpPr>
        <xdr:cNvPr id="61" name="テキスト ボックス 60"/>
        <xdr:cNvSpPr txBox="1"/>
      </xdr:nvSpPr>
      <xdr:spPr>
        <a:xfrm>
          <a:off x="2527300" y="289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41611</xdr:rowOff>
    </xdr:from>
    <xdr:to>
      <xdr:col>29</xdr:col>
      <xdr:colOff>177800</xdr:colOff>
      <xdr:row>16</xdr:row>
      <xdr:rowOff>143211</xdr:rowOff>
    </xdr:to>
    <xdr:sp macro="" textlink="">
      <xdr:nvSpPr>
        <xdr:cNvPr id="67" name="楕円 66"/>
        <xdr:cNvSpPr/>
      </xdr:nvSpPr>
      <xdr:spPr bwMode="auto">
        <a:xfrm>
          <a:off x="5600700" y="2832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58138</xdr:rowOff>
    </xdr:from>
    <xdr:ext cx="762000" cy="259045"/>
    <xdr:sp macro="" textlink="">
      <xdr:nvSpPr>
        <xdr:cNvPr id="68" name="人口1人当たり決算額の推移該当値テキスト130"/>
        <xdr:cNvSpPr txBox="1"/>
      </xdr:nvSpPr>
      <xdr:spPr>
        <a:xfrm>
          <a:off x="5740400" y="26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32540</xdr:rowOff>
    </xdr:from>
    <xdr:to>
      <xdr:col>26</xdr:col>
      <xdr:colOff>101600</xdr:colOff>
      <xdr:row>17</xdr:row>
      <xdr:rowOff>134140</xdr:rowOff>
    </xdr:to>
    <xdr:sp macro="" textlink="">
      <xdr:nvSpPr>
        <xdr:cNvPr id="69" name="楕円 68"/>
        <xdr:cNvSpPr/>
      </xdr:nvSpPr>
      <xdr:spPr bwMode="auto">
        <a:xfrm>
          <a:off x="4953000" y="2994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118917</xdr:rowOff>
    </xdr:from>
    <xdr:ext cx="736600" cy="259045"/>
    <xdr:sp macro="" textlink="">
      <xdr:nvSpPr>
        <xdr:cNvPr id="70" name="テキスト ボックス 69"/>
        <xdr:cNvSpPr txBox="1"/>
      </xdr:nvSpPr>
      <xdr:spPr>
        <a:xfrm>
          <a:off x="4622800" y="308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108417</xdr:rowOff>
    </xdr:from>
    <xdr:to>
      <xdr:col>22</xdr:col>
      <xdr:colOff>165100</xdr:colOff>
      <xdr:row>18</xdr:row>
      <xdr:rowOff>38567</xdr:rowOff>
    </xdr:to>
    <xdr:sp macro="" textlink="">
      <xdr:nvSpPr>
        <xdr:cNvPr id="71" name="楕円 70"/>
        <xdr:cNvSpPr/>
      </xdr:nvSpPr>
      <xdr:spPr bwMode="auto">
        <a:xfrm>
          <a:off x="4254500" y="3070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23344</xdr:rowOff>
    </xdr:from>
    <xdr:ext cx="762000" cy="259045"/>
    <xdr:sp macro="" textlink="">
      <xdr:nvSpPr>
        <xdr:cNvPr id="72" name="テキスト ボックス 71"/>
        <xdr:cNvSpPr txBox="1"/>
      </xdr:nvSpPr>
      <xdr:spPr>
        <a:xfrm>
          <a:off x="3924300" y="31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157484</xdr:rowOff>
    </xdr:from>
    <xdr:to>
      <xdr:col>19</xdr:col>
      <xdr:colOff>38100</xdr:colOff>
      <xdr:row>18</xdr:row>
      <xdr:rowOff>87634</xdr:rowOff>
    </xdr:to>
    <xdr:sp macro="" textlink="">
      <xdr:nvSpPr>
        <xdr:cNvPr id="73" name="楕円 72"/>
        <xdr:cNvSpPr/>
      </xdr:nvSpPr>
      <xdr:spPr bwMode="auto">
        <a:xfrm>
          <a:off x="3556000" y="3119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72411</xdr:rowOff>
    </xdr:from>
    <xdr:ext cx="762000" cy="259045"/>
    <xdr:sp macro="" textlink="">
      <xdr:nvSpPr>
        <xdr:cNvPr id="74" name="テキスト ボックス 73"/>
        <xdr:cNvSpPr txBox="1"/>
      </xdr:nvSpPr>
      <xdr:spPr>
        <a:xfrm>
          <a:off x="3225800" y="320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4615</xdr:rowOff>
    </xdr:from>
    <xdr:to>
      <xdr:col>15</xdr:col>
      <xdr:colOff>101600</xdr:colOff>
      <xdr:row>18</xdr:row>
      <xdr:rowOff>106215</xdr:rowOff>
    </xdr:to>
    <xdr:sp macro="" textlink="">
      <xdr:nvSpPr>
        <xdr:cNvPr id="75" name="楕円 74"/>
        <xdr:cNvSpPr/>
      </xdr:nvSpPr>
      <xdr:spPr bwMode="auto">
        <a:xfrm>
          <a:off x="2857500" y="3138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90992</xdr:rowOff>
    </xdr:from>
    <xdr:ext cx="762000" cy="259045"/>
    <xdr:sp macro="" textlink="">
      <xdr:nvSpPr>
        <xdr:cNvPr id="76" name="テキスト ボックス 75"/>
        <xdr:cNvSpPr txBox="1"/>
      </xdr:nvSpPr>
      <xdr:spPr>
        <a:xfrm>
          <a:off x="2527300" y="322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156398</xdr:rowOff>
    </xdr:from>
    <xdr:to>
      <xdr:col>29</xdr:col>
      <xdr:colOff>127000</xdr:colOff>
      <xdr:row>37</xdr:row>
      <xdr:rowOff>304302</xdr:rowOff>
    </xdr:to>
    <xdr:cxnSp macro="">
      <xdr:nvCxnSpPr>
        <xdr:cNvPr id="109" name="直線コネクタ 108"/>
        <xdr:cNvCxnSpPr/>
      </xdr:nvCxnSpPr>
      <xdr:spPr bwMode="auto">
        <a:xfrm flipV="1">
          <a:off x="5003800" y="7281098"/>
          <a:ext cx="647700" cy="147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256770</xdr:rowOff>
    </xdr:from>
    <xdr:ext cx="762000" cy="259045"/>
    <xdr:sp macro="" textlink="">
      <xdr:nvSpPr>
        <xdr:cNvPr id="110" name="人口1人当たり決算額の推移平均値テキスト445"/>
        <xdr:cNvSpPr txBox="1"/>
      </xdr:nvSpPr>
      <xdr:spPr>
        <a:xfrm>
          <a:off x="5740400" y="6867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242215</xdr:rowOff>
    </xdr:from>
    <xdr:to>
      <xdr:col>26</xdr:col>
      <xdr:colOff>50800</xdr:colOff>
      <xdr:row>37</xdr:row>
      <xdr:rowOff>304302</xdr:rowOff>
    </xdr:to>
    <xdr:cxnSp macro="">
      <xdr:nvCxnSpPr>
        <xdr:cNvPr id="112" name="直線コネクタ 111"/>
        <xdr:cNvCxnSpPr/>
      </xdr:nvCxnSpPr>
      <xdr:spPr bwMode="auto">
        <a:xfrm>
          <a:off x="4305300" y="7366915"/>
          <a:ext cx="698500" cy="62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176204</xdr:rowOff>
    </xdr:from>
    <xdr:ext cx="736600" cy="259045"/>
    <xdr:sp macro="" textlink="">
      <xdr:nvSpPr>
        <xdr:cNvPr id="114" name="テキスト ボックス 113"/>
        <xdr:cNvSpPr txBox="1"/>
      </xdr:nvSpPr>
      <xdr:spPr>
        <a:xfrm>
          <a:off x="4622800" y="6786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216771</xdr:rowOff>
    </xdr:from>
    <xdr:to>
      <xdr:col>22</xdr:col>
      <xdr:colOff>114300</xdr:colOff>
      <xdr:row>37</xdr:row>
      <xdr:rowOff>242215</xdr:rowOff>
    </xdr:to>
    <xdr:cxnSp macro="">
      <xdr:nvCxnSpPr>
        <xdr:cNvPr id="115" name="直線コネクタ 114"/>
        <xdr:cNvCxnSpPr/>
      </xdr:nvCxnSpPr>
      <xdr:spPr bwMode="auto">
        <a:xfrm>
          <a:off x="3606800" y="7341471"/>
          <a:ext cx="698500" cy="25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200138</xdr:rowOff>
    </xdr:from>
    <xdr:ext cx="762000" cy="259045"/>
    <xdr:sp macro="" textlink="">
      <xdr:nvSpPr>
        <xdr:cNvPr id="117" name="テキスト ボックス 116"/>
        <xdr:cNvSpPr txBox="1"/>
      </xdr:nvSpPr>
      <xdr:spPr>
        <a:xfrm>
          <a:off x="3924300" y="681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55768</xdr:rowOff>
    </xdr:from>
    <xdr:to>
      <xdr:col>18</xdr:col>
      <xdr:colOff>177800</xdr:colOff>
      <xdr:row>37</xdr:row>
      <xdr:rowOff>216771</xdr:rowOff>
    </xdr:to>
    <xdr:cxnSp macro="">
      <xdr:nvCxnSpPr>
        <xdr:cNvPr id="118" name="直線コネクタ 117"/>
        <xdr:cNvCxnSpPr/>
      </xdr:nvCxnSpPr>
      <xdr:spPr bwMode="auto">
        <a:xfrm>
          <a:off x="2908300" y="7009018"/>
          <a:ext cx="698500" cy="332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227068</xdr:rowOff>
    </xdr:from>
    <xdr:ext cx="762000" cy="259045"/>
    <xdr:sp macro="" textlink="">
      <xdr:nvSpPr>
        <xdr:cNvPr id="120" name="テキスト ボックス 119"/>
        <xdr:cNvSpPr txBox="1"/>
      </xdr:nvSpPr>
      <xdr:spPr>
        <a:xfrm>
          <a:off x="3225800" y="683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70680</xdr:rowOff>
    </xdr:from>
    <xdr:ext cx="762000" cy="259045"/>
    <xdr:sp macro="" textlink="">
      <xdr:nvSpPr>
        <xdr:cNvPr id="122" name="テキスト ボックス 121"/>
        <xdr:cNvSpPr txBox="1"/>
      </xdr:nvSpPr>
      <xdr:spPr>
        <a:xfrm>
          <a:off x="2527300" y="719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105598</xdr:rowOff>
    </xdr:from>
    <xdr:to>
      <xdr:col>29</xdr:col>
      <xdr:colOff>177800</xdr:colOff>
      <xdr:row>37</xdr:row>
      <xdr:rowOff>207198</xdr:rowOff>
    </xdr:to>
    <xdr:sp macro="" textlink="">
      <xdr:nvSpPr>
        <xdr:cNvPr id="128" name="楕円 127"/>
        <xdr:cNvSpPr/>
      </xdr:nvSpPr>
      <xdr:spPr bwMode="auto">
        <a:xfrm>
          <a:off x="5600700" y="7230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77675</xdr:rowOff>
    </xdr:from>
    <xdr:ext cx="762000" cy="259045"/>
    <xdr:sp macro="" textlink="">
      <xdr:nvSpPr>
        <xdr:cNvPr id="129" name="人口1人当たり決算額の推移該当値テキスト445"/>
        <xdr:cNvSpPr txBox="1"/>
      </xdr:nvSpPr>
      <xdr:spPr>
        <a:xfrm>
          <a:off x="5740400" y="720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253502</xdr:rowOff>
    </xdr:from>
    <xdr:to>
      <xdr:col>26</xdr:col>
      <xdr:colOff>101600</xdr:colOff>
      <xdr:row>38</xdr:row>
      <xdr:rowOff>12202</xdr:rowOff>
    </xdr:to>
    <xdr:sp macro="" textlink="">
      <xdr:nvSpPr>
        <xdr:cNvPr id="130" name="楕円 129"/>
        <xdr:cNvSpPr/>
      </xdr:nvSpPr>
      <xdr:spPr bwMode="auto">
        <a:xfrm>
          <a:off x="4953000" y="7378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339879</xdr:rowOff>
    </xdr:from>
    <xdr:ext cx="736600" cy="259045"/>
    <xdr:sp macro="" textlink="">
      <xdr:nvSpPr>
        <xdr:cNvPr id="131" name="テキスト ボックス 130"/>
        <xdr:cNvSpPr txBox="1"/>
      </xdr:nvSpPr>
      <xdr:spPr>
        <a:xfrm>
          <a:off x="4622800" y="7464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191415</xdr:rowOff>
    </xdr:from>
    <xdr:to>
      <xdr:col>22</xdr:col>
      <xdr:colOff>165100</xdr:colOff>
      <xdr:row>37</xdr:row>
      <xdr:rowOff>293015</xdr:rowOff>
    </xdr:to>
    <xdr:sp macro="" textlink="">
      <xdr:nvSpPr>
        <xdr:cNvPr id="132" name="楕円 131"/>
        <xdr:cNvSpPr/>
      </xdr:nvSpPr>
      <xdr:spPr bwMode="auto">
        <a:xfrm>
          <a:off x="4254500" y="7316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277792</xdr:rowOff>
    </xdr:from>
    <xdr:ext cx="762000" cy="259045"/>
    <xdr:sp macro="" textlink="">
      <xdr:nvSpPr>
        <xdr:cNvPr id="133" name="テキスト ボックス 132"/>
        <xdr:cNvSpPr txBox="1"/>
      </xdr:nvSpPr>
      <xdr:spPr>
        <a:xfrm>
          <a:off x="3924300" y="74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165971</xdr:rowOff>
    </xdr:from>
    <xdr:to>
      <xdr:col>19</xdr:col>
      <xdr:colOff>38100</xdr:colOff>
      <xdr:row>37</xdr:row>
      <xdr:rowOff>267571</xdr:rowOff>
    </xdr:to>
    <xdr:sp macro="" textlink="">
      <xdr:nvSpPr>
        <xdr:cNvPr id="134" name="楕円 133"/>
        <xdr:cNvSpPr/>
      </xdr:nvSpPr>
      <xdr:spPr bwMode="auto">
        <a:xfrm>
          <a:off x="3556000" y="7290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252348</xdr:rowOff>
    </xdr:from>
    <xdr:ext cx="762000" cy="259045"/>
    <xdr:sp macro="" textlink="">
      <xdr:nvSpPr>
        <xdr:cNvPr id="135" name="テキスト ボックス 134"/>
        <xdr:cNvSpPr txBox="1"/>
      </xdr:nvSpPr>
      <xdr:spPr>
        <a:xfrm>
          <a:off x="3225800" y="737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4968</xdr:rowOff>
    </xdr:from>
    <xdr:to>
      <xdr:col>15</xdr:col>
      <xdr:colOff>101600</xdr:colOff>
      <xdr:row>36</xdr:row>
      <xdr:rowOff>106568</xdr:rowOff>
    </xdr:to>
    <xdr:sp macro="" textlink="">
      <xdr:nvSpPr>
        <xdr:cNvPr id="136" name="楕円 135"/>
        <xdr:cNvSpPr/>
      </xdr:nvSpPr>
      <xdr:spPr bwMode="auto">
        <a:xfrm>
          <a:off x="2857500" y="6958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116745</xdr:rowOff>
    </xdr:from>
    <xdr:ext cx="762000" cy="259045"/>
    <xdr:sp macro="" textlink="">
      <xdr:nvSpPr>
        <xdr:cNvPr id="137" name="テキスト ボックス 136"/>
        <xdr:cNvSpPr txBox="1"/>
      </xdr:nvSpPr>
      <xdr:spPr>
        <a:xfrm>
          <a:off x="2527300" y="672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北海道栗山町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10,653
10,579
203.93
13,933,875
13,509,703
351,275
5,123,197
16,512,750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27403</xdr:rowOff>
    </xdr:from>
    <xdr:to>
      <xdr:col>24</xdr:col>
      <xdr:colOff>63500</xdr:colOff>
      <xdr:row>35</xdr:row>
      <xdr:rowOff>129272</xdr:rowOff>
    </xdr:to>
    <xdr:cxnSp macro="">
      <xdr:nvCxnSpPr>
        <xdr:cNvPr id="63" name="直線コネクタ 62"/>
        <xdr:cNvCxnSpPr/>
      </xdr:nvCxnSpPr>
      <xdr:spPr>
        <a:xfrm flipV="1">
          <a:off x="3797300" y="6028153"/>
          <a:ext cx="838200" cy="10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118232</xdr:rowOff>
    </xdr:from>
    <xdr:ext cx="599010" cy="259045"/>
    <xdr:sp macro="" textlink="">
      <xdr:nvSpPr>
        <xdr:cNvPr id="64" name="人件費平均値テキスト"/>
        <xdr:cNvSpPr txBox="1"/>
      </xdr:nvSpPr>
      <xdr:spPr>
        <a:xfrm>
          <a:off x="4686300" y="5776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129272</xdr:rowOff>
    </xdr:from>
    <xdr:to>
      <xdr:col>19</xdr:col>
      <xdr:colOff>177800</xdr:colOff>
      <xdr:row>35</xdr:row>
      <xdr:rowOff>165553</xdr:rowOff>
    </xdr:to>
    <xdr:cxnSp macro="">
      <xdr:nvCxnSpPr>
        <xdr:cNvPr id="66" name="直線コネクタ 65"/>
        <xdr:cNvCxnSpPr/>
      </xdr:nvCxnSpPr>
      <xdr:spPr>
        <a:xfrm flipV="1">
          <a:off x="2908300" y="6130022"/>
          <a:ext cx="889000" cy="3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163887</xdr:rowOff>
    </xdr:from>
    <xdr:ext cx="599010" cy="259045"/>
    <xdr:sp macro="" textlink="">
      <xdr:nvSpPr>
        <xdr:cNvPr id="68" name="テキスト ボックス 67"/>
        <xdr:cNvSpPr txBox="1"/>
      </xdr:nvSpPr>
      <xdr:spPr>
        <a:xfrm>
          <a:off x="3497795" y="582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165553</xdr:rowOff>
    </xdr:from>
    <xdr:to>
      <xdr:col>15</xdr:col>
      <xdr:colOff>50800</xdr:colOff>
      <xdr:row>36</xdr:row>
      <xdr:rowOff>86469</xdr:rowOff>
    </xdr:to>
    <xdr:cxnSp macro="">
      <xdr:nvCxnSpPr>
        <xdr:cNvPr id="69" name="直線コネクタ 68"/>
        <xdr:cNvCxnSpPr/>
      </xdr:nvCxnSpPr>
      <xdr:spPr>
        <a:xfrm flipV="1">
          <a:off x="2019300" y="6166303"/>
          <a:ext cx="889000" cy="9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7666</xdr:rowOff>
    </xdr:from>
    <xdr:ext cx="599010" cy="259045"/>
    <xdr:sp macro="" textlink="">
      <xdr:nvSpPr>
        <xdr:cNvPr id="71" name="テキスト ボックス 70"/>
        <xdr:cNvSpPr txBox="1"/>
      </xdr:nvSpPr>
      <xdr:spPr>
        <a:xfrm>
          <a:off x="2608795" y="583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86469</xdr:rowOff>
    </xdr:from>
    <xdr:to>
      <xdr:col>10</xdr:col>
      <xdr:colOff>114300</xdr:colOff>
      <xdr:row>36</xdr:row>
      <xdr:rowOff>105595</xdr:rowOff>
    </xdr:to>
    <xdr:cxnSp macro="">
      <xdr:nvCxnSpPr>
        <xdr:cNvPr id="72" name="直線コネクタ 71"/>
        <xdr:cNvCxnSpPr/>
      </xdr:nvCxnSpPr>
      <xdr:spPr>
        <a:xfrm flipV="1">
          <a:off x="1130300" y="6258669"/>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43012</xdr:rowOff>
    </xdr:from>
    <xdr:ext cx="599010" cy="259045"/>
    <xdr:sp macro="" textlink="">
      <xdr:nvSpPr>
        <xdr:cNvPr id="74" name="テキスト ボックス 73"/>
        <xdr:cNvSpPr txBox="1"/>
      </xdr:nvSpPr>
      <xdr:spPr>
        <a:xfrm>
          <a:off x="1719795" y="58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148053</xdr:rowOff>
    </xdr:from>
    <xdr:to>
      <xdr:col>24</xdr:col>
      <xdr:colOff>114300</xdr:colOff>
      <xdr:row>35</xdr:row>
      <xdr:rowOff>78203</xdr:rowOff>
    </xdr:to>
    <xdr:sp macro="" textlink="">
      <xdr:nvSpPr>
        <xdr:cNvPr id="82" name="楕円 81"/>
        <xdr:cNvSpPr/>
      </xdr:nvSpPr>
      <xdr:spPr>
        <a:xfrm>
          <a:off x="4584700" y="597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126480</xdr:rowOff>
    </xdr:from>
    <xdr:ext cx="599010" cy="259045"/>
    <xdr:sp macro="" textlink="">
      <xdr:nvSpPr>
        <xdr:cNvPr id="83" name="人件費該当値テキスト"/>
        <xdr:cNvSpPr txBox="1"/>
      </xdr:nvSpPr>
      <xdr:spPr>
        <a:xfrm>
          <a:off x="4686300" y="595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78472</xdr:rowOff>
    </xdr:from>
    <xdr:to>
      <xdr:col>20</xdr:col>
      <xdr:colOff>38100</xdr:colOff>
      <xdr:row>36</xdr:row>
      <xdr:rowOff>8622</xdr:rowOff>
    </xdr:to>
    <xdr:sp macro="" textlink="">
      <xdr:nvSpPr>
        <xdr:cNvPr id="84" name="楕円 83"/>
        <xdr:cNvSpPr/>
      </xdr:nvSpPr>
      <xdr:spPr>
        <a:xfrm>
          <a:off x="3746500" y="607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171199</xdr:rowOff>
    </xdr:from>
    <xdr:ext cx="599010" cy="259045"/>
    <xdr:sp macro="" textlink="">
      <xdr:nvSpPr>
        <xdr:cNvPr id="85" name="テキスト ボックス 84"/>
        <xdr:cNvSpPr txBox="1"/>
      </xdr:nvSpPr>
      <xdr:spPr>
        <a:xfrm>
          <a:off x="3497795" y="617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114753</xdr:rowOff>
    </xdr:from>
    <xdr:to>
      <xdr:col>15</xdr:col>
      <xdr:colOff>101600</xdr:colOff>
      <xdr:row>36</xdr:row>
      <xdr:rowOff>44903</xdr:rowOff>
    </xdr:to>
    <xdr:sp macro="" textlink="">
      <xdr:nvSpPr>
        <xdr:cNvPr id="86" name="楕円 85"/>
        <xdr:cNvSpPr/>
      </xdr:nvSpPr>
      <xdr:spPr>
        <a:xfrm>
          <a:off x="2857500" y="611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36030</xdr:rowOff>
    </xdr:from>
    <xdr:ext cx="599010" cy="259045"/>
    <xdr:sp macro="" textlink="">
      <xdr:nvSpPr>
        <xdr:cNvPr id="87" name="テキスト ボックス 86"/>
        <xdr:cNvSpPr txBox="1"/>
      </xdr:nvSpPr>
      <xdr:spPr>
        <a:xfrm>
          <a:off x="2608795" y="620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35669</xdr:rowOff>
    </xdr:from>
    <xdr:to>
      <xdr:col>10</xdr:col>
      <xdr:colOff>165100</xdr:colOff>
      <xdr:row>36</xdr:row>
      <xdr:rowOff>137269</xdr:rowOff>
    </xdr:to>
    <xdr:sp macro="" textlink="">
      <xdr:nvSpPr>
        <xdr:cNvPr id="88" name="楕円 87"/>
        <xdr:cNvSpPr/>
      </xdr:nvSpPr>
      <xdr:spPr>
        <a:xfrm>
          <a:off x="1968500" y="62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128396</xdr:rowOff>
    </xdr:from>
    <xdr:ext cx="599010" cy="259045"/>
    <xdr:sp macro="" textlink="">
      <xdr:nvSpPr>
        <xdr:cNvPr id="89" name="テキスト ボックス 88"/>
        <xdr:cNvSpPr txBox="1"/>
      </xdr:nvSpPr>
      <xdr:spPr>
        <a:xfrm>
          <a:off x="1719795" y="630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54795</xdr:rowOff>
    </xdr:from>
    <xdr:to>
      <xdr:col>6</xdr:col>
      <xdr:colOff>38100</xdr:colOff>
      <xdr:row>36</xdr:row>
      <xdr:rowOff>156395</xdr:rowOff>
    </xdr:to>
    <xdr:sp macro="" textlink="">
      <xdr:nvSpPr>
        <xdr:cNvPr id="90" name="楕円 89"/>
        <xdr:cNvSpPr/>
      </xdr:nvSpPr>
      <xdr:spPr>
        <a:xfrm>
          <a:off x="1079500" y="622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147522</xdr:rowOff>
    </xdr:from>
    <xdr:ext cx="599010" cy="259045"/>
    <xdr:sp macro="" textlink="">
      <xdr:nvSpPr>
        <xdr:cNvPr id="91" name="テキスト ボックス 90"/>
        <xdr:cNvSpPr txBox="1"/>
      </xdr:nvSpPr>
      <xdr:spPr>
        <a:xfrm>
          <a:off x="830795" y="631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31254</xdr:rowOff>
    </xdr:from>
    <xdr:to>
      <xdr:col>24</xdr:col>
      <xdr:colOff>63500</xdr:colOff>
      <xdr:row>58</xdr:row>
      <xdr:rowOff>35083</xdr:rowOff>
    </xdr:to>
    <xdr:cxnSp macro="">
      <xdr:nvCxnSpPr>
        <xdr:cNvPr id="122" name="直線コネクタ 121"/>
        <xdr:cNvCxnSpPr/>
      </xdr:nvCxnSpPr>
      <xdr:spPr>
        <a:xfrm flipV="1">
          <a:off x="3797300" y="9975354"/>
          <a:ext cx="8382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127701</xdr:rowOff>
    </xdr:from>
    <xdr:ext cx="599010" cy="259045"/>
    <xdr:sp macro="" textlink="">
      <xdr:nvSpPr>
        <xdr:cNvPr id="123" name="物件費平均値テキスト"/>
        <xdr:cNvSpPr txBox="1"/>
      </xdr:nvSpPr>
      <xdr:spPr>
        <a:xfrm>
          <a:off x="4686300" y="972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35083</xdr:rowOff>
    </xdr:from>
    <xdr:to>
      <xdr:col>19</xdr:col>
      <xdr:colOff>177800</xdr:colOff>
      <xdr:row>58</xdr:row>
      <xdr:rowOff>41529</xdr:rowOff>
    </xdr:to>
    <xdr:cxnSp macro="">
      <xdr:nvCxnSpPr>
        <xdr:cNvPr id="125" name="直線コネクタ 124"/>
        <xdr:cNvCxnSpPr/>
      </xdr:nvCxnSpPr>
      <xdr:spPr>
        <a:xfrm flipV="1">
          <a:off x="2908300" y="9979183"/>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41529</xdr:rowOff>
    </xdr:from>
    <xdr:to>
      <xdr:col>15</xdr:col>
      <xdr:colOff>50800</xdr:colOff>
      <xdr:row>58</xdr:row>
      <xdr:rowOff>54018</xdr:rowOff>
    </xdr:to>
    <xdr:cxnSp macro="">
      <xdr:nvCxnSpPr>
        <xdr:cNvPr id="128" name="直線コネクタ 127"/>
        <xdr:cNvCxnSpPr/>
      </xdr:nvCxnSpPr>
      <xdr:spPr>
        <a:xfrm flipV="1">
          <a:off x="2019300" y="9985629"/>
          <a:ext cx="889000" cy="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99089</xdr:rowOff>
    </xdr:from>
    <xdr:ext cx="599010" cy="259045"/>
    <xdr:sp macro="" textlink="">
      <xdr:nvSpPr>
        <xdr:cNvPr id="130" name="テキスト ボックス 129"/>
        <xdr:cNvSpPr txBox="1"/>
      </xdr:nvSpPr>
      <xdr:spPr>
        <a:xfrm>
          <a:off x="2608795" y="970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54018</xdr:rowOff>
    </xdr:from>
    <xdr:to>
      <xdr:col>10</xdr:col>
      <xdr:colOff>114300</xdr:colOff>
      <xdr:row>58</xdr:row>
      <xdr:rowOff>70093</xdr:rowOff>
    </xdr:to>
    <xdr:cxnSp macro="">
      <xdr:nvCxnSpPr>
        <xdr:cNvPr id="131" name="直線コネクタ 130"/>
        <xdr:cNvCxnSpPr/>
      </xdr:nvCxnSpPr>
      <xdr:spPr>
        <a:xfrm flipV="1">
          <a:off x="1130300" y="9998118"/>
          <a:ext cx="889000" cy="1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97915</xdr:rowOff>
    </xdr:from>
    <xdr:ext cx="599010" cy="259045"/>
    <xdr:sp macro="" textlink="">
      <xdr:nvSpPr>
        <xdr:cNvPr id="133" name="テキスト ボックス 132"/>
        <xdr:cNvSpPr txBox="1"/>
      </xdr:nvSpPr>
      <xdr:spPr>
        <a:xfrm>
          <a:off x="1719795" y="1004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121669</xdr:rowOff>
    </xdr:from>
    <xdr:ext cx="599010" cy="259045"/>
    <xdr:sp macro="" textlink="">
      <xdr:nvSpPr>
        <xdr:cNvPr id="135" name="テキスト ボックス 134"/>
        <xdr:cNvSpPr txBox="1"/>
      </xdr:nvSpPr>
      <xdr:spPr>
        <a:xfrm>
          <a:off x="830795" y="100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151904</xdr:rowOff>
    </xdr:from>
    <xdr:to>
      <xdr:col>24</xdr:col>
      <xdr:colOff>114300</xdr:colOff>
      <xdr:row>58</xdr:row>
      <xdr:rowOff>82054</xdr:rowOff>
    </xdr:to>
    <xdr:sp macro="" textlink="">
      <xdr:nvSpPr>
        <xdr:cNvPr id="141" name="楕円 140"/>
        <xdr:cNvSpPr/>
      </xdr:nvSpPr>
      <xdr:spPr>
        <a:xfrm>
          <a:off x="4584700" y="992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83251</xdr:rowOff>
    </xdr:from>
    <xdr:ext cx="599010" cy="259045"/>
    <xdr:sp macro="" textlink="">
      <xdr:nvSpPr>
        <xdr:cNvPr id="142" name="物件費該当値テキスト"/>
        <xdr:cNvSpPr txBox="1"/>
      </xdr:nvSpPr>
      <xdr:spPr>
        <a:xfrm>
          <a:off x="4686300" y="985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155733</xdr:rowOff>
    </xdr:from>
    <xdr:to>
      <xdr:col>20</xdr:col>
      <xdr:colOff>38100</xdr:colOff>
      <xdr:row>58</xdr:row>
      <xdr:rowOff>85883</xdr:rowOff>
    </xdr:to>
    <xdr:sp macro="" textlink="">
      <xdr:nvSpPr>
        <xdr:cNvPr id="143" name="楕円 142"/>
        <xdr:cNvSpPr/>
      </xdr:nvSpPr>
      <xdr:spPr>
        <a:xfrm>
          <a:off x="3746500" y="992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77010</xdr:rowOff>
    </xdr:from>
    <xdr:ext cx="599010" cy="259045"/>
    <xdr:sp macro="" textlink="">
      <xdr:nvSpPr>
        <xdr:cNvPr id="144" name="テキスト ボックス 143"/>
        <xdr:cNvSpPr txBox="1"/>
      </xdr:nvSpPr>
      <xdr:spPr>
        <a:xfrm>
          <a:off x="3497795" y="1002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162179</xdr:rowOff>
    </xdr:from>
    <xdr:to>
      <xdr:col>15</xdr:col>
      <xdr:colOff>101600</xdr:colOff>
      <xdr:row>58</xdr:row>
      <xdr:rowOff>92329</xdr:rowOff>
    </xdr:to>
    <xdr:sp macro="" textlink="">
      <xdr:nvSpPr>
        <xdr:cNvPr id="145" name="楕円 144"/>
        <xdr:cNvSpPr/>
      </xdr:nvSpPr>
      <xdr:spPr>
        <a:xfrm>
          <a:off x="2857500" y="993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83456</xdr:rowOff>
    </xdr:from>
    <xdr:ext cx="599010" cy="259045"/>
    <xdr:sp macro="" textlink="">
      <xdr:nvSpPr>
        <xdr:cNvPr id="146" name="テキスト ボックス 145"/>
        <xdr:cNvSpPr txBox="1"/>
      </xdr:nvSpPr>
      <xdr:spPr>
        <a:xfrm>
          <a:off x="2608795" y="100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3218</xdr:rowOff>
    </xdr:from>
    <xdr:to>
      <xdr:col>10</xdr:col>
      <xdr:colOff>165100</xdr:colOff>
      <xdr:row>58</xdr:row>
      <xdr:rowOff>104818</xdr:rowOff>
    </xdr:to>
    <xdr:sp macro="" textlink="">
      <xdr:nvSpPr>
        <xdr:cNvPr id="147" name="楕円 146"/>
        <xdr:cNvSpPr/>
      </xdr:nvSpPr>
      <xdr:spPr>
        <a:xfrm>
          <a:off x="1968500" y="99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121345</xdr:rowOff>
    </xdr:from>
    <xdr:ext cx="599010" cy="259045"/>
    <xdr:sp macro="" textlink="">
      <xdr:nvSpPr>
        <xdr:cNvPr id="148" name="テキスト ボックス 147"/>
        <xdr:cNvSpPr txBox="1"/>
      </xdr:nvSpPr>
      <xdr:spPr>
        <a:xfrm>
          <a:off x="1719795" y="972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19293</xdr:rowOff>
    </xdr:from>
    <xdr:to>
      <xdr:col>6</xdr:col>
      <xdr:colOff>38100</xdr:colOff>
      <xdr:row>58</xdr:row>
      <xdr:rowOff>120893</xdr:rowOff>
    </xdr:to>
    <xdr:sp macro="" textlink="">
      <xdr:nvSpPr>
        <xdr:cNvPr id="149" name="楕円 148"/>
        <xdr:cNvSpPr/>
      </xdr:nvSpPr>
      <xdr:spPr>
        <a:xfrm>
          <a:off x="1079500" y="996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137420</xdr:rowOff>
    </xdr:from>
    <xdr:ext cx="599010" cy="259045"/>
    <xdr:sp macro="" textlink="">
      <xdr:nvSpPr>
        <xdr:cNvPr id="150" name="テキスト ボックス 149"/>
        <xdr:cNvSpPr txBox="1"/>
      </xdr:nvSpPr>
      <xdr:spPr>
        <a:xfrm>
          <a:off x="830795" y="973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71348</xdr:rowOff>
    </xdr:from>
    <xdr:to>
      <xdr:col>24</xdr:col>
      <xdr:colOff>63500</xdr:colOff>
      <xdr:row>74</xdr:row>
      <xdr:rowOff>83595</xdr:rowOff>
    </xdr:to>
    <xdr:cxnSp macro="">
      <xdr:nvCxnSpPr>
        <xdr:cNvPr id="181" name="直線コネクタ 180"/>
        <xdr:cNvCxnSpPr/>
      </xdr:nvCxnSpPr>
      <xdr:spPr>
        <a:xfrm>
          <a:off x="3797300" y="12758648"/>
          <a:ext cx="8382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142667</xdr:rowOff>
    </xdr:from>
    <xdr:ext cx="534377" cy="259045"/>
    <xdr:sp macro="" textlink="">
      <xdr:nvSpPr>
        <xdr:cNvPr id="182" name="維持補修費平均値テキスト"/>
        <xdr:cNvSpPr txBox="1"/>
      </xdr:nvSpPr>
      <xdr:spPr>
        <a:xfrm>
          <a:off x="4686300" y="13001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109884</xdr:rowOff>
    </xdr:from>
    <xdr:to>
      <xdr:col>19</xdr:col>
      <xdr:colOff>177800</xdr:colOff>
      <xdr:row>74</xdr:row>
      <xdr:rowOff>71348</xdr:rowOff>
    </xdr:to>
    <xdr:cxnSp macro="">
      <xdr:nvCxnSpPr>
        <xdr:cNvPr id="184" name="直線コネクタ 183"/>
        <xdr:cNvCxnSpPr/>
      </xdr:nvCxnSpPr>
      <xdr:spPr>
        <a:xfrm>
          <a:off x="2908300" y="12625734"/>
          <a:ext cx="889000" cy="13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10862</xdr:rowOff>
    </xdr:from>
    <xdr:ext cx="534377" cy="259045"/>
    <xdr:sp macro="" textlink="">
      <xdr:nvSpPr>
        <xdr:cNvPr id="186" name="テキスト ボックス 185"/>
        <xdr:cNvSpPr txBox="1"/>
      </xdr:nvSpPr>
      <xdr:spPr>
        <a:xfrm>
          <a:off x="3530111" y="132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109884</xdr:rowOff>
    </xdr:from>
    <xdr:to>
      <xdr:col>15</xdr:col>
      <xdr:colOff>50800</xdr:colOff>
      <xdr:row>74</xdr:row>
      <xdr:rowOff>7112</xdr:rowOff>
    </xdr:to>
    <xdr:cxnSp macro="">
      <xdr:nvCxnSpPr>
        <xdr:cNvPr id="187" name="直線コネクタ 186"/>
        <xdr:cNvCxnSpPr/>
      </xdr:nvCxnSpPr>
      <xdr:spPr>
        <a:xfrm flipV="1">
          <a:off x="2019300" y="12625734"/>
          <a:ext cx="889000" cy="6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164907</xdr:rowOff>
    </xdr:from>
    <xdr:ext cx="534377" cy="259045"/>
    <xdr:sp macro="" textlink="">
      <xdr:nvSpPr>
        <xdr:cNvPr id="189" name="テキスト ボックス 188"/>
        <xdr:cNvSpPr txBox="1"/>
      </xdr:nvSpPr>
      <xdr:spPr>
        <a:xfrm>
          <a:off x="2641111" y="131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7112</xdr:rowOff>
    </xdr:from>
    <xdr:to>
      <xdr:col>10</xdr:col>
      <xdr:colOff>114300</xdr:colOff>
      <xdr:row>74</xdr:row>
      <xdr:rowOff>152143</xdr:rowOff>
    </xdr:to>
    <xdr:cxnSp macro="">
      <xdr:nvCxnSpPr>
        <xdr:cNvPr id="190" name="直線コネクタ 189"/>
        <xdr:cNvCxnSpPr/>
      </xdr:nvCxnSpPr>
      <xdr:spPr>
        <a:xfrm flipV="1">
          <a:off x="1130300" y="12694412"/>
          <a:ext cx="889000" cy="14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25950</xdr:rowOff>
    </xdr:from>
    <xdr:ext cx="534377" cy="259045"/>
    <xdr:sp macro="" textlink="">
      <xdr:nvSpPr>
        <xdr:cNvPr id="192" name="テキスト ボックス 191"/>
        <xdr:cNvSpPr txBox="1"/>
      </xdr:nvSpPr>
      <xdr:spPr>
        <a:xfrm>
          <a:off x="1752111" y="1322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110272</xdr:rowOff>
    </xdr:from>
    <xdr:ext cx="534377" cy="259045"/>
    <xdr:sp macro="" textlink="">
      <xdr:nvSpPr>
        <xdr:cNvPr id="194" name="テキスト ボックス 193"/>
        <xdr:cNvSpPr txBox="1"/>
      </xdr:nvSpPr>
      <xdr:spPr>
        <a:xfrm>
          <a:off x="863111" y="1331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32795</xdr:rowOff>
    </xdr:from>
    <xdr:to>
      <xdr:col>24</xdr:col>
      <xdr:colOff>114300</xdr:colOff>
      <xdr:row>74</xdr:row>
      <xdr:rowOff>134395</xdr:rowOff>
    </xdr:to>
    <xdr:sp macro="" textlink="">
      <xdr:nvSpPr>
        <xdr:cNvPr id="200" name="楕円 199"/>
        <xdr:cNvSpPr/>
      </xdr:nvSpPr>
      <xdr:spPr>
        <a:xfrm>
          <a:off x="4584700" y="127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55672</xdr:rowOff>
    </xdr:from>
    <xdr:ext cx="534377" cy="259045"/>
    <xdr:sp macro="" textlink="">
      <xdr:nvSpPr>
        <xdr:cNvPr id="201" name="維持補修費該当値テキスト"/>
        <xdr:cNvSpPr txBox="1"/>
      </xdr:nvSpPr>
      <xdr:spPr>
        <a:xfrm>
          <a:off x="4686300" y="1257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20548</xdr:rowOff>
    </xdr:from>
    <xdr:to>
      <xdr:col>20</xdr:col>
      <xdr:colOff>38100</xdr:colOff>
      <xdr:row>74</xdr:row>
      <xdr:rowOff>122148</xdr:rowOff>
    </xdr:to>
    <xdr:sp macro="" textlink="">
      <xdr:nvSpPr>
        <xdr:cNvPr id="202" name="楕円 201"/>
        <xdr:cNvSpPr/>
      </xdr:nvSpPr>
      <xdr:spPr>
        <a:xfrm>
          <a:off x="3746500" y="127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138675</xdr:rowOff>
    </xdr:from>
    <xdr:ext cx="534377" cy="259045"/>
    <xdr:sp macro="" textlink="">
      <xdr:nvSpPr>
        <xdr:cNvPr id="203" name="テキスト ボックス 202"/>
        <xdr:cNvSpPr txBox="1"/>
      </xdr:nvSpPr>
      <xdr:spPr>
        <a:xfrm>
          <a:off x="3530111" y="124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59084</xdr:rowOff>
    </xdr:from>
    <xdr:to>
      <xdr:col>15</xdr:col>
      <xdr:colOff>101600</xdr:colOff>
      <xdr:row>73</xdr:row>
      <xdr:rowOff>160684</xdr:rowOff>
    </xdr:to>
    <xdr:sp macro="" textlink="">
      <xdr:nvSpPr>
        <xdr:cNvPr id="204" name="楕円 203"/>
        <xdr:cNvSpPr/>
      </xdr:nvSpPr>
      <xdr:spPr>
        <a:xfrm>
          <a:off x="2857500" y="1257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5761</xdr:rowOff>
    </xdr:from>
    <xdr:ext cx="534377" cy="259045"/>
    <xdr:sp macro="" textlink="">
      <xdr:nvSpPr>
        <xdr:cNvPr id="205" name="テキスト ボックス 204"/>
        <xdr:cNvSpPr txBox="1"/>
      </xdr:nvSpPr>
      <xdr:spPr>
        <a:xfrm>
          <a:off x="2641111" y="1235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127762</xdr:rowOff>
    </xdr:from>
    <xdr:to>
      <xdr:col>10</xdr:col>
      <xdr:colOff>165100</xdr:colOff>
      <xdr:row>74</xdr:row>
      <xdr:rowOff>57912</xdr:rowOff>
    </xdr:to>
    <xdr:sp macro="" textlink="">
      <xdr:nvSpPr>
        <xdr:cNvPr id="206" name="楕円 205"/>
        <xdr:cNvSpPr/>
      </xdr:nvSpPr>
      <xdr:spPr>
        <a:xfrm>
          <a:off x="1968500" y="1264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74439</xdr:rowOff>
    </xdr:from>
    <xdr:ext cx="534377" cy="259045"/>
    <xdr:sp macro="" textlink="">
      <xdr:nvSpPr>
        <xdr:cNvPr id="207" name="テキスト ボックス 206"/>
        <xdr:cNvSpPr txBox="1"/>
      </xdr:nvSpPr>
      <xdr:spPr>
        <a:xfrm>
          <a:off x="1752111" y="1241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101343</xdr:rowOff>
    </xdr:from>
    <xdr:to>
      <xdr:col>6</xdr:col>
      <xdr:colOff>38100</xdr:colOff>
      <xdr:row>75</xdr:row>
      <xdr:rowOff>31493</xdr:rowOff>
    </xdr:to>
    <xdr:sp macro="" textlink="">
      <xdr:nvSpPr>
        <xdr:cNvPr id="208" name="楕円 207"/>
        <xdr:cNvSpPr/>
      </xdr:nvSpPr>
      <xdr:spPr>
        <a:xfrm>
          <a:off x="1079500" y="1278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48020</xdr:rowOff>
    </xdr:from>
    <xdr:ext cx="534377" cy="259045"/>
    <xdr:sp macro="" textlink="">
      <xdr:nvSpPr>
        <xdr:cNvPr id="209" name="テキスト ボックス 208"/>
        <xdr:cNvSpPr txBox="1"/>
      </xdr:nvSpPr>
      <xdr:spPr>
        <a:xfrm>
          <a:off x="863111" y="1256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8658</xdr:rowOff>
    </xdr:from>
    <xdr:to>
      <xdr:col>24</xdr:col>
      <xdr:colOff>63500</xdr:colOff>
      <xdr:row>94</xdr:row>
      <xdr:rowOff>48315</xdr:rowOff>
    </xdr:to>
    <xdr:cxnSp macro="">
      <xdr:nvCxnSpPr>
        <xdr:cNvPr id="241" name="直線コネクタ 240"/>
        <xdr:cNvCxnSpPr/>
      </xdr:nvCxnSpPr>
      <xdr:spPr>
        <a:xfrm flipV="1">
          <a:off x="3797300" y="16124958"/>
          <a:ext cx="838200" cy="3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52326</xdr:rowOff>
    </xdr:from>
    <xdr:ext cx="599010" cy="259045"/>
    <xdr:sp macro="" textlink="">
      <xdr:nvSpPr>
        <xdr:cNvPr id="242" name="扶助費平均値テキスト"/>
        <xdr:cNvSpPr txBox="1"/>
      </xdr:nvSpPr>
      <xdr:spPr>
        <a:xfrm>
          <a:off x="4686300" y="16168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48315</xdr:rowOff>
    </xdr:from>
    <xdr:to>
      <xdr:col>19</xdr:col>
      <xdr:colOff>177800</xdr:colOff>
      <xdr:row>95</xdr:row>
      <xdr:rowOff>27032</xdr:rowOff>
    </xdr:to>
    <xdr:cxnSp macro="">
      <xdr:nvCxnSpPr>
        <xdr:cNvPr id="244" name="直線コネクタ 243"/>
        <xdr:cNvCxnSpPr/>
      </xdr:nvCxnSpPr>
      <xdr:spPr>
        <a:xfrm flipV="1">
          <a:off x="2908300" y="16164615"/>
          <a:ext cx="889000" cy="15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33647</xdr:rowOff>
    </xdr:from>
    <xdr:ext cx="599010" cy="259045"/>
    <xdr:sp macro="" textlink="">
      <xdr:nvSpPr>
        <xdr:cNvPr id="246" name="テキスト ボックス 245"/>
        <xdr:cNvSpPr txBox="1"/>
      </xdr:nvSpPr>
      <xdr:spPr>
        <a:xfrm>
          <a:off x="3497795" y="1632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59375</xdr:rowOff>
    </xdr:from>
    <xdr:to>
      <xdr:col>15</xdr:col>
      <xdr:colOff>50800</xdr:colOff>
      <xdr:row>95</xdr:row>
      <xdr:rowOff>27032</xdr:rowOff>
    </xdr:to>
    <xdr:cxnSp macro="">
      <xdr:nvCxnSpPr>
        <xdr:cNvPr id="247" name="直線コネクタ 246"/>
        <xdr:cNvCxnSpPr/>
      </xdr:nvCxnSpPr>
      <xdr:spPr>
        <a:xfrm>
          <a:off x="2019300" y="16175675"/>
          <a:ext cx="889000" cy="13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128047</xdr:rowOff>
    </xdr:from>
    <xdr:ext cx="534377" cy="259045"/>
    <xdr:sp macro="" textlink="">
      <xdr:nvSpPr>
        <xdr:cNvPr id="249" name="テキスト ボックス 248"/>
        <xdr:cNvSpPr txBox="1"/>
      </xdr:nvSpPr>
      <xdr:spPr>
        <a:xfrm>
          <a:off x="2641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59375</xdr:rowOff>
    </xdr:from>
    <xdr:to>
      <xdr:col>10</xdr:col>
      <xdr:colOff>114300</xdr:colOff>
      <xdr:row>96</xdr:row>
      <xdr:rowOff>100054</xdr:rowOff>
    </xdr:to>
    <xdr:cxnSp macro="">
      <xdr:nvCxnSpPr>
        <xdr:cNvPr id="250" name="直線コネクタ 249"/>
        <xdr:cNvCxnSpPr/>
      </xdr:nvCxnSpPr>
      <xdr:spPr>
        <a:xfrm flipV="1">
          <a:off x="1130300" y="16175675"/>
          <a:ext cx="889000" cy="38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16904</xdr:rowOff>
    </xdr:from>
    <xdr:ext cx="599010" cy="259045"/>
    <xdr:sp macro="" textlink="">
      <xdr:nvSpPr>
        <xdr:cNvPr id="252" name="テキスト ボックス 251"/>
        <xdr:cNvSpPr txBox="1"/>
      </xdr:nvSpPr>
      <xdr:spPr>
        <a:xfrm>
          <a:off x="1719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123751</xdr:rowOff>
    </xdr:from>
    <xdr:ext cx="534377" cy="259045"/>
    <xdr:sp macro="" textlink="">
      <xdr:nvSpPr>
        <xdr:cNvPr id="254" name="テキスト ボックス 253"/>
        <xdr:cNvSpPr txBox="1"/>
      </xdr:nvSpPr>
      <xdr:spPr>
        <a:xfrm>
          <a:off x="863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129308</xdr:rowOff>
    </xdr:from>
    <xdr:to>
      <xdr:col>24</xdr:col>
      <xdr:colOff>114300</xdr:colOff>
      <xdr:row>94</xdr:row>
      <xdr:rowOff>59458</xdr:rowOff>
    </xdr:to>
    <xdr:sp macro="" textlink="">
      <xdr:nvSpPr>
        <xdr:cNvPr id="260" name="楕円 259"/>
        <xdr:cNvSpPr/>
      </xdr:nvSpPr>
      <xdr:spPr>
        <a:xfrm>
          <a:off x="4584700" y="1607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152185</xdr:rowOff>
    </xdr:from>
    <xdr:ext cx="599010" cy="259045"/>
    <xdr:sp macro="" textlink="">
      <xdr:nvSpPr>
        <xdr:cNvPr id="261" name="扶助費該当値テキスト"/>
        <xdr:cNvSpPr txBox="1"/>
      </xdr:nvSpPr>
      <xdr:spPr>
        <a:xfrm>
          <a:off x="4686300" y="15925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168965</xdr:rowOff>
    </xdr:from>
    <xdr:to>
      <xdr:col>20</xdr:col>
      <xdr:colOff>38100</xdr:colOff>
      <xdr:row>94</xdr:row>
      <xdr:rowOff>99115</xdr:rowOff>
    </xdr:to>
    <xdr:sp macro="" textlink="">
      <xdr:nvSpPr>
        <xdr:cNvPr id="262" name="楕円 261"/>
        <xdr:cNvSpPr/>
      </xdr:nvSpPr>
      <xdr:spPr>
        <a:xfrm>
          <a:off x="3746500" y="161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115642</xdr:rowOff>
    </xdr:from>
    <xdr:ext cx="599010" cy="259045"/>
    <xdr:sp macro="" textlink="">
      <xdr:nvSpPr>
        <xdr:cNvPr id="263" name="テキスト ボックス 262"/>
        <xdr:cNvSpPr txBox="1"/>
      </xdr:nvSpPr>
      <xdr:spPr>
        <a:xfrm>
          <a:off x="3497795" y="1588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147682</xdr:rowOff>
    </xdr:from>
    <xdr:to>
      <xdr:col>15</xdr:col>
      <xdr:colOff>101600</xdr:colOff>
      <xdr:row>95</xdr:row>
      <xdr:rowOff>77832</xdr:rowOff>
    </xdr:to>
    <xdr:sp macro="" textlink="">
      <xdr:nvSpPr>
        <xdr:cNvPr id="264" name="楕円 263"/>
        <xdr:cNvSpPr/>
      </xdr:nvSpPr>
      <xdr:spPr>
        <a:xfrm>
          <a:off x="2857500" y="1626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94359</xdr:rowOff>
    </xdr:from>
    <xdr:ext cx="534377" cy="259045"/>
    <xdr:sp macro="" textlink="">
      <xdr:nvSpPr>
        <xdr:cNvPr id="265" name="テキスト ボックス 264"/>
        <xdr:cNvSpPr txBox="1"/>
      </xdr:nvSpPr>
      <xdr:spPr>
        <a:xfrm>
          <a:off x="2641111" y="160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8575</xdr:rowOff>
    </xdr:from>
    <xdr:to>
      <xdr:col>10</xdr:col>
      <xdr:colOff>165100</xdr:colOff>
      <xdr:row>94</xdr:row>
      <xdr:rowOff>110175</xdr:rowOff>
    </xdr:to>
    <xdr:sp macro="" textlink="">
      <xdr:nvSpPr>
        <xdr:cNvPr id="266" name="楕円 265"/>
        <xdr:cNvSpPr/>
      </xdr:nvSpPr>
      <xdr:spPr>
        <a:xfrm>
          <a:off x="1968500" y="1612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126702</xdr:rowOff>
    </xdr:from>
    <xdr:ext cx="599010" cy="259045"/>
    <xdr:sp macro="" textlink="">
      <xdr:nvSpPr>
        <xdr:cNvPr id="267" name="テキスト ボックス 266"/>
        <xdr:cNvSpPr txBox="1"/>
      </xdr:nvSpPr>
      <xdr:spPr>
        <a:xfrm>
          <a:off x="1719795" y="1590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49254</xdr:rowOff>
    </xdr:from>
    <xdr:to>
      <xdr:col>6</xdr:col>
      <xdr:colOff>38100</xdr:colOff>
      <xdr:row>96</xdr:row>
      <xdr:rowOff>150854</xdr:rowOff>
    </xdr:to>
    <xdr:sp macro="" textlink="">
      <xdr:nvSpPr>
        <xdr:cNvPr id="268" name="楕円 267"/>
        <xdr:cNvSpPr/>
      </xdr:nvSpPr>
      <xdr:spPr>
        <a:xfrm>
          <a:off x="1079500" y="1650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141981</xdr:rowOff>
    </xdr:from>
    <xdr:ext cx="534377" cy="259045"/>
    <xdr:sp macro="" textlink="">
      <xdr:nvSpPr>
        <xdr:cNvPr id="269" name="テキスト ボックス 268"/>
        <xdr:cNvSpPr txBox="1"/>
      </xdr:nvSpPr>
      <xdr:spPr>
        <a:xfrm>
          <a:off x="863111" y="1660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43985</xdr:rowOff>
    </xdr:from>
    <xdr:to>
      <xdr:col>55</xdr:col>
      <xdr:colOff>0</xdr:colOff>
      <xdr:row>35</xdr:row>
      <xdr:rowOff>129377</xdr:rowOff>
    </xdr:to>
    <xdr:cxnSp macro="">
      <xdr:nvCxnSpPr>
        <xdr:cNvPr id="297" name="直線コネクタ 296"/>
        <xdr:cNvCxnSpPr/>
      </xdr:nvCxnSpPr>
      <xdr:spPr>
        <a:xfrm>
          <a:off x="9639300" y="6044735"/>
          <a:ext cx="838200" cy="8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59340</xdr:rowOff>
    </xdr:from>
    <xdr:ext cx="599010" cy="259045"/>
    <xdr:sp macro="" textlink="">
      <xdr:nvSpPr>
        <xdr:cNvPr id="298" name="補助費等平均値テキスト"/>
        <xdr:cNvSpPr txBox="1"/>
      </xdr:nvSpPr>
      <xdr:spPr>
        <a:xfrm>
          <a:off x="10528300" y="62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43985</xdr:rowOff>
    </xdr:from>
    <xdr:to>
      <xdr:col>50</xdr:col>
      <xdr:colOff>114300</xdr:colOff>
      <xdr:row>35</xdr:row>
      <xdr:rowOff>145406</xdr:rowOff>
    </xdr:to>
    <xdr:cxnSp macro="">
      <xdr:nvCxnSpPr>
        <xdr:cNvPr id="300" name="直線コネクタ 299"/>
        <xdr:cNvCxnSpPr/>
      </xdr:nvCxnSpPr>
      <xdr:spPr>
        <a:xfrm flipV="1">
          <a:off x="8750300" y="6044735"/>
          <a:ext cx="889000" cy="10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43297</xdr:rowOff>
    </xdr:from>
    <xdr:ext cx="599010" cy="259045"/>
    <xdr:sp macro="" textlink="">
      <xdr:nvSpPr>
        <xdr:cNvPr id="302" name="テキスト ボックス 301"/>
        <xdr:cNvSpPr txBox="1"/>
      </xdr:nvSpPr>
      <xdr:spPr>
        <a:xfrm>
          <a:off x="9339795" y="638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145406</xdr:rowOff>
    </xdr:from>
    <xdr:to>
      <xdr:col>45</xdr:col>
      <xdr:colOff>177800</xdr:colOff>
      <xdr:row>36</xdr:row>
      <xdr:rowOff>112593</xdr:rowOff>
    </xdr:to>
    <xdr:cxnSp macro="">
      <xdr:nvCxnSpPr>
        <xdr:cNvPr id="303" name="直線コネクタ 302"/>
        <xdr:cNvCxnSpPr/>
      </xdr:nvCxnSpPr>
      <xdr:spPr>
        <a:xfrm flipV="1">
          <a:off x="7861300" y="6146156"/>
          <a:ext cx="889000" cy="13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55842</xdr:rowOff>
    </xdr:from>
    <xdr:ext cx="599010" cy="259045"/>
    <xdr:sp macro="" textlink="">
      <xdr:nvSpPr>
        <xdr:cNvPr id="305" name="テキスト ボックス 304"/>
        <xdr:cNvSpPr txBox="1"/>
      </xdr:nvSpPr>
      <xdr:spPr>
        <a:xfrm>
          <a:off x="8450795" y="639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86418</xdr:rowOff>
    </xdr:from>
    <xdr:to>
      <xdr:col>41</xdr:col>
      <xdr:colOff>50800</xdr:colOff>
      <xdr:row>36</xdr:row>
      <xdr:rowOff>112593</xdr:rowOff>
    </xdr:to>
    <xdr:cxnSp macro="">
      <xdr:nvCxnSpPr>
        <xdr:cNvPr id="306" name="直線コネクタ 305"/>
        <xdr:cNvCxnSpPr/>
      </xdr:nvCxnSpPr>
      <xdr:spPr>
        <a:xfrm>
          <a:off x="6972300" y="5915718"/>
          <a:ext cx="889000" cy="3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112750</xdr:rowOff>
    </xdr:from>
    <xdr:ext cx="599010" cy="259045"/>
    <xdr:sp macro="" textlink="">
      <xdr:nvSpPr>
        <xdr:cNvPr id="308" name="テキスト ボックス 307"/>
        <xdr:cNvSpPr txBox="1"/>
      </xdr:nvSpPr>
      <xdr:spPr>
        <a:xfrm>
          <a:off x="7561795" y="645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26371</xdr:rowOff>
    </xdr:from>
    <xdr:ext cx="599010" cy="259045"/>
    <xdr:sp macro="" textlink="">
      <xdr:nvSpPr>
        <xdr:cNvPr id="310" name="テキスト ボックス 309"/>
        <xdr:cNvSpPr txBox="1"/>
      </xdr:nvSpPr>
      <xdr:spPr>
        <a:xfrm>
          <a:off x="6672795" y="602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78577</xdr:rowOff>
    </xdr:from>
    <xdr:to>
      <xdr:col>55</xdr:col>
      <xdr:colOff>50800</xdr:colOff>
      <xdr:row>36</xdr:row>
      <xdr:rowOff>8727</xdr:rowOff>
    </xdr:to>
    <xdr:sp macro="" textlink="">
      <xdr:nvSpPr>
        <xdr:cNvPr id="316" name="楕円 315"/>
        <xdr:cNvSpPr/>
      </xdr:nvSpPr>
      <xdr:spPr>
        <a:xfrm>
          <a:off x="10426700" y="607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101454</xdr:rowOff>
    </xdr:from>
    <xdr:ext cx="599010" cy="259045"/>
    <xdr:sp macro="" textlink="">
      <xdr:nvSpPr>
        <xdr:cNvPr id="317" name="補助費等該当値テキスト"/>
        <xdr:cNvSpPr txBox="1"/>
      </xdr:nvSpPr>
      <xdr:spPr>
        <a:xfrm>
          <a:off x="10528300" y="593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164635</xdr:rowOff>
    </xdr:from>
    <xdr:to>
      <xdr:col>50</xdr:col>
      <xdr:colOff>165100</xdr:colOff>
      <xdr:row>35</xdr:row>
      <xdr:rowOff>94785</xdr:rowOff>
    </xdr:to>
    <xdr:sp macro="" textlink="">
      <xdr:nvSpPr>
        <xdr:cNvPr id="318" name="楕円 317"/>
        <xdr:cNvSpPr/>
      </xdr:nvSpPr>
      <xdr:spPr>
        <a:xfrm>
          <a:off x="9588500" y="599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111312</xdr:rowOff>
    </xdr:from>
    <xdr:ext cx="599010" cy="259045"/>
    <xdr:sp macro="" textlink="">
      <xdr:nvSpPr>
        <xdr:cNvPr id="319" name="テキスト ボックス 318"/>
        <xdr:cNvSpPr txBox="1"/>
      </xdr:nvSpPr>
      <xdr:spPr>
        <a:xfrm>
          <a:off x="9339795" y="576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94606</xdr:rowOff>
    </xdr:from>
    <xdr:to>
      <xdr:col>46</xdr:col>
      <xdr:colOff>38100</xdr:colOff>
      <xdr:row>36</xdr:row>
      <xdr:rowOff>24756</xdr:rowOff>
    </xdr:to>
    <xdr:sp macro="" textlink="">
      <xdr:nvSpPr>
        <xdr:cNvPr id="320" name="楕円 319"/>
        <xdr:cNvSpPr/>
      </xdr:nvSpPr>
      <xdr:spPr>
        <a:xfrm>
          <a:off x="8699500" y="609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41283</xdr:rowOff>
    </xdr:from>
    <xdr:ext cx="599010" cy="259045"/>
    <xdr:sp macro="" textlink="">
      <xdr:nvSpPr>
        <xdr:cNvPr id="321" name="テキスト ボックス 320"/>
        <xdr:cNvSpPr txBox="1"/>
      </xdr:nvSpPr>
      <xdr:spPr>
        <a:xfrm>
          <a:off x="8450795" y="587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61793</xdr:rowOff>
    </xdr:from>
    <xdr:to>
      <xdr:col>41</xdr:col>
      <xdr:colOff>101600</xdr:colOff>
      <xdr:row>36</xdr:row>
      <xdr:rowOff>163393</xdr:rowOff>
    </xdr:to>
    <xdr:sp macro="" textlink="">
      <xdr:nvSpPr>
        <xdr:cNvPr id="322" name="楕円 321"/>
        <xdr:cNvSpPr/>
      </xdr:nvSpPr>
      <xdr:spPr>
        <a:xfrm>
          <a:off x="7810500" y="623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8470</xdr:rowOff>
    </xdr:from>
    <xdr:ext cx="599010" cy="259045"/>
    <xdr:sp macro="" textlink="">
      <xdr:nvSpPr>
        <xdr:cNvPr id="323" name="テキスト ボックス 322"/>
        <xdr:cNvSpPr txBox="1"/>
      </xdr:nvSpPr>
      <xdr:spPr>
        <a:xfrm>
          <a:off x="7561795" y="600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35618</xdr:rowOff>
    </xdr:from>
    <xdr:to>
      <xdr:col>36</xdr:col>
      <xdr:colOff>165100</xdr:colOff>
      <xdr:row>34</xdr:row>
      <xdr:rowOff>137218</xdr:rowOff>
    </xdr:to>
    <xdr:sp macro="" textlink="">
      <xdr:nvSpPr>
        <xdr:cNvPr id="324" name="楕円 323"/>
        <xdr:cNvSpPr/>
      </xdr:nvSpPr>
      <xdr:spPr>
        <a:xfrm>
          <a:off x="6921500" y="586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153745</xdr:rowOff>
    </xdr:from>
    <xdr:ext cx="599010" cy="259045"/>
    <xdr:sp macro="" textlink="">
      <xdr:nvSpPr>
        <xdr:cNvPr id="325" name="テキスト ボックス 324"/>
        <xdr:cNvSpPr txBox="1"/>
      </xdr:nvSpPr>
      <xdr:spPr>
        <a:xfrm>
          <a:off x="6672795" y="564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91142</xdr:rowOff>
    </xdr:from>
    <xdr:to>
      <xdr:col>55</xdr:col>
      <xdr:colOff>0</xdr:colOff>
      <xdr:row>53</xdr:row>
      <xdr:rowOff>140441</xdr:rowOff>
    </xdr:to>
    <xdr:cxnSp macro="">
      <xdr:nvCxnSpPr>
        <xdr:cNvPr id="356" name="直線コネクタ 355"/>
        <xdr:cNvCxnSpPr/>
      </xdr:nvCxnSpPr>
      <xdr:spPr>
        <a:xfrm flipV="1">
          <a:off x="9639300" y="8835092"/>
          <a:ext cx="838200" cy="39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7744</xdr:rowOff>
    </xdr:from>
    <xdr:ext cx="599010" cy="259045"/>
    <xdr:sp macro="" textlink="">
      <xdr:nvSpPr>
        <xdr:cNvPr id="357" name="普通建設事業費平均値テキスト"/>
        <xdr:cNvSpPr txBox="1"/>
      </xdr:nvSpPr>
      <xdr:spPr>
        <a:xfrm>
          <a:off x="10528300" y="9608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140441</xdr:rowOff>
    </xdr:from>
    <xdr:to>
      <xdr:col>50</xdr:col>
      <xdr:colOff>114300</xdr:colOff>
      <xdr:row>57</xdr:row>
      <xdr:rowOff>49347</xdr:rowOff>
    </xdr:to>
    <xdr:cxnSp macro="">
      <xdr:nvCxnSpPr>
        <xdr:cNvPr id="359" name="直線コネクタ 358"/>
        <xdr:cNvCxnSpPr/>
      </xdr:nvCxnSpPr>
      <xdr:spPr>
        <a:xfrm flipV="1">
          <a:off x="8750300" y="9227291"/>
          <a:ext cx="889000" cy="5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54329</xdr:rowOff>
    </xdr:from>
    <xdr:ext cx="599010" cy="259045"/>
    <xdr:sp macro="" textlink="">
      <xdr:nvSpPr>
        <xdr:cNvPr id="361" name="テキスト ボックス 360"/>
        <xdr:cNvSpPr txBox="1"/>
      </xdr:nvSpPr>
      <xdr:spPr>
        <a:xfrm>
          <a:off x="9339795" y="982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802</xdr:rowOff>
    </xdr:from>
    <xdr:to>
      <xdr:col>45</xdr:col>
      <xdr:colOff>177800</xdr:colOff>
      <xdr:row>57</xdr:row>
      <xdr:rowOff>49347</xdr:rowOff>
    </xdr:to>
    <xdr:cxnSp macro="">
      <xdr:nvCxnSpPr>
        <xdr:cNvPr id="362" name="直線コネクタ 361"/>
        <xdr:cNvCxnSpPr/>
      </xdr:nvCxnSpPr>
      <xdr:spPr>
        <a:xfrm>
          <a:off x="7861300" y="9773452"/>
          <a:ext cx="889000" cy="4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103684</xdr:rowOff>
    </xdr:from>
    <xdr:ext cx="599010" cy="259045"/>
    <xdr:sp macro="" textlink="">
      <xdr:nvSpPr>
        <xdr:cNvPr id="364" name="テキスト ボックス 363"/>
        <xdr:cNvSpPr txBox="1"/>
      </xdr:nvSpPr>
      <xdr:spPr>
        <a:xfrm>
          <a:off x="8450795" y="953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802</xdr:rowOff>
    </xdr:from>
    <xdr:to>
      <xdr:col>41</xdr:col>
      <xdr:colOff>50800</xdr:colOff>
      <xdr:row>57</xdr:row>
      <xdr:rowOff>28447</xdr:rowOff>
    </xdr:to>
    <xdr:cxnSp macro="">
      <xdr:nvCxnSpPr>
        <xdr:cNvPr id="365" name="直線コネクタ 364"/>
        <xdr:cNvCxnSpPr/>
      </xdr:nvCxnSpPr>
      <xdr:spPr>
        <a:xfrm flipV="1">
          <a:off x="6972300" y="9773452"/>
          <a:ext cx="889000" cy="2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108668</xdr:rowOff>
    </xdr:from>
    <xdr:ext cx="599010" cy="259045"/>
    <xdr:sp macro="" textlink="">
      <xdr:nvSpPr>
        <xdr:cNvPr id="367" name="テキスト ボックス 366"/>
        <xdr:cNvSpPr txBox="1"/>
      </xdr:nvSpPr>
      <xdr:spPr>
        <a:xfrm>
          <a:off x="7561795" y="98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90833</xdr:rowOff>
    </xdr:from>
    <xdr:ext cx="599010" cy="259045"/>
    <xdr:sp macro="" textlink="">
      <xdr:nvSpPr>
        <xdr:cNvPr id="369" name="テキスト ボックス 368"/>
        <xdr:cNvSpPr txBox="1"/>
      </xdr:nvSpPr>
      <xdr:spPr>
        <a:xfrm>
          <a:off x="6672795" y="98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40342</xdr:rowOff>
    </xdr:from>
    <xdr:to>
      <xdr:col>55</xdr:col>
      <xdr:colOff>50800</xdr:colOff>
      <xdr:row>51</xdr:row>
      <xdr:rowOff>141942</xdr:rowOff>
    </xdr:to>
    <xdr:sp macro="" textlink="">
      <xdr:nvSpPr>
        <xdr:cNvPr id="375" name="楕円 374"/>
        <xdr:cNvSpPr/>
      </xdr:nvSpPr>
      <xdr:spPr>
        <a:xfrm>
          <a:off x="10426700" y="878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63219</xdr:rowOff>
    </xdr:from>
    <xdr:ext cx="599010" cy="259045"/>
    <xdr:sp macro="" textlink="">
      <xdr:nvSpPr>
        <xdr:cNvPr id="376" name="普通建設事業費該当値テキスト"/>
        <xdr:cNvSpPr txBox="1"/>
      </xdr:nvSpPr>
      <xdr:spPr>
        <a:xfrm>
          <a:off x="10528300" y="863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89641</xdr:rowOff>
    </xdr:from>
    <xdr:to>
      <xdr:col>50</xdr:col>
      <xdr:colOff>165100</xdr:colOff>
      <xdr:row>54</xdr:row>
      <xdr:rowOff>19791</xdr:rowOff>
    </xdr:to>
    <xdr:sp macro="" textlink="">
      <xdr:nvSpPr>
        <xdr:cNvPr id="377" name="楕円 376"/>
        <xdr:cNvSpPr/>
      </xdr:nvSpPr>
      <xdr:spPr>
        <a:xfrm>
          <a:off x="9588500" y="917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36318</xdr:rowOff>
    </xdr:from>
    <xdr:ext cx="599010" cy="259045"/>
    <xdr:sp macro="" textlink="">
      <xdr:nvSpPr>
        <xdr:cNvPr id="378" name="テキスト ボックス 377"/>
        <xdr:cNvSpPr txBox="1"/>
      </xdr:nvSpPr>
      <xdr:spPr>
        <a:xfrm>
          <a:off x="9339795" y="895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169997</xdr:rowOff>
    </xdr:from>
    <xdr:to>
      <xdr:col>46</xdr:col>
      <xdr:colOff>38100</xdr:colOff>
      <xdr:row>57</xdr:row>
      <xdr:rowOff>100147</xdr:rowOff>
    </xdr:to>
    <xdr:sp macro="" textlink="">
      <xdr:nvSpPr>
        <xdr:cNvPr id="379" name="楕円 378"/>
        <xdr:cNvSpPr/>
      </xdr:nvSpPr>
      <xdr:spPr>
        <a:xfrm>
          <a:off x="8699500" y="97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91274</xdr:rowOff>
    </xdr:from>
    <xdr:ext cx="599010" cy="259045"/>
    <xdr:sp macro="" textlink="">
      <xdr:nvSpPr>
        <xdr:cNvPr id="380" name="テキスト ボックス 379"/>
        <xdr:cNvSpPr txBox="1"/>
      </xdr:nvSpPr>
      <xdr:spPr>
        <a:xfrm>
          <a:off x="8450795" y="986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121452</xdr:rowOff>
    </xdr:from>
    <xdr:to>
      <xdr:col>41</xdr:col>
      <xdr:colOff>101600</xdr:colOff>
      <xdr:row>57</xdr:row>
      <xdr:rowOff>51602</xdr:rowOff>
    </xdr:to>
    <xdr:sp macro="" textlink="">
      <xdr:nvSpPr>
        <xdr:cNvPr id="381" name="楕円 380"/>
        <xdr:cNvSpPr/>
      </xdr:nvSpPr>
      <xdr:spPr>
        <a:xfrm>
          <a:off x="7810500" y="972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68129</xdr:rowOff>
    </xdr:from>
    <xdr:ext cx="599010" cy="259045"/>
    <xdr:sp macro="" textlink="">
      <xdr:nvSpPr>
        <xdr:cNvPr id="382" name="テキスト ボックス 381"/>
        <xdr:cNvSpPr txBox="1"/>
      </xdr:nvSpPr>
      <xdr:spPr>
        <a:xfrm>
          <a:off x="7561795" y="949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149097</xdr:rowOff>
    </xdr:from>
    <xdr:to>
      <xdr:col>36</xdr:col>
      <xdr:colOff>165100</xdr:colOff>
      <xdr:row>57</xdr:row>
      <xdr:rowOff>79247</xdr:rowOff>
    </xdr:to>
    <xdr:sp macro="" textlink="">
      <xdr:nvSpPr>
        <xdr:cNvPr id="383" name="楕円 382"/>
        <xdr:cNvSpPr/>
      </xdr:nvSpPr>
      <xdr:spPr>
        <a:xfrm>
          <a:off x="6921500" y="97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95774</xdr:rowOff>
    </xdr:from>
    <xdr:ext cx="599010" cy="259045"/>
    <xdr:sp macro="" textlink="">
      <xdr:nvSpPr>
        <xdr:cNvPr id="384" name="テキスト ボックス 383"/>
        <xdr:cNvSpPr txBox="1"/>
      </xdr:nvSpPr>
      <xdr:spPr>
        <a:xfrm>
          <a:off x="6672795" y="952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72654</xdr:rowOff>
    </xdr:from>
    <xdr:to>
      <xdr:col>55</xdr:col>
      <xdr:colOff>0</xdr:colOff>
      <xdr:row>78</xdr:row>
      <xdr:rowOff>72099</xdr:rowOff>
    </xdr:to>
    <xdr:cxnSp macro="">
      <xdr:nvCxnSpPr>
        <xdr:cNvPr id="415" name="直線コネクタ 414"/>
        <xdr:cNvCxnSpPr/>
      </xdr:nvCxnSpPr>
      <xdr:spPr>
        <a:xfrm flipV="1">
          <a:off x="9639300" y="13274304"/>
          <a:ext cx="838200" cy="17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14803</xdr:rowOff>
    </xdr:from>
    <xdr:ext cx="534377" cy="259045"/>
    <xdr:sp macro="" textlink="">
      <xdr:nvSpPr>
        <xdr:cNvPr id="416" name="普通建設事業費 （ うち新規整備　）平均値テキスト"/>
        <xdr:cNvSpPr txBox="1"/>
      </xdr:nvSpPr>
      <xdr:spPr>
        <a:xfrm>
          <a:off x="10528300" y="13216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169593</xdr:rowOff>
    </xdr:from>
    <xdr:to>
      <xdr:col>50</xdr:col>
      <xdr:colOff>114300</xdr:colOff>
      <xdr:row>78</xdr:row>
      <xdr:rowOff>72099</xdr:rowOff>
    </xdr:to>
    <xdr:cxnSp macro="">
      <xdr:nvCxnSpPr>
        <xdr:cNvPr id="418" name="直線コネクタ 417"/>
        <xdr:cNvCxnSpPr/>
      </xdr:nvCxnSpPr>
      <xdr:spPr>
        <a:xfrm>
          <a:off x="8750300" y="13371243"/>
          <a:ext cx="889000" cy="7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0" name="テキスト ボックス 419"/>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169593</xdr:rowOff>
    </xdr:from>
    <xdr:to>
      <xdr:col>45</xdr:col>
      <xdr:colOff>177800</xdr:colOff>
      <xdr:row>78</xdr:row>
      <xdr:rowOff>17889</xdr:rowOff>
    </xdr:to>
    <xdr:cxnSp macro="">
      <xdr:nvCxnSpPr>
        <xdr:cNvPr id="421" name="直線コネクタ 420"/>
        <xdr:cNvCxnSpPr/>
      </xdr:nvCxnSpPr>
      <xdr:spPr>
        <a:xfrm flipV="1">
          <a:off x="7861300" y="13371243"/>
          <a:ext cx="889000" cy="1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8570</xdr:rowOff>
    </xdr:from>
    <xdr:to>
      <xdr:col>41</xdr:col>
      <xdr:colOff>50800</xdr:colOff>
      <xdr:row>78</xdr:row>
      <xdr:rowOff>17889</xdr:rowOff>
    </xdr:to>
    <xdr:cxnSp macro="">
      <xdr:nvCxnSpPr>
        <xdr:cNvPr id="424" name="直線コネクタ 423"/>
        <xdr:cNvCxnSpPr/>
      </xdr:nvCxnSpPr>
      <xdr:spPr>
        <a:xfrm>
          <a:off x="6972300" y="13381670"/>
          <a:ext cx="889000" cy="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21784</xdr:rowOff>
    </xdr:from>
    <xdr:ext cx="534377" cy="259045"/>
    <xdr:sp macro="" textlink="">
      <xdr:nvSpPr>
        <xdr:cNvPr id="426" name="テキスト ボックス 425"/>
        <xdr:cNvSpPr txBox="1"/>
      </xdr:nvSpPr>
      <xdr:spPr>
        <a:xfrm>
          <a:off x="7594111" y="130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51263</xdr:rowOff>
    </xdr:from>
    <xdr:ext cx="534377" cy="259045"/>
    <xdr:sp macro="" textlink="">
      <xdr:nvSpPr>
        <xdr:cNvPr id="428" name="テキスト ボックス 427"/>
        <xdr:cNvSpPr txBox="1"/>
      </xdr:nvSpPr>
      <xdr:spPr>
        <a:xfrm>
          <a:off x="6705111" y="130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21854</xdr:rowOff>
    </xdr:from>
    <xdr:to>
      <xdr:col>55</xdr:col>
      <xdr:colOff>50800</xdr:colOff>
      <xdr:row>77</xdr:row>
      <xdr:rowOff>123454</xdr:rowOff>
    </xdr:to>
    <xdr:sp macro="" textlink="">
      <xdr:nvSpPr>
        <xdr:cNvPr id="434" name="楕円 433"/>
        <xdr:cNvSpPr/>
      </xdr:nvSpPr>
      <xdr:spPr>
        <a:xfrm>
          <a:off x="10426700" y="1322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44731</xdr:rowOff>
    </xdr:from>
    <xdr:ext cx="534377" cy="259045"/>
    <xdr:sp macro="" textlink="">
      <xdr:nvSpPr>
        <xdr:cNvPr id="435" name="普通建設事業費 （ うち新規整備　）該当値テキスト"/>
        <xdr:cNvSpPr txBox="1"/>
      </xdr:nvSpPr>
      <xdr:spPr>
        <a:xfrm>
          <a:off x="10528300" y="1307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21299</xdr:rowOff>
    </xdr:from>
    <xdr:to>
      <xdr:col>50</xdr:col>
      <xdr:colOff>165100</xdr:colOff>
      <xdr:row>78</xdr:row>
      <xdr:rowOff>122899</xdr:rowOff>
    </xdr:to>
    <xdr:sp macro="" textlink="">
      <xdr:nvSpPr>
        <xdr:cNvPr id="436" name="楕円 435"/>
        <xdr:cNvSpPr/>
      </xdr:nvSpPr>
      <xdr:spPr>
        <a:xfrm>
          <a:off x="9588500" y="133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114026</xdr:rowOff>
    </xdr:from>
    <xdr:ext cx="534377" cy="259045"/>
    <xdr:sp macro="" textlink="">
      <xdr:nvSpPr>
        <xdr:cNvPr id="437" name="テキスト ボックス 436"/>
        <xdr:cNvSpPr txBox="1"/>
      </xdr:nvSpPr>
      <xdr:spPr>
        <a:xfrm>
          <a:off x="9372111" y="134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118793</xdr:rowOff>
    </xdr:from>
    <xdr:to>
      <xdr:col>46</xdr:col>
      <xdr:colOff>38100</xdr:colOff>
      <xdr:row>78</xdr:row>
      <xdr:rowOff>48943</xdr:rowOff>
    </xdr:to>
    <xdr:sp macro="" textlink="">
      <xdr:nvSpPr>
        <xdr:cNvPr id="438" name="楕円 437"/>
        <xdr:cNvSpPr/>
      </xdr:nvSpPr>
      <xdr:spPr>
        <a:xfrm>
          <a:off x="8699500" y="133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40070</xdr:rowOff>
    </xdr:from>
    <xdr:ext cx="534377" cy="259045"/>
    <xdr:sp macro="" textlink="">
      <xdr:nvSpPr>
        <xdr:cNvPr id="439" name="テキスト ボックス 438"/>
        <xdr:cNvSpPr txBox="1"/>
      </xdr:nvSpPr>
      <xdr:spPr>
        <a:xfrm>
          <a:off x="8483111" y="1341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138539</xdr:rowOff>
    </xdr:from>
    <xdr:to>
      <xdr:col>41</xdr:col>
      <xdr:colOff>101600</xdr:colOff>
      <xdr:row>78</xdr:row>
      <xdr:rowOff>68689</xdr:rowOff>
    </xdr:to>
    <xdr:sp macro="" textlink="">
      <xdr:nvSpPr>
        <xdr:cNvPr id="440" name="楕円 439"/>
        <xdr:cNvSpPr/>
      </xdr:nvSpPr>
      <xdr:spPr>
        <a:xfrm>
          <a:off x="7810500" y="133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59816</xdr:rowOff>
    </xdr:from>
    <xdr:ext cx="534377" cy="259045"/>
    <xdr:sp macro="" textlink="">
      <xdr:nvSpPr>
        <xdr:cNvPr id="441" name="テキスト ボックス 440"/>
        <xdr:cNvSpPr txBox="1"/>
      </xdr:nvSpPr>
      <xdr:spPr>
        <a:xfrm>
          <a:off x="7594111" y="134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129220</xdr:rowOff>
    </xdr:from>
    <xdr:to>
      <xdr:col>36</xdr:col>
      <xdr:colOff>165100</xdr:colOff>
      <xdr:row>78</xdr:row>
      <xdr:rowOff>59370</xdr:rowOff>
    </xdr:to>
    <xdr:sp macro="" textlink="">
      <xdr:nvSpPr>
        <xdr:cNvPr id="442" name="楕円 441"/>
        <xdr:cNvSpPr/>
      </xdr:nvSpPr>
      <xdr:spPr>
        <a:xfrm>
          <a:off x="6921500" y="1333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50497</xdr:rowOff>
    </xdr:from>
    <xdr:ext cx="534377" cy="259045"/>
    <xdr:sp macro="" textlink="">
      <xdr:nvSpPr>
        <xdr:cNvPr id="443" name="テキスト ボックス 442"/>
        <xdr:cNvSpPr txBox="1"/>
      </xdr:nvSpPr>
      <xdr:spPr>
        <a:xfrm>
          <a:off x="6705111" y="1342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145543</xdr:rowOff>
    </xdr:from>
    <xdr:to>
      <xdr:col>55</xdr:col>
      <xdr:colOff>0</xdr:colOff>
      <xdr:row>97</xdr:row>
      <xdr:rowOff>158491</xdr:rowOff>
    </xdr:to>
    <xdr:cxnSp macro="">
      <xdr:nvCxnSpPr>
        <xdr:cNvPr id="474" name="直線コネクタ 473"/>
        <xdr:cNvCxnSpPr/>
      </xdr:nvCxnSpPr>
      <xdr:spPr>
        <a:xfrm flipV="1">
          <a:off x="9639300" y="16776193"/>
          <a:ext cx="838200" cy="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76981</xdr:rowOff>
    </xdr:from>
    <xdr:ext cx="599010" cy="259045"/>
    <xdr:sp macro="" textlink="">
      <xdr:nvSpPr>
        <xdr:cNvPr id="475" name="普通建設事業費 （ うち更新整備　）平均値テキスト"/>
        <xdr:cNvSpPr txBox="1"/>
      </xdr:nvSpPr>
      <xdr:spPr>
        <a:xfrm>
          <a:off x="10528300" y="16536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158491</xdr:rowOff>
    </xdr:from>
    <xdr:to>
      <xdr:col>50</xdr:col>
      <xdr:colOff>114300</xdr:colOff>
      <xdr:row>98</xdr:row>
      <xdr:rowOff>46473</xdr:rowOff>
    </xdr:to>
    <xdr:cxnSp macro="">
      <xdr:nvCxnSpPr>
        <xdr:cNvPr id="477" name="直線コネクタ 476"/>
        <xdr:cNvCxnSpPr/>
      </xdr:nvCxnSpPr>
      <xdr:spPr>
        <a:xfrm flipV="1">
          <a:off x="8750300" y="16789141"/>
          <a:ext cx="889000" cy="5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62027</xdr:rowOff>
    </xdr:from>
    <xdr:ext cx="534377" cy="259045"/>
    <xdr:sp macro="" textlink="">
      <xdr:nvSpPr>
        <xdr:cNvPr id="479" name="テキスト ボックス 478"/>
        <xdr:cNvSpPr txBox="1"/>
      </xdr:nvSpPr>
      <xdr:spPr>
        <a:xfrm>
          <a:off x="9372111" y="168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5747</xdr:rowOff>
    </xdr:from>
    <xdr:to>
      <xdr:col>45</xdr:col>
      <xdr:colOff>177800</xdr:colOff>
      <xdr:row>98</xdr:row>
      <xdr:rowOff>46473</xdr:rowOff>
    </xdr:to>
    <xdr:cxnSp macro="">
      <xdr:nvCxnSpPr>
        <xdr:cNvPr id="480" name="直線コネクタ 479"/>
        <xdr:cNvCxnSpPr/>
      </xdr:nvCxnSpPr>
      <xdr:spPr>
        <a:xfrm>
          <a:off x="7861300" y="16807847"/>
          <a:ext cx="889000" cy="4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91924</xdr:rowOff>
    </xdr:from>
    <xdr:ext cx="534377" cy="259045"/>
    <xdr:sp macro="" textlink="">
      <xdr:nvSpPr>
        <xdr:cNvPr id="482" name="テキスト ボックス 481"/>
        <xdr:cNvSpPr txBox="1"/>
      </xdr:nvSpPr>
      <xdr:spPr>
        <a:xfrm>
          <a:off x="8483111" y="16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170430</xdr:rowOff>
    </xdr:from>
    <xdr:to>
      <xdr:col>41</xdr:col>
      <xdr:colOff>50800</xdr:colOff>
      <xdr:row>98</xdr:row>
      <xdr:rowOff>5747</xdr:rowOff>
    </xdr:to>
    <xdr:cxnSp macro="">
      <xdr:nvCxnSpPr>
        <xdr:cNvPr id="483" name="直線コネクタ 482"/>
        <xdr:cNvCxnSpPr/>
      </xdr:nvCxnSpPr>
      <xdr:spPr>
        <a:xfrm>
          <a:off x="6972300" y="16801080"/>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101058</xdr:rowOff>
    </xdr:from>
    <xdr:ext cx="534377" cy="259045"/>
    <xdr:sp macro="" textlink="">
      <xdr:nvSpPr>
        <xdr:cNvPr id="485" name="テキスト ボックス 484"/>
        <xdr:cNvSpPr txBox="1"/>
      </xdr:nvSpPr>
      <xdr:spPr>
        <a:xfrm>
          <a:off x="7594111" y="169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75868</xdr:rowOff>
    </xdr:from>
    <xdr:ext cx="534377" cy="259045"/>
    <xdr:sp macro="" textlink="">
      <xdr:nvSpPr>
        <xdr:cNvPr id="487" name="テキスト ボックス 486"/>
        <xdr:cNvSpPr txBox="1"/>
      </xdr:nvSpPr>
      <xdr:spPr>
        <a:xfrm>
          <a:off x="6705111" y="1687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94743</xdr:rowOff>
    </xdr:from>
    <xdr:to>
      <xdr:col>55</xdr:col>
      <xdr:colOff>50800</xdr:colOff>
      <xdr:row>98</xdr:row>
      <xdr:rowOff>24893</xdr:rowOff>
    </xdr:to>
    <xdr:sp macro="" textlink="">
      <xdr:nvSpPr>
        <xdr:cNvPr id="493" name="楕円 492"/>
        <xdr:cNvSpPr/>
      </xdr:nvSpPr>
      <xdr:spPr>
        <a:xfrm>
          <a:off x="10426700" y="167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73170</xdr:rowOff>
    </xdr:from>
    <xdr:ext cx="534377" cy="259045"/>
    <xdr:sp macro="" textlink="">
      <xdr:nvSpPr>
        <xdr:cNvPr id="494" name="普通建設事業費 （ うち更新整備　）該当値テキスト"/>
        <xdr:cNvSpPr txBox="1"/>
      </xdr:nvSpPr>
      <xdr:spPr>
        <a:xfrm>
          <a:off x="10528300" y="167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107691</xdr:rowOff>
    </xdr:from>
    <xdr:to>
      <xdr:col>50</xdr:col>
      <xdr:colOff>165100</xdr:colOff>
      <xdr:row>98</xdr:row>
      <xdr:rowOff>37841</xdr:rowOff>
    </xdr:to>
    <xdr:sp macro="" textlink="">
      <xdr:nvSpPr>
        <xdr:cNvPr id="495" name="楕円 494"/>
        <xdr:cNvSpPr/>
      </xdr:nvSpPr>
      <xdr:spPr>
        <a:xfrm>
          <a:off x="9588500" y="167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54368</xdr:rowOff>
    </xdr:from>
    <xdr:ext cx="534377" cy="259045"/>
    <xdr:sp macro="" textlink="">
      <xdr:nvSpPr>
        <xdr:cNvPr id="496" name="テキスト ボックス 495"/>
        <xdr:cNvSpPr txBox="1"/>
      </xdr:nvSpPr>
      <xdr:spPr>
        <a:xfrm>
          <a:off x="9372111" y="1651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167123</xdr:rowOff>
    </xdr:from>
    <xdr:to>
      <xdr:col>46</xdr:col>
      <xdr:colOff>38100</xdr:colOff>
      <xdr:row>98</xdr:row>
      <xdr:rowOff>97273</xdr:rowOff>
    </xdr:to>
    <xdr:sp macro="" textlink="">
      <xdr:nvSpPr>
        <xdr:cNvPr id="497" name="楕円 496"/>
        <xdr:cNvSpPr/>
      </xdr:nvSpPr>
      <xdr:spPr>
        <a:xfrm>
          <a:off x="8699500" y="1679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113800</xdr:rowOff>
    </xdr:from>
    <xdr:ext cx="534377" cy="259045"/>
    <xdr:sp macro="" textlink="">
      <xdr:nvSpPr>
        <xdr:cNvPr id="498" name="テキスト ボックス 497"/>
        <xdr:cNvSpPr txBox="1"/>
      </xdr:nvSpPr>
      <xdr:spPr>
        <a:xfrm>
          <a:off x="8483111" y="1657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126397</xdr:rowOff>
    </xdr:from>
    <xdr:to>
      <xdr:col>41</xdr:col>
      <xdr:colOff>101600</xdr:colOff>
      <xdr:row>98</xdr:row>
      <xdr:rowOff>56547</xdr:rowOff>
    </xdr:to>
    <xdr:sp macro="" textlink="">
      <xdr:nvSpPr>
        <xdr:cNvPr id="499" name="楕円 498"/>
        <xdr:cNvSpPr/>
      </xdr:nvSpPr>
      <xdr:spPr>
        <a:xfrm>
          <a:off x="7810500" y="1675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73074</xdr:rowOff>
    </xdr:from>
    <xdr:ext cx="534377" cy="259045"/>
    <xdr:sp macro="" textlink="">
      <xdr:nvSpPr>
        <xdr:cNvPr id="500" name="テキスト ボックス 499"/>
        <xdr:cNvSpPr txBox="1"/>
      </xdr:nvSpPr>
      <xdr:spPr>
        <a:xfrm>
          <a:off x="7594111" y="165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119630</xdr:rowOff>
    </xdr:from>
    <xdr:to>
      <xdr:col>36</xdr:col>
      <xdr:colOff>165100</xdr:colOff>
      <xdr:row>98</xdr:row>
      <xdr:rowOff>49780</xdr:rowOff>
    </xdr:to>
    <xdr:sp macro="" textlink="">
      <xdr:nvSpPr>
        <xdr:cNvPr id="501" name="楕円 500"/>
        <xdr:cNvSpPr/>
      </xdr:nvSpPr>
      <xdr:spPr>
        <a:xfrm>
          <a:off x="6921500" y="167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66307</xdr:rowOff>
    </xdr:from>
    <xdr:ext cx="534377" cy="259045"/>
    <xdr:sp macro="" textlink="">
      <xdr:nvSpPr>
        <xdr:cNvPr id="502" name="テキスト ボックス 501"/>
        <xdr:cNvSpPr txBox="1"/>
      </xdr:nvSpPr>
      <xdr:spPr>
        <a:xfrm>
          <a:off x="6705111" y="1652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75747</xdr:rowOff>
    </xdr:from>
    <xdr:to>
      <xdr:col>85</xdr:col>
      <xdr:colOff>127000</xdr:colOff>
      <xdr:row>39</xdr:row>
      <xdr:rowOff>76748</xdr:rowOff>
    </xdr:to>
    <xdr:cxnSp macro="">
      <xdr:nvCxnSpPr>
        <xdr:cNvPr id="533" name="直線コネクタ 532"/>
        <xdr:cNvCxnSpPr/>
      </xdr:nvCxnSpPr>
      <xdr:spPr>
        <a:xfrm>
          <a:off x="15481300" y="6762297"/>
          <a:ext cx="838200" cy="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133592</xdr:rowOff>
    </xdr:from>
    <xdr:ext cx="469744" cy="259045"/>
    <xdr:sp macro="" textlink="">
      <xdr:nvSpPr>
        <xdr:cNvPr id="534" name="災害復旧事業費平均値テキスト"/>
        <xdr:cNvSpPr txBox="1"/>
      </xdr:nvSpPr>
      <xdr:spPr>
        <a:xfrm>
          <a:off x="16370300" y="6477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51046</xdr:rowOff>
    </xdr:from>
    <xdr:to>
      <xdr:col>81</xdr:col>
      <xdr:colOff>50800</xdr:colOff>
      <xdr:row>39</xdr:row>
      <xdr:rowOff>75747</xdr:rowOff>
    </xdr:to>
    <xdr:cxnSp macro="">
      <xdr:nvCxnSpPr>
        <xdr:cNvPr id="536" name="直線コネクタ 535"/>
        <xdr:cNvCxnSpPr/>
      </xdr:nvCxnSpPr>
      <xdr:spPr>
        <a:xfrm>
          <a:off x="14592300" y="6737596"/>
          <a:ext cx="889000" cy="2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39768</xdr:rowOff>
    </xdr:from>
    <xdr:ext cx="534377" cy="259045"/>
    <xdr:sp macro="" textlink="">
      <xdr:nvSpPr>
        <xdr:cNvPr id="538" name="テキスト ボックス 537"/>
        <xdr:cNvSpPr txBox="1"/>
      </xdr:nvSpPr>
      <xdr:spPr>
        <a:xfrm>
          <a:off x="15214111" y="63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51046</xdr:rowOff>
    </xdr:from>
    <xdr:to>
      <xdr:col>76</xdr:col>
      <xdr:colOff>114300</xdr:colOff>
      <xdr:row>39</xdr:row>
      <xdr:rowOff>78729</xdr:rowOff>
    </xdr:to>
    <xdr:cxnSp macro="">
      <xdr:nvCxnSpPr>
        <xdr:cNvPr id="539" name="直線コネクタ 538"/>
        <xdr:cNvCxnSpPr/>
      </xdr:nvCxnSpPr>
      <xdr:spPr>
        <a:xfrm flipV="1">
          <a:off x="13703300" y="6737596"/>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36666</xdr:rowOff>
    </xdr:from>
    <xdr:ext cx="534377" cy="259045"/>
    <xdr:sp macro="" textlink="">
      <xdr:nvSpPr>
        <xdr:cNvPr id="541" name="テキスト ボックス 540"/>
        <xdr:cNvSpPr txBox="1"/>
      </xdr:nvSpPr>
      <xdr:spPr>
        <a:xfrm>
          <a:off x="14325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78729</xdr:rowOff>
    </xdr:from>
    <xdr:to>
      <xdr:col>71</xdr:col>
      <xdr:colOff>177800</xdr:colOff>
      <xdr:row>39</xdr:row>
      <xdr:rowOff>97659</xdr:rowOff>
    </xdr:to>
    <xdr:cxnSp macro="">
      <xdr:nvCxnSpPr>
        <xdr:cNvPr id="542" name="直線コネクタ 541"/>
        <xdr:cNvCxnSpPr/>
      </xdr:nvCxnSpPr>
      <xdr:spPr>
        <a:xfrm flipV="1">
          <a:off x="12814300" y="6765279"/>
          <a:ext cx="889000" cy="1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4" name="テキスト ボックス 543"/>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14927</xdr:rowOff>
    </xdr:from>
    <xdr:ext cx="534377" cy="259045"/>
    <xdr:sp macro="" textlink="">
      <xdr:nvSpPr>
        <xdr:cNvPr id="546" name="テキスト ボックス 545"/>
        <xdr:cNvSpPr txBox="1"/>
      </xdr:nvSpPr>
      <xdr:spPr>
        <a:xfrm>
          <a:off x="12547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25948</xdr:rowOff>
    </xdr:from>
    <xdr:to>
      <xdr:col>85</xdr:col>
      <xdr:colOff>177800</xdr:colOff>
      <xdr:row>39</xdr:row>
      <xdr:rowOff>127548</xdr:rowOff>
    </xdr:to>
    <xdr:sp macro="" textlink="">
      <xdr:nvSpPr>
        <xdr:cNvPr id="552" name="楕円 551"/>
        <xdr:cNvSpPr/>
      </xdr:nvSpPr>
      <xdr:spPr>
        <a:xfrm>
          <a:off x="16268700" y="671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112325</xdr:rowOff>
    </xdr:from>
    <xdr:ext cx="469744" cy="259045"/>
    <xdr:sp macro="" textlink="">
      <xdr:nvSpPr>
        <xdr:cNvPr id="553" name="災害復旧事業費該当値テキスト"/>
        <xdr:cNvSpPr txBox="1"/>
      </xdr:nvSpPr>
      <xdr:spPr>
        <a:xfrm>
          <a:off x="16370300" y="662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24947</xdr:rowOff>
    </xdr:from>
    <xdr:to>
      <xdr:col>81</xdr:col>
      <xdr:colOff>101600</xdr:colOff>
      <xdr:row>39</xdr:row>
      <xdr:rowOff>126547</xdr:rowOff>
    </xdr:to>
    <xdr:sp macro="" textlink="">
      <xdr:nvSpPr>
        <xdr:cNvPr id="554" name="楕円 553"/>
        <xdr:cNvSpPr/>
      </xdr:nvSpPr>
      <xdr:spPr>
        <a:xfrm>
          <a:off x="15430500" y="671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117674</xdr:rowOff>
    </xdr:from>
    <xdr:ext cx="469744" cy="259045"/>
    <xdr:sp macro="" textlink="">
      <xdr:nvSpPr>
        <xdr:cNvPr id="555" name="テキスト ボックス 554"/>
        <xdr:cNvSpPr txBox="1"/>
      </xdr:nvSpPr>
      <xdr:spPr>
        <a:xfrm>
          <a:off x="15246428" y="680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246</xdr:rowOff>
    </xdr:from>
    <xdr:to>
      <xdr:col>76</xdr:col>
      <xdr:colOff>165100</xdr:colOff>
      <xdr:row>39</xdr:row>
      <xdr:rowOff>101846</xdr:rowOff>
    </xdr:to>
    <xdr:sp macro="" textlink="">
      <xdr:nvSpPr>
        <xdr:cNvPr id="556" name="楕円 555"/>
        <xdr:cNvSpPr/>
      </xdr:nvSpPr>
      <xdr:spPr>
        <a:xfrm>
          <a:off x="14541500" y="66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92973</xdr:rowOff>
    </xdr:from>
    <xdr:ext cx="469744" cy="259045"/>
    <xdr:sp macro="" textlink="">
      <xdr:nvSpPr>
        <xdr:cNvPr id="557" name="テキスト ボックス 556"/>
        <xdr:cNvSpPr txBox="1"/>
      </xdr:nvSpPr>
      <xdr:spPr>
        <a:xfrm>
          <a:off x="14357428" y="677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27929</xdr:rowOff>
    </xdr:from>
    <xdr:to>
      <xdr:col>72</xdr:col>
      <xdr:colOff>38100</xdr:colOff>
      <xdr:row>39</xdr:row>
      <xdr:rowOff>129529</xdr:rowOff>
    </xdr:to>
    <xdr:sp macro="" textlink="">
      <xdr:nvSpPr>
        <xdr:cNvPr id="558" name="楕円 557"/>
        <xdr:cNvSpPr/>
      </xdr:nvSpPr>
      <xdr:spPr>
        <a:xfrm>
          <a:off x="13652500" y="67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120656</xdr:rowOff>
    </xdr:from>
    <xdr:ext cx="469744" cy="259045"/>
    <xdr:sp macro="" textlink="">
      <xdr:nvSpPr>
        <xdr:cNvPr id="559" name="テキスト ボックス 558"/>
        <xdr:cNvSpPr txBox="1"/>
      </xdr:nvSpPr>
      <xdr:spPr>
        <a:xfrm>
          <a:off x="13468428" y="680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46859</xdr:rowOff>
    </xdr:from>
    <xdr:to>
      <xdr:col>67</xdr:col>
      <xdr:colOff>101600</xdr:colOff>
      <xdr:row>39</xdr:row>
      <xdr:rowOff>148459</xdr:rowOff>
    </xdr:to>
    <xdr:sp macro="" textlink="">
      <xdr:nvSpPr>
        <xdr:cNvPr id="560" name="楕円 559"/>
        <xdr:cNvSpPr/>
      </xdr:nvSpPr>
      <xdr:spPr>
        <a:xfrm>
          <a:off x="12763500" y="673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139586</xdr:rowOff>
    </xdr:from>
    <xdr:ext cx="378565" cy="259045"/>
    <xdr:sp macro="" textlink="">
      <xdr:nvSpPr>
        <xdr:cNvPr id="561" name="テキスト ボックス 560"/>
        <xdr:cNvSpPr txBox="1"/>
      </xdr:nvSpPr>
      <xdr:spPr>
        <a:xfrm>
          <a:off x="12625017" y="6826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123937</xdr:rowOff>
    </xdr:from>
    <xdr:to>
      <xdr:col>85</xdr:col>
      <xdr:colOff>127000</xdr:colOff>
      <xdr:row>75</xdr:row>
      <xdr:rowOff>6720</xdr:rowOff>
    </xdr:to>
    <xdr:cxnSp macro="">
      <xdr:nvCxnSpPr>
        <xdr:cNvPr id="642" name="直線コネクタ 641"/>
        <xdr:cNvCxnSpPr/>
      </xdr:nvCxnSpPr>
      <xdr:spPr>
        <a:xfrm flipV="1">
          <a:off x="15481300" y="12811237"/>
          <a:ext cx="838200" cy="5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120209</xdr:rowOff>
    </xdr:from>
    <xdr:ext cx="534377" cy="259045"/>
    <xdr:sp macro="" textlink="">
      <xdr:nvSpPr>
        <xdr:cNvPr id="643" name="公債費平均値テキスト"/>
        <xdr:cNvSpPr txBox="1"/>
      </xdr:nvSpPr>
      <xdr:spPr>
        <a:xfrm>
          <a:off x="16370300" y="1297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6720</xdr:rowOff>
    </xdr:from>
    <xdr:to>
      <xdr:col>81</xdr:col>
      <xdr:colOff>50800</xdr:colOff>
      <xdr:row>75</xdr:row>
      <xdr:rowOff>24040</xdr:rowOff>
    </xdr:to>
    <xdr:cxnSp macro="">
      <xdr:nvCxnSpPr>
        <xdr:cNvPr id="645" name="直線コネクタ 644"/>
        <xdr:cNvCxnSpPr/>
      </xdr:nvCxnSpPr>
      <xdr:spPr>
        <a:xfrm flipV="1">
          <a:off x="14592300" y="12865470"/>
          <a:ext cx="889000" cy="1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62233</xdr:rowOff>
    </xdr:from>
    <xdr:ext cx="534377" cy="259045"/>
    <xdr:sp macro="" textlink="">
      <xdr:nvSpPr>
        <xdr:cNvPr id="647" name="テキスト ボックス 646"/>
        <xdr:cNvSpPr txBox="1"/>
      </xdr:nvSpPr>
      <xdr:spPr>
        <a:xfrm>
          <a:off x="15214111" y="130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24040</xdr:rowOff>
    </xdr:from>
    <xdr:to>
      <xdr:col>76</xdr:col>
      <xdr:colOff>114300</xdr:colOff>
      <xdr:row>75</xdr:row>
      <xdr:rowOff>41064</xdr:rowOff>
    </xdr:to>
    <xdr:cxnSp macro="">
      <xdr:nvCxnSpPr>
        <xdr:cNvPr id="648" name="直線コネクタ 647"/>
        <xdr:cNvCxnSpPr/>
      </xdr:nvCxnSpPr>
      <xdr:spPr>
        <a:xfrm flipV="1">
          <a:off x="13703300" y="12882790"/>
          <a:ext cx="889000" cy="1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66087</xdr:rowOff>
    </xdr:from>
    <xdr:ext cx="534377" cy="259045"/>
    <xdr:sp macro="" textlink="">
      <xdr:nvSpPr>
        <xdr:cNvPr id="650" name="テキスト ボックス 649"/>
        <xdr:cNvSpPr txBox="1"/>
      </xdr:nvSpPr>
      <xdr:spPr>
        <a:xfrm>
          <a:off x="14325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120291</xdr:rowOff>
    </xdr:from>
    <xdr:to>
      <xdr:col>71</xdr:col>
      <xdr:colOff>177800</xdr:colOff>
      <xdr:row>75</xdr:row>
      <xdr:rowOff>41064</xdr:rowOff>
    </xdr:to>
    <xdr:cxnSp macro="">
      <xdr:nvCxnSpPr>
        <xdr:cNvPr id="651" name="直線コネクタ 650"/>
        <xdr:cNvCxnSpPr/>
      </xdr:nvCxnSpPr>
      <xdr:spPr>
        <a:xfrm>
          <a:off x="12814300" y="12807591"/>
          <a:ext cx="889000" cy="9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76950</xdr:rowOff>
    </xdr:from>
    <xdr:ext cx="534377" cy="259045"/>
    <xdr:sp macro="" textlink="">
      <xdr:nvSpPr>
        <xdr:cNvPr id="653" name="テキスト ボックス 652"/>
        <xdr:cNvSpPr txBox="1"/>
      </xdr:nvSpPr>
      <xdr:spPr>
        <a:xfrm>
          <a:off x="13436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104839</xdr:rowOff>
    </xdr:from>
    <xdr:ext cx="534377" cy="259045"/>
    <xdr:sp macro="" textlink="">
      <xdr:nvSpPr>
        <xdr:cNvPr id="655" name="テキスト ボックス 654"/>
        <xdr:cNvSpPr txBox="1"/>
      </xdr:nvSpPr>
      <xdr:spPr>
        <a:xfrm>
          <a:off x="12547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73137</xdr:rowOff>
    </xdr:from>
    <xdr:to>
      <xdr:col>85</xdr:col>
      <xdr:colOff>177800</xdr:colOff>
      <xdr:row>75</xdr:row>
      <xdr:rowOff>3287</xdr:rowOff>
    </xdr:to>
    <xdr:sp macro="" textlink="">
      <xdr:nvSpPr>
        <xdr:cNvPr id="661" name="楕円 660"/>
        <xdr:cNvSpPr/>
      </xdr:nvSpPr>
      <xdr:spPr>
        <a:xfrm>
          <a:off x="16268700" y="1276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96014</xdr:rowOff>
    </xdr:from>
    <xdr:ext cx="599010" cy="259045"/>
    <xdr:sp macro="" textlink="">
      <xdr:nvSpPr>
        <xdr:cNvPr id="662" name="公債費該当値テキスト"/>
        <xdr:cNvSpPr txBox="1"/>
      </xdr:nvSpPr>
      <xdr:spPr>
        <a:xfrm>
          <a:off x="16370300" y="1261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127370</xdr:rowOff>
    </xdr:from>
    <xdr:to>
      <xdr:col>81</xdr:col>
      <xdr:colOff>101600</xdr:colOff>
      <xdr:row>75</xdr:row>
      <xdr:rowOff>57520</xdr:rowOff>
    </xdr:to>
    <xdr:sp macro="" textlink="">
      <xdr:nvSpPr>
        <xdr:cNvPr id="663" name="楕円 662"/>
        <xdr:cNvSpPr/>
      </xdr:nvSpPr>
      <xdr:spPr>
        <a:xfrm>
          <a:off x="15430500" y="128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74047</xdr:rowOff>
    </xdr:from>
    <xdr:ext cx="599010" cy="259045"/>
    <xdr:sp macro="" textlink="">
      <xdr:nvSpPr>
        <xdr:cNvPr id="664" name="テキスト ボックス 663"/>
        <xdr:cNvSpPr txBox="1"/>
      </xdr:nvSpPr>
      <xdr:spPr>
        <a:xfrm>
          <a:off x="15181795" y="1258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144690</xdr:rowOff>
    </xdr:from>
    <xdr:to>
      <xdr:col>76</xdr:col>
      <xdr:colOff>165100</xdr:colOff>
      <xdr:row>75</xdr:row>
      <xdr:rowOff>74840</xdr:rowOff>
    </xdr:to>
    <xdr:sp macro="" textlink="">
      <xdr:nvSpPr>
        <xdr:cNvPr id="665" name="楕円 664"/>
        <xdr:cNvSpPr/>
      </xdr:nvSpPr>
      <xdr:spPr>
        <a:xfrm>
          <a:off x="14541500" y="128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91367</xdr:rowOff>
    </xdr:from>
    <xdr:ext cx="534377" cy="259045"/>
    <xdr:sp macro="" textlink="">
      <xdr:nvSpPr>
        <xdr:cNvPr id="666" name="テキスト ボックス 665"/>
        <xdr:cNvSpPr txBox="1"/>
      </xdr:nvSpPr>
      <xdr:spPr>
        <a:xfrm>
          <a:off x="14325111" y="1260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161714</xdr:rowOff>
    </xdr:from>
    <xdr:to>
      <xdr:col>72</xdr:col>
      <xdr:colOff>38100</xdr:colOff>
      <xdr:row>75</xdr:row>
      <xdr:rowOff>91864</xdr:rowOff>
    </xdr:to>
    <xdr:sp macro="" textlink="">
      <xdr:nvSpPr>
        <xdr:cNvPr id="667" name="楕円 666"/>
        <xdr:cNvSpPr/>
      </xdr:nvSpPr>
      <xdr:spPr>
        <a:xfrm>
          <a:off x="13652500" y="1284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108391</xdr:rowOff>
    </xdr:from>
    <xdr:ext cx="534377" cy="259045"/>
    <xdr:sp macro="" textlink="">
      <xdr:nvSpPr>
        <xdr:cNvPr id="668" name="テキスト ボックス 667"/>
        <xdr:cNvSpPr txBox="1"/>
      </xdr:nvSpPr>
      <xdr:spPr>
        <a:xfrm>
          <a:off x="13436111" y="1262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69491</xdr:rowOff>
    </xdr:from>
    <xdr:to>
      <xdr:col>67</xdr:col>
      <xdr:colOff>101600</xdr:colOff>
      <xdr:row>74</xdr:row>
      <xdr:rowOff>171091</xdr:rowOff>
    </xdr:to>
    <xdr:sp macro="" textlink="">
      <xdr:nvSpPr>
        <xdr:cNvPr id="669" name="楕円 668"/>
        <xdr:cNvSpPr/>
      </xdr:nvSpPr>
      <xdr:spPr>
        <a:xfrm>
          <a:off x="12763500" y="1275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16168</xdr:rowOff>
    </xdr:from>
    <xdr:ext cx="599010" cy="259045"/>
    <xdr:sp macro="" textlink="">
      <xdr:nvSpPr>
        <xdr:cNvPr id="670" name="テキスト ボックス 669"/>
        <xdr:cNvSpPr txBox="1"/>
      </xdr:nvSpPr>
      <xdr:spPr>
        <a:xfrm>
          <a:off x="12514795" y="1253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42078</xdr:rowOff>
    </xdr:from>
    <xdr:to>
      <xdr:col>85</xdr:col>
      <xdr:colOff>127000</xdr:colOff>
      <xdr:row>98</xdr:row>
      <xdr:rowOff>84024</xdr:rowOff>
    </xdr:to>
    <xdr:cxnSp macro="">
      <xdr:nvCxnSpPr>
        <xdr:cNvPr id="697" name="直線コネクタ 696"/>
        <xdr:cNvCxnSpPr/>
      </xdr:nvCxnSpPr>
      <xdr:spPr>
        <a:xfrm>
          <a:off x="15481300" y="16844178"/>
          <a:ext cx="838200" cy="4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120164</xdr:rowOff>
    </xdr:from>
    <xdr:ext cx="534377" cy="259045"/>
    <xdr:sp macro="" textlink="">
      <xdr:nvSpPr>
        <xdr:cNvPr id="698" name="積立金平均値テキスト"/>
        <xdr:cNvSpPr txBox="1"/>
      </xdr:nvSpPr>
      <xdr:spPr>
        <a:xfrm>
          <a:off x="16370300" y="16579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15757</xdr:rowOff>
    </xdr:from>
    <xdr:to>
      <xdr:col>81</xdr:col>
      <xdr:colOff>50800</xdr:colOff>
      <xdr:row>98</xdr:row>
      <xdr:rowOff>42078</xdr:rowOff>
    </xdr:to>
    <xdr:cxnSp macro="">
      <xdr:nvCxnSpPr>
        <xdr:cNvPr id="700" name="直線コネクタ 699"/>
        <xdr:cNvCxnSpPr/>
      </xdr:nvCxnSpPr>
      <xdr:spPr>
        <a:xfrm>
          <a:off x="14592300" y="16817857"/>
          <a:ext cx="889000" cy="2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47922</xdr:rowOff>
    </xdr:from>
    <xdr:ext cx="534377" cy="259045"/>
    <xdr:sp macro="" textlink="">
      <xdr:nvSpPr>
        <xdr:cNvPr id="702" name="テキスト ボックス 701"/>
        <xdr:cNvSpPr txBox="1"/>
      </xdr:nvSpPr>
      <xdr:spPr>
        <a:xfrm>
          <a:off x="15214111"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170817</xdr:rowOff>
    </xdr:from>
    <xdr:to>
      <xdr:col>76</xdr:col>
      <xdr:colOff>114300</xdr:colOff>
      <xdr:row>98</xdr:row>
      <xdr:rowOff>15757</xdr:rowOff>
    </xdr:to>
    <xdr:cxnSp macro="">
      <xdr:nvCxnSpPr>
        <xdr:cNvPr id="703" name="直線コネクタ 702"/>
        <xdr:cNvCxnSpPr/>
      </xdr:nvCxnSpPr>
      <xdr:spPr>
        <a:xfrm>
          <a:off x="13703300" y="16801467"/>
          <a:ext cx="889000" cy="1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macro="" textlink="">
      <xdr:nvSpPr>
        <xdr:cNvPr id="705" name="テキスト ボックス 704"/>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170817</xdr:rowOff>
    </xdr:from>
    <xdr:to>
      <xdr:col>71</xdr:col>
      <xdr:colOff>177800</xdr:colOff>
      <xdr:row>98</xdr:row>
      <xdr:rowOff>72168</xdr:rowOff>
    </xdr:to>
    <xdr:cxnSp macro="">
      <xdr:nvCxnSpPr>
        <xdr:cNvPr id="706" name="直線コネクタ 705"/>
        <xdr:cNvCxnSpPr/>
      </xdr:nvCxnSpPr>
      <xdr:spPr>
        <a:xfrm flipV="1">
          <a:off x="12814300" y="16801467"/>
          <a:ext cx="889000" cy="7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56416</xdr:rowOff>
    </xdr:from>
    <xdr:ext cx="534377" cy="259045"/>
    <xdr:sp macro="" textlink="">
      <xdr:nvSpPr>
        <xdr:cNvPr id="708" name="テキスト ボックス 707"/>
        <xdr:cNvSpPr txBox="1"/>
      </xdr:nvSpPr>
      <xdr:spPr>
        <a:xfrm>
          <a:off x="13436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128759</xdr:rowOff>
    </xdr:from>
    <xdr:ext cx="534377" cy="259045"/>
    <xdr:sp macro="" textlink="">
      <xdr:nvSpPr>
        <xdr:cNvPr id="710" name="テキスト ボックス 709"/>
        <xdr:cNvSpPr txBox="1"/>
      </xdr:nvSpPr>
      <xdr:spPr>
        <a:xfrm>
          <a:off x="12547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33224</xdr:rowOff>
    </xdr:from>
    <xdr:to>
      <xdr:col>85</xdr:col>
      <xdr:colOff>177800</xdr:colOff>
      <xdr:row>98</xdr:row>
      <xdr:rowOff>134824</xdr:rowOff>
    </xdr:to>
    <xdr:sp macro="" textlink="">
      <xdr:nvSpPr>
        <xdr:cNvPr id="716" name="楕円 715"/>
        <xdr:cNvSpPr/>
      </xdr:nvSpPr>
      <xdr:spPr>
        <a:xfrm>
          <a:off x="16268700" y="1683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119601</xdr:rowOff>
    </xdr:from>
    <xdr:ext cx="534377" cy="259045"/>
    <xdr:sp macro="" textlink="">
      <xdr:nvSpPr>
        <xdr:cNvPr id="717" name="積立金該当値テキスト"/>
        <xdr:cNvSpPr txBox="1"/>
      </xdr:nvSpPr>
      <xdr:spPr>
        <a:xfrm>
          <a:off x="16370300" y="1675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162728</xdr:rowOff>
    </xdr:from>
    <xdr:to>
      <xdr:col>81</xdr:col>
      <xdr:colOff>101600</xdr:colOff>
      <xdr:row>98</xdr:row>
      <xdr:rowOff>92878</xdr:rowOff>
    </xdr:to>
    <xdr:sp macro="" textlink="">
      <xdr:nvSpPr>
        <xdr:cNvPr id="718" name="楕円 717"/>
        <xdr:cNvSpPr/>
      </xdr:nvSpPr>
      <xdr:spPr>
        <a:xfrm>
          <a:off x="15430500" y="1679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84005</xdr:rowOff>
    </xdr:from>
    <xdr:ext cx="534377" cy="259045"/>
    <xdr:sp macro="" textlink="">
      <xdr:nvSpPr>
        <xdr:cNvPr id="719" name="テキスト ボックス 718"/>
        <xdr:cNvSpPr txBox="1"/>
      </xdr:nvSpPr>
      <xdr:spPr>
        <a:xfrm>
          <a:off x="15214111" y="1688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136407</xdr:rowOff>
    </xdr:from>
    <xdr:to>
      <xdr:col>76</xdr:col>
      <xdr:colOff>165100</xdr:colOff>
      <xdr:row>98</xdr:row>
      <xdr:rowOff>66557</xdr:rowOff>
    </xdr:to>
    <xdr:sp macro="" textlink="">
      <xdr:nvSpPr>
        <xdr:cNvPr id="720" name="楕円 719"/>
        <xdr:cNvSpPr/>
      </xdr:nvSpPr>
      <xdr:spPr>
        <a:xfrm>
          <a:off x="14541500" y="1676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57684</xdr:rowOff>
    </xdr:from>
    <xdr:ext cx="534377" cy="259045"/>
    <xdr:sp macro="" textlink="">
      <xdr:nvSpPr>
        <xdr:cNvPr id="721" name="テキスト ボックス 720"/>
        <xdr:cNvSpPr txBox="1"/>
      </xdr:nvSpPr>
      <xdr:spPr>
        <a:xfrm>
          <a:off x="14325111" y="1685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120017</xdr:rowOff>
    </xdr:from>
    <xdr:to>
      <xdr:col>72</xdr:col>
      <xdr:colOff>38100</xdr:colOff>
      <xdr:row>98</xdr:row>
      <xdr:rowOff>50167</xdr:rowOff>
    </xdr:to>
    <xdr:sp macro="" textlink="">
      <xdr:nvSpPr>
        <xdr:cNvPr id="722" name="楕円 721"/>
        <xdr:cNvSpPr/>
      </xdr:nvSpPr>
      <xdr:spPr>
        <a:xfrm>
          <a:off x="13652500" y="1675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66694</xdr:rowOff>
    </xdr:from>
    <xdr:ext cx="534377" cy="259045"/>
    <xdr:sp macro="" textlink="">
      <xdr:nvSpPr>
        <xdr:cNvPr id="723" name="テキスト ボックス 722"/>
        <xdr:cNvSpPr txBox="1"/>
      </xdr:nvSpPr>
      <xdr:spPr>
        <a:xfrm>
          <a:off x="13436111" y="165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21368</xdr:rowOff>
    </xdr:from>
    <xdr:to>
      <xdr:col>67</xdr:col>
      <xdr:colOff>101600</xdr:colOff>
      <xdr:row>98</xdr:row>
      <xdr:rowOff>122968</xdr:rowOff>
    </xdr:to>
    <xdr:sp macro="" textlink="">
      <xdr:nvSpPr>
        <xdr:cNvPr id="724" name="楕円 723"/>
        <xdr:cNvSpPr/>
      </xdr:nvSpPr>
      <xdr:spPr>
        <a:xfrm>
          <a:off x="12763500" y="1682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114095</xdr:rowOff>
    </xdr:from>
    <xdr:ext cx="534377" cy="259045"/>
    <xdr:sp macro="" textlink="">
      <xdr:nvSpPr>
        <xdr:cNvPr id="725" name="テキスト ボックス 724"/>
        <xdr:cNvSpPr txBox="1"/>
      </xdr:nvSpPr>
      <xdr:spPr>
        <a:xfrm>
          <a:off x="12547111" y="1691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43276</xdr:rowOff>
    </xdr:from>
    <xdr:to>
      <xdr:col>116</xdr:col>
      <xdr:colOff>63500</xdr:colOff>
      <xdr:row>38</xdr:row>
      <xdr:rowOff>55941</xdr:rowOff>
    </xdr:to>
    <xdr:cxnSp macro="">
      <xdr:nvCxnSpPr>
        <xdr:cNvPr id="752" name="直線コネクタ 751"/>
        <xdr:cNvCxnSpPr/>
      </xdr:nvCxnSpPr>
      <xdr:spPr>
        <a:xfrm>
          <a:off x="21323300" y="6558376"/>
          <a:ext cx="8382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53" name="投資及び出資金平均値テキスト"/>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166126</xdr:rowOff>
    </xdr:from>
    <xdr:to>
      <xdr:col>111</xdr:col>
      <xdr:colOff>177800</xdr:colOff>
      <xdr:row>38</xdr:row>
      <xdr:rowOff>43276</xdr:rowOff>
    </xdr:to>
    <xdr:cxnSp macro="">
      <xdr:nvCxnSpPr>
        <xdr:cNvPr id="755" name="直線コネクタ 754"/>
        <xdr:cNvCxnSpPr/>
      </xdr:nvCxnSpPr>
      <xdr:spPr>
        <a:xfrm>
          <a:off x="20434300" y="6509776"/>
          <a:ext cx="889000" cy="4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macro="" textlink="">
      <xdr:nvSpPr>
        <xdr:cNvPr id="757" name="テキスト ボックス 756"/>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135037</xdr:rowOff>
    </xdr:from>
    <xdr:to>
      <xdr:col>107</xdr:col>
      <xdr:colOff>50800</xdr:colOff>
      <xdr:row>37</xdr:row>
      <xdr:rowOff>166126</xdr:rowOff>
    </xdr:to>
    <xdr:cxnSp macro="">
      <xdr:nvCxnSpPr>
        <xdr:cNvPr id="758" name="直線コネクタ 757"/>
        <xdr:cNvCxnSpPr/>
      </xdr:nvCxnSpPr>
      <xdr:spPr>
        <a:xfrm>
          <a:off x="19545300" y="6478687"/>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122536</xdr:rowOff>
    </xdr:from>
    <xdr:ext cx="469744" cy="259045"/>
    <xdr:sp macro="" textlink="">
      <xdr:nvSpPr>
        <xdr:cNvPr id="760" name="テキスト ボックス 759"/>
        <xdr:cNvSpPr txBox="1"/>
      </xdr:nvSpPr>
      <xdr:spPr>
        <a:xfrm>
          <a:off x="20199428" y="612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121229</xdr:rowOff>
    </xdr:from>
    <xdr:to>
      <xdr:col>102</xdr:col>
      <xdr:colOff>114300</xdr:colOff>
      <xdr:row>37</xdr:row>
      <xdr:rowOff>135037</xdr:rowOff>
    </xdr:to>
    <xdr:cxnSp macro="">
      <xdr:nvCxnSpPr>
        <xdr:cNvPr id="761" name="直線コネクタ 760"/>
        <xdr:cNvCxnSpPr/>
      </xdr:nvCxnSpPr>
      <xdr:spPr>
        <a:xfrm>
          <a:off x="18656300" y="6464879"/>
          <a:ext cx="889000" cy="1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37335</xdr:rowOff>
    </xdr:from>
    <xdr:ext cx="469744" cy="259045"/>
    <xdr:sp macro="" textlink="">
      <xdr:nvSpPr>
        <xdr:cNvPr id="763" name="テキスト ボックス 762"/>
        <xdr:cNvSpPr txBox="1"/>
      </xdr:nvSpPr>
      <xdr:spPr>
        <a:xfrm>
          <a:off x="19310428" y="65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46479</xdr:rowOff>
    </xdr:from>
    <xdr:ext cx="469744" cy="259045"/>
    <xdr:sp macro="" textlink="">
      <xdr:nvSpPr>
        <xdr:cNvPr id="765" name="テキスト ボックス 764"/>
        <xdr:cNvSpPr txBox="1"/>
      </xdr:nvSpPr>
      <xdr:spPr>
        <a:xfrm>
          <a:off x="18421428" y="65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5141</xdr:rowOff>
    </xdr:from>
    <xdr:to>
      <xdr:col>116</xdr:col>
      <xdr:colOff>114300</xdr:colOff>
      <xdr:row>38</xdr:row>
      <xdr:rowOff>106741</xdr:rowOff>
    </xdr:to>
    <xdr:sp macro="" textlink="">
      <xdr:nvSpPr>
        <xdr:cNvPr id="771" name="楕円 770"/>
        <xdr:cNvSpPr/>
      </xdr:nvSpPr>
      <xdr:spPr>
        <a:xfrm>
          <a:off x="22110700" y="652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91518</xdr:rowOff>
    </xdr:from>
    <xdr:ext cx="469744" cy="259045"/>
    <xdr:sp macro="" textlink="">
      <xdr:nvSpPr>
        <xdr:cNvPr id="772" name="投資及び出資金該当値テキスト"/>
        <xdr:cNvSpPr txBox="1"/>
      </xdr:nvSpPr>
      <xdr:spPr>
        <a:xfrm>
          <a:off x="22212300" y="643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163926</xdr:rowOff>
    </xdr:from>
    <xdr:to>
      <xdr:col>112</xdr:col>
      <xdr:colOff>38100</xdr:colOff>
      <xdr:row>38</xdr:row>
      <xdr:rowOff>94076</xdr:rowOff>
    </xdr:to>
    <xdr:sp macro="" textlink="">
      <xdr:nvSpPr>
        <xdr:cNvPr id="773" name="楕円 772"/>
        <xdr:cNvSpPr/>
      </xdr:nvSpPr>
      <xdr:spPr>
        <a:xfrm>
          <a:off x="21272500" y="650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85203</xdr:rowOff>
    </xdr:from>
    <xdr:ext cx="469744" cy="259045"/>
    <xdr:sp macro="" textlink="">
      <xdr:nvSpPr>
        <xdr:cNvPr id="774" name="テキスト ボックス 773"/>
        <xdr:cNvSpPr txBox="1"/>
      </xdr:nvSpPr>
      <xdr:spPr>
        <a:xfrm>
          <a:off x="21088428" y="660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115326</xdr:rowOff>
    </xdr:from>
    <xdr:to>
      <xdr:col>107</xdr:col>
      <xdr:colOff>101600</xdr:colOff>
      <xdr:row>38</xdr:row>
      <xdr:rowOff>45476</xdr:rowOff>
    </xdr:to>
    <xdr:sp macro="" textlink="">
      <xdr:nvSpPr>
        <xdr:cNvPr id="775" name="楕円 774"/>
        <xdr:cNvSpPr/>
      </xdr:nvSpPr>
      <xdr:spPr>
        <a:xfrm>
          <a:off x="20383500" y="645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36603</xdr:rowOff>
    </xdr:from>
    <xdr:ext cx="469744" cy="259045"/>
    <xdr:sp macro="" textlink="">
      <xdr:nvSpPr>
        <xdr:cNvPr id="776" name="テキスト ボックス 775"/>
        <xdr:cNvSpPr txBox="1"/>
      </xdr:nvSpPr>
      <xdr:spPr>
        <a:xfrm>
          <a:off x="20199428" y="655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84237</xdr:rowOff>
    </xdr:from>
    <xdr:to>
      <xdr:col>102</xdr:col>
      <xdr:colOff>165100</xdr:colOff>
      <xdr:row>38</xdr:row>
      <xdr:rowOff>14387</xdr:rowOff>
    </xdr:to>
    <xdr:sp macro="" textlink="">
      <xdr:nvSpPr>
        <xdr:cNvPr id="777" name="楕円 776"/>
        <xdr:cNvSpPr/>
      </xdr:nvSpPr>
      <xdr:spPr>
        <a:xfrm>
          <a:off x="19494500" y="642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30914</xdr:rowOff>
    </xdr:from>
    <xdr:ext cx="469744" cy="259045"/>
    <xdr:sp macro="" textlink="">
      <xdr:nvSpPr>
        <xdr:cNvPr id="778" name="テキスト ボックス 777"/>
        <xdr:cNvSpPr txBox="1"/>
      </xdr:nvSpPr>
      <xdr:spPr>
        <a:xfrm>
          <a:off x="19310428" y="620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70429</xdr:rowOff>
    </xdr:from>
    <xdr:to>
      <xdr:col>98</xdr:col>
      <xdr:colOff>38100</xdr:colOff>
      <xdr:row>38</xdr:row>
      <xdr:rowOff>579</xdr:rowOff>
    </xdr:to>
    <xdr:sp macro="" textlink="">
      <xdr:nvSpPr>
        <xdr:cNvPr id="779" name="楕円 778"/>
        <xdr:cNvSpPr/>
      </xdr:nvSpPr>
      <xdr:spPr>
        <a:xfrm>
          <a:off x="18605500" y="641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17106</xdr:rowOff>
    </xdr:from>
    <xdr:ext cx="469744" cy="259045"/>
    <xdr:sp macro="" textlink="">
      <xdr:nvSpPr>
        <xdr:cNvPr id="780" name="テキスト ボックス 779"/>
        <xdr:cNvSpPr txBox="1"/>
      </xdr:nvSpPr>
      <xdr:spPr>
        <a:xfrm>
          <a:off x="18421428" y="618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53426</xdr:rowOff>
    </xdr:from>
    <xdr:to>
      <xdr:col>116</xdr:col>
      <xdr:colOff>63500</xdr:colOff>
      <xdr:row>56</xdr:row>
      <xdr:rowOff>63347</xdr:rowOff>
    </xdr:to>
    <xdr:cxnSp macro="">
      <xdr:nvCxnSpPr>
        <xdr:cNvPr id="807" name="直線コネクタ 806"/>
        <xdr:cNvCxnSpPr/>
      </xdr:nvCxnSpPr>
      <xdr:spPr>
        <a:xfrm flipV="1">
          <a:off x="21323300" y="9654626"/>
          <a:ext cx="8382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123517</xdr:rowOff>
    </xdr:from>
    <xdr:ext cx="469744" cy="259045"/>
    <xdr:sp macro="" textlink="">
      <xdr:nvSpPr>
        <xdr:cNvPr id="808" name="貸付金平均値テキスト"/>
        <xdr:cNvSpPr txBox="1"/>
      </xdr:nvSpPr>
      <xdr:spPr>
        <a:xfrm>
          <a:off x="22212300" y="9896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63347</xdr:rowOff>
    </xdr:from>
    <xdr:to>
      <xdr:col>111</xdr:col>
      <xdr:colOff>177800</xdr:colOff>
      <xdr:row>56</xdr:row>
      <xdr:rowOff>70982</xdr:rowOff>
    </xdr:to>
    <xdr:cxnSp macro="">
      <xdr:nvCxnSpPr>
        <xdr:cNvPr id="810" name="直線コネクタ 809"/>
        <xdr:cNvCxnSpPr/>
      </xdr:nvCxnSpPr>
      <xdr:spPr>
        <a:xfrm flipV="1">
          <a:off x="20434300" y="9664547"/>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33403</xdr:rowOff>
    </xdr:from>
    <xdr:ext cx="469744" cy="259045"/>
    <xdr:sp macro="" textlink="">
      <xdr:nvSpPr>
        <xdr:cNvPr id="812" name="テキスト ボックス 811"/>
        <xdr:cNvSpPr txBox="1"/>
      </xdr:nvSpPr>
      <xdr:spPr>
        <a:xfrm>
          <a:off x="21088428" y="997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70982</xdr:rowOff>
    </xdr:from>
    <xdr:to>
      <xdr:col>107</xdr:col>
      <xdr:colOff>50800</xdr:colOff>
      <xdr:row>56</xdr:row>
      <xdr:rowOff>78298</xdr:rowOff>
    </xdr:to>
    <xdr:cxnSp macro="">
      <xdr:nvCxnSpPr>
        <xdr:cNvPr id="813" name="直線コネクタ 812"/>
        <xdr:cNvCxnSpPr/>
      </xdr:nvCxnSpPr>
      <xdr:spPr>
        <a:xfrm flipV="1">
          <a:off x="19545300" y="9672182"/>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51142</xdr:rowOff>
    </xdr:from>
    <xdr:ext cx="469744" cy="259045"/>
    <xdr:sp macro="" textlink="">
      <xdr:nvSpPr>
        <xdr:cNvPr id="815" name="テキスト ボックス 814"/>
        <xdr:cNvSpPr txBox="1"/>
      </xdr:nvSpPr>
      <xdr:spPr>
        <a:xfrm>
          <a:off x="20199428" y="99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78298</xdr:rowOff>
    </xdr:from>
    <xdr:to>
      <xdr:col>102</xdr:col>
      <xdr:colOff>114300</xdr:colOff>
      <xdr:row>56</xdr:row>
      <xdr:rowOff>84150</xdr:rowOff>
    </xdr:to>
    <xdr:cxnSp macro="">
      <xdr:nvCxnSpPr>
        <xdr:cNvPr id="816" name="直線コネクタ 815"/>
        <xdr:cNvCxnSpPr/>
      </xdr:nvCxnSpPr>
      <xdr:spPr>
        <a:xfrm flipV="1">
          <a:off x="18656300" y="9679498"/>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72173</xdr:rowOff>
    </xdr:from>
    <xdr:ext cx="469744" cy="259045"/>
    <xdr:sp macro="" textlink="">
      <xdr:nvSpPr>
        <xdr:cNvPr id="818" name="テキスト ボックス 817"/>
        <xdr:cNvSpPr txBox="1"/>
      </xdr:nvSpPr>
      <xdr:spPr>
        <a:xfrm>
          <a:off x="19310428" y="1001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135084</xdr:rowOff>
    </xdr:from>
    <xdr:ext cx="469744" cy="259045"/>
    <xdr:sp macro="" textlink="">
      <xdr:nvSpPr>
        <xdr:cNvPr id="820" name="テキスト ボックス 819"/>
        <xdr:cNvSpPr txBox="1"/>
      </xdr:nvSpPr>
      <xdr:spPr>
        <a:xfrm>
          <a:off x="18421428" y="99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2626</xdr:rowOff>
    </xdr:from>
    <xdr:to>
      <xdr:col>116</xdr:col>
      <xdr:colOff>114300</xdr:colOff>
      <xdr:row>56</xdr:row>
      <xdr:rowOff>104226</xdr:rowOff>
    </xdr:to>
    <xdr:sp macro="" textlink="">
      <xdr:nvSpPr>
        <xdr:cNvPr id="826" name="楕円 825"/>
        <xdr:cNvSpPr/>
      </xdr:nvSpPr>
      <xdr:spPr>
        <a:xfrm>
          <a:off x="22110700" y="960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25503</xdr:rowOff>
    </xdr:from>
    <xdr:ext cx="469744" cy="259045"/>
    <xdr:sp macro="" textlink="">
      <xdr:nvSpPr>
        <xdr:cNvPr id="827" name="貸付金該当値テキスト"/>
        <xdr:cNvSpPr txBox="1"/>
      </xdr:nvSpPr>
      <xdr:spPr>
        <a:xfrm>
          <a:off x="22212300" y="945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12547</xdr:rowOff>
    </xdr:from>
    <xdr:to>
      <xdr:col>112</xdr:col>
      <xdr:colOff>38100</xdr:colOff>
      <xdr:row>56</xdr:row>
      <xdr:rowOff>114147</xdr:rowOff>
    </xdr:to>
    <xdr:sp macro="" textlink="">
      <xdr:nvSpPr>
        <xdr:cNvPr id="828" name="楕円 827"/>
        <xdr:cNvSpPr/>
      </xdr:nvSpPr>
      <xdr:spPr>
        <a:xfrm>
          <a:off x="21272500" y="96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130674</xdr:rowOff>
    </xdr:from>
    <xdr:ext cx="469744" cy="259045"/>
    <xdr:sp macro="" textlink="">
      <xdr:nvSpPr>
        <xdr:cNvPr id="829" name="テキスト ボックス 828"/>
        <xdr:cNvSpPr txBox="1"/>
      </xdr:nvSpPr>
      <xdr:spPr>
        <a:xfrm>
          <a:off x="21088428" y="938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20182</xdr:rowOff>
    </xdr:from>
    <xdr:to>
      <xdr:col>107</xdr:col>
      <xdr:colOff>101600</xdr:colOff>
      <xdr:row>56</xdr:row>
      <xdr:rowOff>121782</xdr:rowOff>
    </xdr:to>
    <xdr:sp macro="" textlink="">
      <xdr:nvSpPr>
        <xdr:cNvPr id="830" name="楕円 829"/>
        <xdr:cNvSpPr/>
      </xdr:nvSpPr>
      <xdr:spPr>
        <a:xfrm>
          <a:off x="20383500" y="962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138309</xdr:rowOff>
    </xdr:from>
    <xdr:ext cx="469744" cy="259045"/>
    <xdr:sp macro="" textlink="">
      <xdr:nvSpPr>
        <xdr:cNvPr id="831" name="テキスト ボックス 830"/>
        <xdr:cNvSpPr txBox="1"/>
      </xdr:nvSpPr>
      <xdr:spPr>
        <a:xfrm>
          <a:off x="20199428" y="939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27498</xdr:rowOff>
    </xdr:from>
    <xdr:to>
      <xdr:col>102</xdr:col>
      <xdr:colOff>165100</xdr:colOff>
      <xdr:row>56</xdr:row>
      <xdr:rowOff>129098</xdr:rowOff>
    </xdr:to>
    <xdr:sp macro="" textlink="">
      <xdr:nvSpPr>
        <xdr:cNvPr id="832" name="楕円 831"/>
        <xdr:cNvSpPr/>
      </xdr:nvSpPr>
      <xdr:spPr>
        <a:xfrm>
          <a:off x="19494500" y="962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145625</xdr:rowOff>
    </xdr:from>
    <xdr:ext cx="469744" cy="259045"/>
    <xdr:sp macro="" textlink="">
      <xdr:nvSpPr>
        <xdr:cNvPr id="833" name="テキスト ボックス 832"/>
        <xdr:cNvSpPr txBox="1"/>
      </xdr:nvSpPr>
      <xdr:spPr>
        <a:xfrm>
          <a:off x="19310428" y="940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33350</xdr:rowOff>
    </xdr:from>
    <xdr:to>
      <xdr:col>98</xdr:col>
      <xdr:colOff>38100</xdr:colOff>
      <xdr:row>56</xdr:row>
      <xdr:rowOff>134950</xdr:rowOff>
    </xdr:to>
    <xdr:sp macro="" textlink="">
      <xdr:nvSpPr>
        <xdr:cNvPr id="834" name="楕円 833"/>
        <xdr:cNvSpPr/>
      </xdr:nvSpPr>
      <xdr:spPr>
        <a:xfrm>
          <a:off x="18605500" y="96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151477</xdr:rowOff>
    </xdr:from>
    <xdr:ext cx="469744" cy="259045"/>
    <xdr:sp macro="" textlink="">
      <xdr:nvSpPr>
        <xdr:cNvPr id="835" name="テキスト ボックス 834"/>
        <xdr:cNvSpPr txBox="1"/>
      </xdr:nvSpPr>
      <xdr:spPr>
        <a:xfrm>
          <a:off x="18421428" y="940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31344</xdr:rowOff>
    </xdr:from>
    <xdr:to>
      <xdr:col>116</xdr:col>
      <xdr:colOff>63500</xdr:colOff>
      <xdr:row>75</xdr:row>
      <xdr:rowOff>111857</xdr:rowOff>
    </xdr:to>
    <xdr:cxnSp macro="">
      <xdr:nvCxnSpPr>
        <xdr:cNvPr id="863" name="直線コネクタ 862"/>
        <xdr:cNvCxnSpPr/>
      </xdr:nvCxnSpPr>
      <xdr:spPr>
        <a:xfrm flipV="1">
          <a:off x="21323300" y="12890094"/>
          <a:ext cx="838200" cy="8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121688</xdr:rowOff>
    </xdr:from>
    <xdr:ext cx="534377" cy="259045"/>
    <xdr:sp macro="" textlink="">
      <xdr:nvSpPr>
        <xdr:cNvPr id="864" name="繰出金平均値テキスト"/>
        <xdr:cNvSpPr txBox="1"/>
      </xdr:nvSpPr>
      <xdr:spPr>
        <a:xfrm>
          <a:off x="22212300" y="12980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111857</xdr:rowOff>
    </xdr:from>
    <xdr:to>
      <xdr:col>111</xdr:col>
      <xdr:colOff>177800</xdr:colOff>
      <xdr:row>75</xdr:row>
      <xdr:rowOff>155062</xdr:rowOff>
    </xdr:to>
    <xdr:cxnSp macro="">
      <xdr:nvCxnSpPr>
        <xdr:cNvPr id="866" name="直線コネクタ 865"/>
        <xdr:cNvCxnSpPr/>
      </xdr:nvCxnSpPr>
      <xdr:spPr>
        <a:xfrm flipV="1">
          <a:off x="20434300" y="12970607"/>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57180</xdr:rowOff>
    </xdr:from>
    <xdr:ext cx="534377" cy="259045"/>
    <xdr:sp macro="" textlink="">
      <xdr:nvSpPr>
        <xdr:cNvPr id="868" name="テキスト ボックス 867"/>
        <xdr:cNvSpPr txBox="1"/>
      </xdr:nvSpPr>
      <xdr:spPr>
        <a:xfrm>
          <a:off x="21056111" y="125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145621</xdr:rowOff>
    </xdr:from>
    <xdr:to>
      <xdr:col>107</xdr:col>
      <xdr:colOff>50800</xdr:colOff>
      <xdr:row>75</xdr:row>
      <xdr:rowOff>155062</xdr:rowOff>
    </xdr:to>
    <xdr:cxnSp macro="">
      <xdr:nvCxnSpPr>
        <xdr:cNvPr id="869" name="直線コネクタ 868"/>
        <xdr:cNvCxnSpPr/>
      </xdr:nvCxnSpPr>
      <xdr:spPr>
        <a:xfrm>
          <a:off x="19545300" y="13004371"/>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39829</xdr:rowOff>
    </xdr:from>
    <xdr:ext cx="534377" cy="259045"/>
    <xdr:sp macro="" textlink="">
      <xdr:nvSpPr>
        <xdr:cNvPr id="871" name="テキスト ボックス 870"/>
        <xdr:cNvSpPr txBox="1"/>
      </xdr:nvSpPr>
      <xdr:spPr>
        <a:xfrm>
          <a:off x="20167111" y="125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145621</xdr:rowOff>
    </xdr:from>
    <xdr:to>
      <xdr:col>102</xdr:col>
      <xdr:colOff>114300</xdr:colOff>
      <xdr:row>76</xdr:row>
      <xdr:rowOff>51186</xdr:rowOff>
    </xdr:to>
    <xdr:cxnSp macro="">
      <xdr:nvCxnSpPr>
        <xdr:cNvPr id="872" name="直線コネクタ 871"/>
        <xdr:cNvCxnSpPr/>
      </xdr:nvCxnSpPr>
      <xdr:spPr>
        <a:xfrm flipV="1">
          <a:off x="18656300" y="13004371"/>
          <a:ext cx="889000" cy="7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27942</xdr:rowOff>
    </xdr:from>
    <xdr:ext cx="534377" cy="259045"/>
    <xdr:sp macro="" textlink="">
      <xdr:nvSpPr>
        <xdr:cNvPr id="874" name="テキスト ボックス 873"/>
        <xdr:cNvSpPr txBox="1"/>
      </xdr:nvSpPr>
      <xdr:spPr>
        <a:xfrm>
          <a:off x="19278111" y="1254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30616</xdr:rowOff>
    </xdr:from>
    <xdr:ext cx="534377" cy="259045"/>
    <xdr:sp macro="" textlink="">
      <xdr:nvSpPr>
        <xdr:cNvPr id="876" name="テキスト ボックス 875"/>
        <xdr:cNvSpPr txBox="1"/>
      </xdr:nvSpPr>
      <xdr:spPr>
        <a:xfrm>
          <a:off x="18389111" y="125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151994</xdr:rowOff>
    </xdr:from>
    <xdr:to>
      <xdr:col>116</xdr:col>
      <xdr:colOff>114300</xdr:colOff>
      <xdr:row>75</xdr:row>
      <xdr:rowOff>82144</xdr:rowOff>
    </xdr:to>
    <xdr:sp macro="" textlink="">
      <xdr:nvSpPr>
        <xdr:cNvPr id="882" name="楕円 881"/>
        <xdr:cNvSpPr/>
      </xdr:nvSpPr>
      <xdr:spPr>
        <a:xfrm>
          <a:off x="22110700" y="128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3421</xdr:rowOff>
    </xdr:from>
    <xdr:ext cx="534377" cy="259045"/>
    <xdr:sp macro="" textlink="">
      <xdr:nvSpPr>
        <xdr:cNvPr id="883" name="繰出金該当値テキスト"/>
        <xdr:cNvSpPr txBox="1"/>
      </xdr:nvSpPr>
      <xdr:spPr>
        <a:xfrm>
          <a:off x="22212300" y="1269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61057</xdr:rowOff>
    </xdr:from>
    <xdr:to>
      <xdr:col>112</xdr:col>
      <xdr:colOff>38100</xdr:colOff>
      <xdr:row>75</xdr:row>
      <xdr:rowOff>162657</xdr:rowOff>
    </xdr:to>
    <xdr:sp macro="" textlink="">
      <xdr:nvSpPr>
        <xdr:cNvPr id="884" name="楕円 883"/>
        <xdr:cNvSpPr/>
      </xdr:nvSpPr>
      <xdr:spPr>
        <a:xfrm>
          <a:off x="21272500" y="1291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153784</xdr:rowOff>
    </xdr:from>
    <xdr:ext cx="534377" cy="259045"/>
    <xdr:sp macro="" textlink="">
      <xdr:nvSpPr>
        <xdr:cNvPr id="885" name="テキスト ボックス 884"/>
        <xdr:cNvSpPr txBox="1"/>
      </xdr:nvSpPr>
      <xdr:spPr>
        <a:xfrm>
          <a:off x="21056111" y="1301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104262</xdr:rowOff>
    </xdr:from>
    <xdr:to>
      <xdr:col>107</xdr:col>
      <xdr:colOff>101600</xdr:colOff>
      <xdr:row>76</xdr:row>
      <xdr:rowOff>34412</xdr:rowOff>
    </xdr:to>
    <xdr:sp macro="" textlink="">
      <xdr:nvSpPr>
        <xdr:cNvPr id="886" name="楕円 885"/>
        <xdr:cNvSpPr/>
      </xdr:nvSpPr>
      <xdr:spPr>
        <a:xfrm>
          <a:off x="20383500" y="1296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25539</xdr:rowOff>
    </xdr:from>
    <xdr:ext cx="534377" cy="259045"/>
    <xdr:sp macro="" textlink="">
      <xdr:nvSpPr>
        <xdr:cNvPr id="887" name="テキスト ボックス 886"/>
        <xdr:cNvSpPr txBox="1"/>
      </xdr:nvSpPr>
      <xdr:spPr>
        <a:xfrm>
          <a:off x="20167111" y="1305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94821</xdr:rowOff>
    </xdr:from>
    <xdr:to>
      <xdr:col>102</xdr:col>
      <xdr:colOff>165100</xdr:colOff>
      <xdr:row>76</xdr:row>
      <xdr:rowOff>24971</xdr:rowOff>
    </xdr:to>
    <xdr:sp macro="" textlink="">
      <xdr:nvSpPr>
        <xdr:cNvPr id="888" name="楕円 887"/>
        <xdr:cNvSpPr/>
      </xdr:nvSpPr>
      <xdr:spPr>
        <a:xfrm>
          <a:off x="19494500" y="1295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16098</xdr:rowOff>
    </xdr:from>
    <xdr:ext cx="534377" cy="259045"/>
    <xdr:sp macro="" textlink="">
      <xdr:nvSpPr>
        <xdr:cNvPr id="889" name="テキスト ボックス 888"/>
        <xdr:cNvSpPr txBox="1"/>
      </xdr:nvSpPr>
      <xdr:spPr>
        <a:xfrm>
          <a:off x="19278111" y="1304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386</xdr:rowOff>
    </xdr:from>
    <xdr:to>
      <xdr:col>98</xdr:col>
      <xdr:colOff>38100</xdr:colOff>
      <xdr:row>76</xdr:row>
      <xdr:rowOff>101986</xdr:rowOff>
    </xdr:to>
    <xdr:sp macro="" textlink="">
      <xdr:nvSpPr>
        <xdr:cNvPr id="890" name="楕円 889"/>
        <xdr:cNvSpPr/>
      </xdr:nvSpPr>
      <xdr:spPr>
        <a:xfrm>
          <a:off x="18605500" y="1303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93113</xdr:rowOff>
    </xdr:from>
    <xdr:ext cx="534377" cy="259045"/>
    <xdr:sp macro="" textlink="">
      <xdr:nvSpPr>
        <xdr:cNvPr id="891" name="テキスト ボックス 890"/>
        <xdr:cNvSpPr txBox="1"/>
      </xdr:nvSpPr>
      <xdr:spPr>
        <a:xfrm>
          <a:off x="18389111" y="1312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歳出決算額は１，２６８，１５９円となっており、前年度と比較すると１０６，３９４円増となっている。主な要因は、栗山赤十字病院改築等事業補助金の増加に伴い普通建設事業費が増加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北海道栗山町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10,653
10,579
203.93
13,933,875
13,509,703
351,275
5,123,197
16,512,750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76835</xdr:rowOff>
    </xdr:from>
    <xdr:to>
      <xdr:col>24</xdr:col>
      <xdr:colOff>63500</xdr:colOff>
      <xdr:row>36</xdr:row>
      <xdr:rowOff>25019</xdr:rowOff>
    </xdr:to>
    <xdr:cxnSp macro="">
      <xdr:nvCxnSpPr>
        <xdr:cNvPr id="61" name="直線コネクタ 60"/>
        <xdr:cNvCxnSpPr/>
      </xdr:nvCxnSpPr>
      <xdr:spPr>
        <a:xfrm flipV="1">
          <a:off x="3797300" y="6077585"/>
          <a:ext cx="8382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108094</xdr:rowOff>
    </xdr:from>
    <xdr:ext cx="469744" cy="259045"/>
    <xdr:sp macro="" textlink="">
      <xdr:nvSpPr>
        <xdr:cNvPr id="62" name="議会費平均値テキスト"/>
        <xdr:cNvSpPr txBox="1"/>
      </xdr:nvSpPr>
      <xdr:spPr>
        <a:xfrm>
          <a:off x="4686300" y="610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156845</xdr:rowOff>
    </xdr:from>
    <xdr:to>
      <xdr:col>19</xdr:col>
      <xdr:colOff>177800</xdr:colOff>
      <xdr:row>36</xdr:row>
      <xdr:rowOff>25019</xdr:rowOff>
    </xdr:to>
    <xdr:cxnSp macro="">
      <xdr:nvCxnSpPr>
        <xdr:cNvPr id="64" name="直線コネクタ 63"/>
        <xdr:cNvCxnSpPr/>
      </xdr:nvCxnSpPr>
      <xdr:spPr>
        <a:xfrm>
          <a:off x="2908300" y="5986145"/>
          <a:ext cx="889000" cy="2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652</xdr:rowOff>
    </xdr:from>
    <xdr:ext cx="469744" cy="259045"/>
    <xdr:sp macro="" textlink="">
      <xdr:nvSpPr>
        <xdr:cNvPr id="66" name="テキスト ボックス 65"/>
        <xdr:cNvSpPr txBox="1"/>
      </xdr:nvSpPr>
      <xdr:spPr>
        <a:xfrm>
          <a:off x="3562428"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156845</xdr:rowOff>
    </xdr:from>
    <xdr:to>
      <xdr:col>15</xdr:col>
      <xdr:colOff>50800</xdr:colOff>
      <xdr:row>35</xdr:row>
      <xdr:rowOff>123698</xdr:rowOff>
    </xdr:to>
    <xdr:cxnSp macro="">
      <xdr:nvCxnSpPr>
        <xdr:cNvPr id="67" name="直線コネクタ 66"/>
        <xdr:cNvCxnSpPr/>
      </xdr:nvCxnSpPr>
      <xdr:spPr>
        <a:xfrm flipV="1">
          <a:off x="2019300" y="5986145"/>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39895</xdr:rowOff>
    </xdr:from>
    <xdr:ext cx="469744" cy="259045"/>
    <xdr:sp macro="" textlink="">
      <xdr:nvSpPr>
        <xdr:cNvPr id="69" name="テキスト ボックス 68"/>
        <xdr:cNvSpPr txBox="1"/>
      </xdr:nvSpPr>
      <xdr:spPr>
        <a:xfrm>
          <a:off x="2673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123698</xdr:rowOff>
    </xdr:from>
    <xdr:to>
      <xdr:col>10</xdr:col>
      <xdr:colOff>114300</xdr:colOff>
      <xdr:row>36</xdr:row>
      <xdr:rowOff>35687</xdr:rowOff>
    </xdr:to>
    <xdr:cxnSp macro="">
      <xdr:nvCxnSpPr>
        <xdr:cNvPr id="70" name="直線コネクタ 69"/>
        <xdr:cNvCxnSpPr/>
      </xdr:nvCxnSpPr>
      <xdr:spPr>
        <a:xfrm flipV="1">
          <a:off x="1130300" y="6124448"/>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86758</xdr:rowOff>
    </xdr:from>
    <xdr:ext cx="469744" cy="259045"/>
    <xdr:sp macro="" textlink="">
      <xdr:nvSpPr>
        <xdr:cNvPr id="72" name="テキスト ボックス 71"/>
        <xdr:cNvSpPr txBox="1"/>
      </xdr:nvSpPr>
      <xdr:spPr>
        <a:xfrm>
          <a:off x="1784428" y="64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100093</xdr:rowOff>
    </xdr:from>
    <xdr:ext cx="469744" cy="259045"/>
    <xdr:sp macro="" textlink="">
      <xdr:nvSpPr>
        <xdr:cNvPr id="74" name="テキスト ボックス 73"/>
        <xdr:cNvSpPr txBox="1"/>
      </xdr:nvSpPr>
      <xdr:spPr>
        <a:xfrm>
          <a:off x="895428"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26035</xdr:rowOff>
    </xdr:from>
    <xdr:to>
      <xdr:col>24</xdr:col>
      <xdr:colOff>114300</xdr:colOff>
      <xdr:row>35</xdr:row>
      <xdr:rowOff>127635</xdr:rowOff>
    </xdr:to>
    <xdr:sp macro="" textlink="">
      <xdr:nvSpPr>
        <xdr:cNvPr id="80" name="楕円 79"/>
        <xdr:cNvSpPr/>
      </xdr:nvSpPr>
      <xdr:spPr>
        <a:xfrm>
          <a:off x="4584700" y="60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48912</xdr:rowOff>
    </xdr:from>
    <xdr:ext cx="469744" cy="259045"/>
    <xdr:sp macro="" textlink="">
      <xdr:nvSpPr>
        <xdr:cNvPr id="81" name="議会費該当値テキスト"/>
        <xdr:cNvSpPr txBox="1"/>
      </xdr:nvSpPr>
      <xdr:spPr>
        <a:xfrm>
          <a:off x="4686300" y="587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145669</xdr:rowOff>
    </xdr:from>
    <xdr:to>
      <xdr:col>20</xdr:col>
      <xdr:colOff>38100</xdr:colOff>
      <xdr:row>36</xdr:row>
      <xdr:rowOff>75819</xdr:rowOff>
    </xdr:to>
    <xdr:sp macro="" textlink="">
      <xdr:nvSpPr>
        <xdr:cNvPr id="82" name="楕円 81"/>
        <xdr:cNvSpPr/>
      </xdr:nvSpPr>
      <xdr:spPr>
        <a:xfrm>
          <a:off x="3746500" y="61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92346</xdr:rowOff>
    </xdr:from>
    <xdr:ext cx="469744" cy="259045"/>
    <xdr:sp macro="" textlink="">
      <xdr:nvSpPr>
        <xdr:cNvPr id="83" name="テキスト ボックス 82"/>
        <xdr:cNvSpPr txBox="1"/>
      </xdr:nvSpPr>
      <xdr:spPr>
        <a:xfrm>
          <a:off x="3562428" y="592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106045</xdr:rowOff>
    </xdr:from>
    <xdr:to>
      <xdr:col>15</xdr:col>
      <xdr:colOff>101600</xdr:colOff>
      <xdr:row>35</xdr:row>
      <xdr:rowOff>36195</xdr:rowOff>
    </xdr:to>
    <xdr:sp macro="" textlink="">
      <xdr:nvSpPr>
        <xdr:cNvPr id="84" name="楕円 83"/>
        <xdr:cNvSpPr/>
      </xdr:nvSpPr>
      <xdr:spPr>
        <a:xfrm>
          <a:off x="2857500" y="59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52722</xdr:rowOff>
    </xdr:from>
    <xdr:ext cx="469744" cy="259045"/>
    <xdr:sp macro="" textlink="">
      <xdr:nvSpPr>
        <xdr:cNvPr id="85" name="テキスト ボックス 84"/>
        <xdr:cNvSpPr txBox="1"/>
      </xdr:nvSpPr>
      <xdr:spPr>
        <a:xfrm>
          <a:off x="2673428" y="571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72898</xdr:rowOff>
    </xdr:from>
    <xdr:to>
      <xdr:col>10</xdr:col>
      <xdr:colOff>165100</xdr:colOff>
      <xdr:row>36</xdr:row>
      <xdr:rowOff>3048</xdr:rowOff>
    </xdr:to>
    <xdr:sp macro="" textlink="">
      <xdr:nvSpPr>
        <xdr:cNvPr id="86" name="楕円 85"/>
        <xdr:cNvSpPr/>
      </xdr:nvSpPr>
      <xdr:spPr>
        <a:xfrm>
          <a:off x="1968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19575</xdr:rowOff>
    </xdr:from>
    <xdr:ext cx="469744" cy="259045"/>
    <xdr:sp macro="" textlink="">
      <xdr:nvSpPr>
        <xdr:cNvPr id="87" name="テキスト ボックス 86"/>
        <xdr:cNvSpPr txBox="1"/>
      </xdr:nvSpPr>
      <xdr:spPr>
        <a:xfrm>
          <a:off x="1784428" y="584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156337</xdr:rowOff>
    </xdr:from>
    <xdr:to>
      <xdr:col>6</xdr:col>
      <xdr:colOff>38100</xdr:colOff>
      <xdr:row>36</xdr:row>
      <xdr:rowOff>86487</xdr:rowOff>
    </xdr:to>
    <xdr:sp macro="" textlink="">
      <xdr:nvSpPr>
        <xdr:cNvPr id="88" name="楕円 87"/>
        <xdr:cNvSpPr/>
      </xdr:nvSpPr>
      <xdr:spPr>
        <a:xfrm>
          <a:off x="10795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103014</xdr:rowOff>
    </xdr:from>
    <xdr:ext cx="469744" cy="259045"/>
    <xdr:sp macro="" textlink="">
      <xdr:nvSpPr>
        <xdr:cNvPr id="89" name="テキスト ボックス 88"/>
        <xdr:cNvSpPr txBox="1"/>
      </xdr:nvSpPr>
      <xdr:spPr>
        <a:xfrm>
          <a:off x="895428" y="593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126228</xdr:rowOff>
    </xdr:from>
    <xdr:to>
      <xdr:col>24</xdr:col>
      <xdr:colOff>63500</xdr:colOff>
      <xdr:row>58</xdr:row>
      <xdr:rowOff>131134</xdr:rowOff>
    </xdr:to>
    <xdr:cxnSp macro="">
      <xdr:nvCxnSpPr>
        <xdr:cNvPr id="120" name="直線コネクタ 119"/>
        <xdr:cNvCxnSpPr/>
      </xdr:nvCxnSpPr>
      <xdr:spPr>
        <a:xfrm>
          <a:off x="3797300" y="10070328"/>
          <a:ext cx="838200" cy="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2553</xdr:rowOff>
    </xdr:from>
    <xdr:ext cx="599010" cy="259045"/>
    <xdr:sp macro="" textlink="">
      <xdr:nvSpPr>
        <xdr:cNvPr id="121" name="総務費平均値テキスト"/>
        <xdr:cNvSpPr txBox="1"/>
      </xdr:nvSpPr>
      <xdr:spPr>
        <a:xfrm>
          <a:off x="4686300" y="9775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113850</xdr:rowOff>
    </xdr:from>
    <xdr:to>
      <xdr:col>19</xdr:col>
      <xdr:colOff>177800</xdr:colOff>
      <xdr:row>58</xdr:row>
      <xdr:rowOff>126228</xdr:rowOff>
    </xdr:to>
    <xdr:cxnSp macro="">
      <xdr:nvCxnSpPr>
        <xdr:cNvPr id="123" name="直線コネクタ 122"/>
        <xdr:cNvCxnSpPr/>
      </xdr:nvCxnSpPr>
      <xdr:spPr>
        <a:xfrm>
          <a:off x="2908300" y="10057950"/>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116419</xdr:rowOff>
    </xdr:from>
    <xdr:ext cx="599010" cy="259045"/>
    <xdr:sp macro="" textlink="">
      <xdr:nvSpPr>
        <xdr:cNvPr id="125" name="テキスト ボックス 124"/>
        <xdr:cNvSpPr txBox="1"/>
      </xdr:nvSpPr>
      <xdr:spPr>
        <a:xfrm>
          <a:off x="3497795" y="97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93762</xdr:rowOff>
    </xdr:from>
    <xdr:to>
      <xdr:col>15</xdr:col>
      <xdr:colOff>50800</xdr:colOff>
      <xdr:row>58</xdr:row>
      <xdr:rowOff>113850</xdr:rowOff>
    </xdr:to>
    <xdr:cxnSp macro="">
      <xdr:nvCxnSpPr>
        <xdr:cNvPr id="126" name="直線コネクタ 125"/>
        <xdr:cNvCxnSpPr/>
      </xdr:nvCxnSpPr>
      <xdr:spPr>
        <a:xfrm>
          <a:off x="2019300" y="10037862"/>
          <a:ext cx="889000" cy="2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138611</xdr:rowOff>
    </xdr:from>
    <xdr:ext cx="599010" cy="259045"/>
    <xdr:sp macro="" textlink="">
      <xdr:nvSpPr>
        <xdr:cNvPr id="128" name="テキスト ボックス 127"/>
        <xdr:cNvSpPr txBox="1"/>
      </xdr:nvSpPr>
      <xdr:spPr>
        <a:xfrm>
          <a:off x="2608795" y="973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164959</xdr:rowOff>
    </xdr:from>
    <xdr:to>
      <xdr:col>10</xdr:col>
      <xdr:colOff>114300</xdr:colOff>
      <xdr:row>58</xdr:row>
      <xdr:rowOff>93762</xdr:rowOff>
    </xdr:to>
    <xdr:cxnSp macro="">
      <xdr:nvCxnSpPr>
        <xdr:cNvPr id="129" name="直線コネクタ 128"/>
        <xdr:cNvCxnSpPr/>
      </xdr:nvCxnSpPr>
      <xdr:spPr>
        <a:xfrm>
          <a:off x="1130300" y="9937609"/>
          <a:ext cx="889000" cy="10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152280</xdr:rowOff>
    </xdr:from>
    <xdr:ext cx="599010" cy="259045"/>
    <xdr:sp macro="" textlink="">
      <xdr:nvSpPr>
        <xdr:cNvPr id="131" name="テキスト ボックス 130"/>
        <xdr:cNvSpPr txBox="1"/>
      </xdr:nvSpPr>
      <xdr:spPr>
        <a:xfrm>
          <a:off x="1719795" y="1009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68749</xdr:rowOff>
    </xdr:from>
    <xdr:ext cx="599010" cy="259045"/>
    <xdr:sp macro="" textlink="">
      <xdr:nvSpPr>
        <xdr:cNvPr id="133" name="テキスト ボックス 132"/>
        <xdr:cNvSpPr txBox="1"/>
      </xdr:nvSpPr>
      <xdr:spPr>
        <a:xfrm>
          <a:off x="830795" y="1001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80334</xdr:rowOff>
    </xdr:from>
    <xdr:to>
      <xdr:col>24</xdr:col>
      <xdr:colOff>114300</xdr:colOff>
      <xdr:row>59</xdr:row>
      <xdr:rowOff>10484</xdr:rowOff>
    </xdr:to>
    <xdr:sp macro="" textlink="">
      <xdr:nvSpPr>
        <xdr:cNvPr id="139" name="楕円 138"/>
        <xdr:cNvSpPr/>
      </xdr:nvSpPr>
      <xdr:spPr>
        <a:xfrm>
          <a:off x="4584700" y="100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166711</xdr:rowOff>
    </xdr:from>
    <xdr:ext cx="599010" cy="259045"/>
    <xdr:sp macro="" textlink="">
      <xdr:nvSpPr>
        <xdr:cNvPr id="140" name="総務費該当値テキスト"/>
        <xdr:cNvSpPr txBox="1"/>
      </xdr:nvSpPr>
      <xdr:spPr>
        <a:xfrm>
          <a:off x="4686300" y="993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75428</xdr:rowOff>
    </xdr:from>
    <xdr:to>
      <xdr:col>20</xdr:col>
      <xdr:colOff>38100</xdr:colOff>
      <xdr:row>59</xdr:row>
      <xdr:rowOff>5578</xdr:rowOff>
    </xdr:to>
    <xdr:sp macro="" textlink="">
      <xdr:nvSpPr>
        <xdr:cNvPr id="141" name="楕円 140"/>
        <xdr:cNvSpPr/>
      </xdr:nvSpPr>
      <xdr:spPr>
        <a:xfrm>
          <a:off x="3746500" y="1001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168155</xdr:rowOff>
    </xdr:from>
    <xdr:ext cx="599010" cy="259045"/>
    <xdr:sp macro="" textlink="">
      <xdr:nvSpPr>
        <xdr:cNvPr id="142" name="テキスト ボックス 141"/>
        <xdr:cNvSpPr txBox="1"/>
      </xdr:nvSpPr>
      <xdr:spPr>
        <a:xfrm>
          <a:off x="3497795" y="1011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63050</xdr:rowOff>
    </xdr:from>
    <xdr:to>
      <xdr:col>15</xdr:col>
      <xdr:colOff>101600</xdr:colOff>
      <xdr:row>58</xdr:row>
      <xdr:rowOff>164650</xdr:rowOff>
    </xdr:to>
    <xdr:sp macro="" textlink="">
      <xdr:nvSpPr>
        <xdr:cNvPr id="143" name="楕円 142"/>
        <xdr:cNvSpPr/>
      </xdr:nvSpPr>
      <xdr:spPr>
        <a:xfrm>
          <a:off x="2857500" y="100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155777</xdr:rowOff>
    </xdr:from>
    <xdr:ext cx="599010" cy="259045"/>
    <xdr:sp macro="" textlink="">
      <xdr:nvSpPr>
        <xdr:cNvPr id="144" name="テキスト ボックス 143"/>
        <xdr:cNvSpPr txBox="1"/>
      </xdr:nvSpPr>
      <xdr:spPr>
        <a:xfrm>
          <a:off x="2608795" y="1009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42962</xdr:rowOff>
    </xdr:from>
    <xdr:to>
      <xdr:col>10</xdr:col>
      <xdr:colOff>165100</xdr:colOff>
      <xdr:row>58</xdr:row>
      <xdr:rowOff>144562</xdr:rowOff>
    </xdr:to>
    <xdr:sp macro="" textlink="">
      <xdr:nvSpPr>
        <xdr:cNvPr id="145" name="楕円 144"/>
        <xdr:cNvSpPr/>
      </xdr:nvSpPr>
      <xdr:spPr>
        <a:xfrm>
          <a:off x="1968500" y="99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161089</xdr:rowOff>
    </xdr:from>
    <xdr:ext cx="599010" cy="259045"/>
    <xdr:sp macro="" textlink="">
      <xdr:nvSpPr>
        <xdr:cNvPr id="146" name="テキスト ボックス 145"/>
        <xdr:cNvSpPr txBox="1"/>
      </xdr:nvSpPr>
      <xdr:spPr>
        <a:xfrm>
          <a:off x="1719795" y="976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114159</xdr:rowOff>
    </xdr:from>
    <xdr:to>
      <xdr:col>6</xdr:col>
      <xdr:colOff>38100</xdr:colOff>
      <xdr:row>58</xdr:row>
      <xdr:rowOff>44309</xdr:rowOff>
    </xdr:to>
    <xdr:sp macro="" textlink="">
      <xdr:nvSpPr>
        <xdr:cNvPr id="147" name="楕円 146"/>
        <xdr:cNvSpPr/>
      </xdr:nvSpPr>
      <xdr:spPr>
        <a:xfrm>
          <a:off x="1079500" y="988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60836</xdr:rowOff>
    </xdr:from>
    <xdr:ext cx="599010" cy="259045"/>
    <xdr:sp macro="" textlink="">
      <xdr:nvSpPr>
        <xdr:cNvPr id="148" name="テキスト ボックス 147"/>
        <xdr:cNvSpPr txBox="1"/>
      </xdr:nvSpPr>
      <xdr:spPr>
        <a:xfrm>
          <a:off x="830795" y="966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46224</xdr:rowOff>
    </xdr:from>
    <xdr:to>
      <xdr:col>24</xdr:col>
      <xdr:colOff>63500</xdr:colOff>
      <xdr:row>74</xdr:row>
      <xdr:rowOff>14852</xdr:rowOff>
    </xdr:to>
    <xdr:cxnSp macro="">
      <xdr:nvCxnSpPr>
        <xdr:cNvPr id="180" name="直線コネクタ 179"/>
        <xdr:cNvCxnSpPr/>
      </xdr:nvCxnSpPr>
      <xdr:spPr>
        <a:xfrm flipV="1">
          <a:off x="3797300" y="12562074"/>
          <a:ext cx="838200" cy="14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77668</xdr:rowOff>
    </xdr:from>
    <xdr:ext cx="599010" cy="259045"/>
    <xdr:sp macro="" textlink="">
      <xdr:nvSpPr>
        <xdr:cNvPr id="181" name="民生費平均値テキスト"/>
        <xdr:cNvSpPr txBox="1"/>
      </xdr:nvSpPr>
      <xdr:spPr>
        <a:xfrm>
          <a:off x="4686300" y="12764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14852</xdr:rowOff>
    </xdr:from>
    <xdr:to>
      <xdr:col>19</xdr:col>
      <xdr:colOff>177800</xdr:colOff>
      <xdr:row>75</xdr:row>
      <xdr:rowOff>17660</xdr:rowOff>
    </xdr:to>
    <xdr:cxnSp macro="">
      <xdr:nvCxnSpPr>
        <xdr:cNvPr id="183" name="直線コネクタ 182"/>
        <xdr:cNvCxnSpPr/>
      </xdr:nvCxnSpPr>
      <xdr:spPr>
        <a:xfrm flipV="1">
          <a:off x="2908300" y="12702152"/>
          <a:ext cx="889000" cy="17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136200</xdr:rowOff>
    </xdr:from>
    <xdr:ext cx="599010" cy="259045"/>
    <xdr:sp macro="" textlink="">
      <xdr:nvSpPr>
        <xdr:cNvPr id="185" name="テキスト ボックス 184"/>
        <xdr:cNvSpPr txBox="1"/>
      </xdr:nvSpPr>
      <xdr:spPr>
        <a:xfrm>
          <a:off x="3497795" y="129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73232</xdr:rowOff>
    </xdr:from>
    <xdr:to>
      <xdr:col>15</xdr:col>
      <xdr:colOff>50800</xdr:colOff>
      <xdr:row>75</xdr:row>
      <xdr:rowOff>17660</xdr:rowOff>
    </xdr:to>
    <xdr:cxnSp macro="">
      <xdr:nvCxnSpPr>
        <xdr:cNvPr id="186" name="直線コネクタ 185"/>
        <xdr:cNvCxnSpPr/>
      </xdr:nvCxnSpPr>
      <xdr:spPr>
        <a:xfrm>
          <a:off x="2019300" y="12760532"/>
          <a:ext cx="889000" cy="11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81413</xdr:rowOff>
    </xdr:from>
    <xdr:ext cx="599010" cy="259045"/>
    <xdr:sp macro="" textlink="">
      <xdr:nvSpPr>
        <xdr:cNvPr id="188" name="テキスト ボックス 187"/>
        <xdr:cNvSpPr txBox="1"/>
      </xdr:nvSpPr>
      <xdr:spPr>
        <a:xfrm>
          <a:off x="2608795" y="1311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73232</xdr:rowOff>
    </xdr:from>
    <xdr:to>
      <xdr:col>10</xdr:col>
      <xdr:colOff>114300</xdr:colOff>
      <xdr:row>77</xdr:row>
      <xdr:rowOff>50416</xdr:rowOff>
    </xdr:to>
    <xdr:cxnSp macro="">
      <xdr:nvCxnSpPr>
        <xdr:cNvPr id="189" name="直線コネクタ 188"/>
        <xdr:cNvCxnSpPr/>
      </xdr:nvCxnSpPr>
      <xdr:spPr>
        <a:xfrm flipV="1">
          <a:off x="1130300" y="12760532"/>
          <a:ext cx="889000" cy="49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18080</xdr:rowOff>
    </xdr:from>
    <xdr:ext cx="599010" cy="259045"/>
    <xdr:sp macro="" textlink="">
      <xdr:nvSpPr>
        <xdr:cNvPr id="191" name="テキスト ボックス 190"/>
        <xdr:cNvSpPr txBox="1"/>
      </xdr:nvSpPr>
      <xdr:spPr>
        <a:xfrm>
          <a:off x="1719795" y="1304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2" name="フローチャート: 判断 191"/>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144746</xdr:rowOff>
    </xdr:from>
    <xdr:ext cx="599010" cy="259045"/>
    <xdr:sp macro="" textlink="">
      <xdr:nvSpPr>
        <xdr:cNvPr id="193" name="テキスト ボックス 192"/>
        <xdr:cNvSpPr txBox="1"/>
      </xdr:nvSpPr>
      <xdr:spPr>
        <a:xfrm>
          <a:off x="830795" y="1334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166874</xdr:rowOff>
    </xdr:from>
    <xdr:to>
      <xdr:col>24</xdr:col>
      <xdr:colOff>114300</xdr:colOff>
      <xdr:row>73</xdr:row>
      <xdr:rowOff>97024</xdr:rowOff>
    </xdr:to>
    <xdr:sp macro="" textlink="">
      <xdr:nvSpPr>
        <xdr:cNvPr id="199" name="楕円 198"/>
        <xdr:cNvSpPr/>
      </xdr:nvSpPr>
      <xdr:spPr>
        <a:xfrm>
          <a:off x="4584700" y="1251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18301</xdr:rowOff>
    </xdr:from>
    <xdr:ext cx="599010" cy="259045"/>
    <xdr:sp macro="" textlink="">
      <xdr:nvSpPr>
        <xdr:cNvPr id="200" name="民生費該当値テキスト"/>
        <xdr:cNvSpPr txBox="1"/>
      </xdr:nvSpPr>
      <xdr:spPr>
        <a:xfrm>
          <a:off x="4686300" y="123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135502</xdr:rowOff>
    </xdr:from>
    <xdr:to>
      <xdr:col>20</xdr:col>
      <xdr:colOff>38100</xdr:colOff>
      <xdr:row>74</xdr:row>
      <xdr:rowOff>65652</xdr:rowOff>
    </xdr:to>
    <xdr:sp macro="" textlink="">
      <xdr:nvSpPr>
        <xdr:cNvPr id="201" name="楕円 200"/>
        <xdr:cNvSpPr/>
      </xdr:nvSpPr>
      <xdr:spPr>
        <a:xfrm>
          <a:off x="3746500" y="1265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82179</xdr:rowOff>
    </xdr:from>
    <xdr:ext cx="599010" cy="259045"/>
    <xdr:sp macro="" textlink="">
      <xdr:nvSpPr>
        <xdr:cNvPr id="202" name="テキスト ボックス 201"/>
        <xdr:cNvSpPr txBox="1"/>
      </xdr:nvSpPr>
      <xdr:spPr>
        <a:xfrm>
          <a:off x="3497795" y="1242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138310</xdr:rowOff>
    </xdr:from>
    <xdr:to>
      <xdr:col>15</xdr:col>
      <xdr:colOff>101600</xdr:colOff>
      <xdr:row>75</xdr:row>
      <xdr:rowOff>68460</xdr:rowOff>
    </xdr:to>
    <xdr:sp macro="" textlink="">
      <xdr:nvSpPr>
        <xdr:cNvPr id="203" name="楕円 202"/>
        <xdr:cNvSpPr/>
      </xdr:nvSpPr>
      <xdr:spPr>
        <a:xfrm>
          <a:off x="2857500" y="128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84987</xdr:rowOff>
    </xdr:from>
    <xdr:ext cx="599010" cy="259045"/>
    <xdr:sp macro="" textlink="">
      <xdr:nvSpPr>
        <xdr:cNvPr id="204" name="テキスト ボックス 203"/>
        <xdr:cNvSpPr txBox="1"/>
      </xdr:nvSpPr>
      <xdr:spPr>
        <a:xfrm>
          <a:off x="2608795" y="1260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22432</xdr:rowOff>
    </xdr:from>
    <xdr:to>
      <xdr:col>10</xdr:col>
      <xdr:colOff>165100</xdr:colOff>
      <xdr:row>74</xdr:row>
      <xdr:rowOff>124032</xdr:rowOff>
    </xdr:to>
    <xdr:sp macro="" textlink="">
      <xdr:nvSpPr>
        <xdr:cNvPr id="205" name="楕円 204"/>
        <xdr:cNvSpPr/>
      </xdr:nvSpPr>
      <xdr:spPr>
        <a:xfrm>
          <a:off x="1968500" y="1270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140559</xdr:rowOff>
    </xdr:from>
    <xdr:ext cx="599010" cy="259045"/>
    <xdr:sp macro="" textlink="">
      <xdr:nvSpPr>
        <xdr:cNvPr id="206" name="テキスト ボックス 205"/>
        <xdr:cNvSpPr txBox="1"/>
      </xdr:nvSpPr>
      <xdr:spPr>
        <a:xfrm>
          <a:off x="1719795" y="1248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171066</xdr:rowOff>
    </xdr:from>
    <xdr:to>
      <xdr:col>6</xdr:col>
      <xdr:colOff>38100</xdr:colOff>
      <xdr:row>77</xdr:row>
      <xdr:rowOff>101216</xdr:rowOff>
    </xdr:to>
    <xdr:sp macro="" textlink="">
      <xdr:nvSpPr>
        <xdr:cNvPr id="207" name="楕円 206"/>
        <xdr:cNvSpPr/>
      </xdr:nvSpPr>
      <xdr:spPr>
        <a:xfrm>
          <a:off x="1079500" y="1320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117743</xdr:rowOff>
    </xdr:from>
    <xdr:ext cx="599010" cy="259045"/>
    <xdr:sp macro="" textlink="">
      <xdr:nvSpPr>
        <xdr:cNvPr id="208" name="テキスト ボックス 207"/>
        <xdr:cNvSpPr txBox="1"/>
      </xdr:nvSpPr>
      <xdr:spPr>
        <a:xfrm>
          <a:off x="830795" y="1297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66903</xdr:rowOff>
    </xdr:from>
    <xdr:to>
      <xdr:col>24</xdr:col>
      <xdr:colOff>63500</xdr:colOff>
      <xdr:row>92</xdr:row>
      <xdr:rowOff>142337</xdr:rowOff>
    </xdr:to>
    <xdr:cxnSp macro="">
      <xdr:nvCxnSpPr>
        <xdr:cNvPr id="237" name="直線コネクタ 236"/>
        <xdr:cNvCxnSpPr/>
      </xdr:nvCxnSpPr>
      <xdr:spPr>
        <a:xfrm flipV="1">
          <a:off x="3797300" y="15668853"/>
          <a:ext cx="838200" cy="24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134292</xdr:rowOff>
    </xdr:from>
    <xdr:ext cx="534377" cy="259045"/>
    <xdr:sp macro="" textlink="">
      <xdr:nvSpPr>
        <xdr:cNvPr id="238" name="衛生費平均値テキスト"/>
        <xdr:cNvSpPr txBox="1"/>
      </xdr:nvSpPr>
      <xdr:spPr>
        <a:xfrm>
          <a:off x="4686300" y="16593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142337</xdr:rowOff>
    </xdr:from>
    <xdr:to>
      <xdr:col>19</xdr:col>
      <xdr:colOff>177800</xdr:colOff>
      <xdr:row>96</xdr:row>
      <xdr:rowOff>166092</xdr:rowOff>
    </xdr:to>
    <xdr:cxnSp macro="">
      <xdr:nvCxnSpPr>
        <xdr:cNvPr id="240" name="直線コネクタ 239"/>
        <xdr:cNvCxnSpPr/>
      </xdr:nvCxnSpPr>
      <xdr:spPr>
        <a:xfrm flipV="1">
          <a:off x="2908300" y="15915737"/>
          <a:ext cx="889000" cy="70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82898</xdr:rowOff>
    </xdr:from>
    <xdr:ext cx="534377" cy="259045"/>
    <xdr:sp macro="" textlink="">
      <xdr:nvSpPr>
        <xdr:cNvPr id="242" name="テキスト ボックス 241"/>
        <xdr:cNvSpPr txBox="1"/>
      </xdr:nvSpPr>
      <xdr:spPr>
        <a:xfrm>
          <a:off x="3530111" y="167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166092</xdr:rowOff>
    </xdr:from>
    <xdr:to>
      <xdr:col>15</xdr:col>
      <xdr:colOff>50800</xdr:colOff>
      <xdr:row>97</xdr:row>
      <xdr:rowOff>92814</xdr:rowOff>
    </xdr:to>
    <xdr:cxnSp macro="">
      <xdr:nvCxnSpPr>
        <xdr:cNvPr id="243" name="直線コネクタ 242"/>
        <xdr:cNvCxnSpPr/>
      </xdr:nvCxnSpPr>
      <xdr:spPr>
        <a:xfrm flipV="1">
          <a:off x="2019300" y="16625292"/>
          <a:ext cx="889000" cy="9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84704</xdr:rowOff>
    </xdr:from>
    <xdr:ext cx="534377" cy="259045"/>
    <xdr:sp macro="" textlink="">
      <xdr:nvSpPr>
        <xdr:cNvPr id="245" name="テキスト ボックス 244"/>
        <xdr:cNvSpPr txBox="1"/>
      </xdr:nvSpPr>
      <xdr:spPr>
        <a:xfrm>
          <a:off x="2641111" y="167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92814</xdr:rowOff>
    </xdr:from>
    <xdr:to>
      <xdr:col>10</xdr:col>
      <xdr:colOff>114300</xdr:colOff>
      <xdr:row>98</xdr:row>
      <xdr:rowOff>43783</xdr:rowOff>
    </xdr:to>
    <xdr:cxnSp macro="">
      <xdr:nvCxnSpPr>
        <xdr:cNvPr id="246" name="直線コネクタ 245"/>
        <xdr:cNvCxnSpPr/>
      </xdr:nvCxnSpPr>
      <xdr:spPr>
        <a:xfrm flipV="1">
          <a:off x="1130300" y="16723464"/>
          <a:ext cx="889000" cy="12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116864</xdr:rowOff>
    </xdr:from>
    <xdr:ext cx="534377" cy="259045"/>
    <xdr:sp macro="" textlink="">
      <xdr:nvSpPr>
        <xdr:cNvPr id="248" name="テキスト ボックス 247"/>
        <xdr:cNvSpPr txBox="1"/>
      </xdr:nvSpPr>
      <xdr:spPr>
        <a:xfrm>
          <a:off x="1752111" y="164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9" name="フローチャート: 判断 248"/>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13803</xdr:rowOff>
    </xdr:from>
    <xdr:ext cx="534377" cy="259045"/>
    <xdr:sp macro="" textlink="">
      <xdr:nvSpPr>
        <xdr:cNvPr id="250" name="テキスト ボックス 249"/>
        <xdr:cNvSpPr txBox="1"/>
      </xdr:nvSpPr>
      <xdr:spPr>
        <a:xfrm>
          <a:off x="863111" y="1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16103</xdr:rowOff>
    </xdr:from>
    <xdr:to>
      <xdr:col>24</xdr:col>
      <xdr:colOff>114300</xdr:colOff>
      <xdr:row>91</xdr:row>
      <xdr:rowOff>117703</xdr:rowOff>
    </xdr:to>
    <xdr:sp macro="" textlink="">
      <xdr:nvSpPr>
        <xdr:cNvPr id="256" name="楕円 255"/>
        <xdr:cNvSpPr/>
      </xdr:nvSpPr>
      <xdr:spPr>
        <a:xfrm>
          <a:off x="4584700" y="1561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140580</xdr:rowOff>
    </xdr:from>
    <xdr:ext cx="599010" cy="259045"/>
    <xdr:sp macro="" textlink="">
      <xdr:nvSpPr>
        <xdr:cNvPr id="257" name="衛生費該当値テキスト"/>
        <xdr:cNvSpPr txBox="1"/>
      </xdr:nvSpPr>
      <xdr:spPr>
        <a:xfrm>
          <a:off x="4686300" y="1557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91537</xdr:rowOff>
    </xdr:from>
    <xdr:to>
      <xdr:col>20</xdr:col>
      <xdr:colOff>38100</xdr:colOff>
      <xdr:row>93</xdr:row>
      <xdr:rowOff>21687</xdr:rowOff>
    </xdr:to>
    <xdr:sp macro="" textlink="">
      <xdr:nvSpPr>
        <xdr:cNvPr id="258" name="楕円 257"/>
        <xdr:cNvSpPr/>
      </xdr:nvSpPr>
      <xdr:spPr>
        <a:xfrm>
          <a:off x="3746500" y="1586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38214</xdr:rowOff>
    </xdr:from>
    <xdr:ext cx="599010" cy="259045"/>
    <xdr:sp macro="" textlink="">
      <xdr:nvSpPr>
        <xdr:cNvPr id="259" name="テキスト ボックス 258"/>
        <xdr:cNvSpPr txBox="1"/>
      </xdr:nvSpPr>
      <xdr:spPr>
        <a:xfrm>
          <a:off x="3497795" y="1564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115292</xdr:rowOff>
    </xdr:from>
    <xdr:to>
      <xdr:col>15</xdr:col>
      <xdr:colOff>101600</xdr:colOff>
      <xdr:row>97</xdr:row>
      <xdr:rowOff>45442</xdr:rowOff>
    </xdr:to>
    <xdr:sp macro="" textlink="">
      <xdr:nvSpPr>
        <xdr:cNvPr id="260" name="楕円 259"/>
        <xdr:cNvSpPr/>
      </xdr:nvSpPr>
      <xdr:spPr>
        <a:xfrm>
          <a:off x="2857500" y="1657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61969</xdr:rowOff>
    </xdr:from>
    <xdr:ext cx="599010" cy="259045"/>
    <xdr:sp macro="" textlink="">
      <xdr:nvSpPr>
        <xdr:cNvPr id="261" name="テキスト ボックス 260"/>
        <xdr:cNvSpPr txBox="1"/>
      </xdr:nvSpPr>
      <xdr:spPr>
        <a:xfrm>
          <a:off x="2608795" y="1634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42014</xdr:rowOff>
    </xdr:from>
    <xdr:to>
      <xdr:col>10</xdr:col>
      <xdr:colOff>165100</xdr:colOff>
      <xdr:row>97</xdr:row>
      <xdr:rowOff>143614</xdr:rowOff>
    </xdr:to>
    <xdr:sp macro="" textlink="">
      <xdr:nvSpPr>
        <xdr:cNvPr id="262" name="楕円 261"/>
        <xdr:cNvSpPr/>
      </xdr:nvSpPr>
      <xdr:spPr>
        <a:xfrm>
          <a:off x="1968500" y="1667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134741</xdr:rowOff>
    </xdr:from>
    <xdr:ext cx="534377" cy="259045"/>
    <xdr:sp macro="" textlink="">
      <xdr:nvSpPr>
        <xdr:cNvPr id="263" name="テキスト ボックス 262"/>
        <xdr:cNvSpPr txBox="1"/>
      </xdr:nvSpPr>
      <xdr:spPr>
        <a:xfrm>
          <a:off x="1752111" y="1676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164433</xdr:rowOff>
    </xdr:from>
    <xdr:to>
      <xdr:col>6</xdr:col>
      <xdr:colOff>38100</xdr:colOff>
      <xdr:row>98</xdr:row>
      <xdr:rowOff>94583</xdr:rowOff>
    </xdr:to>
    <xdr:sp macro="" textlink="">
      <xdr:nvSpPr>
        <xdr:cNvPr id="264" name="楕円 263"/>
        <xdr:cNvSpPr/>
      </xdr:nvSpPr>
      <xdr:spPr>
        <a:xfrm>
          <a:off x="1079500" y="1679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85710</xdr:rowOff>
    </xdr:from>
    <xdr:ext cx="534377" cy="259045"/>
    <xdr:sp macro="" textlink="">
      <xdr:nvSpPr>
        <xdr:cNvPr id="265" name="テキスト ボックス 264"/>
        <xdr:cNvSpPr txBox="1"/>
      </xdr:nvSpPr>
      <xdr:spPr>
        <a:xfrm>
          <a:off x="863111" y="1688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59461</xdr:rowOff>
    </xdr:from>
    <xdr:to>
      <xdr:col>55</xdr:col>
      <xdr:colOff>0</xdr:colOff>
      <xdr:row>36</xdr:row>
      <xdr:rowOff>107239</xdr:rowOff>
    </xdr:to>
    <xdr:cxnSp macro="">
      <xdr:nvCxnSpPr>
        <xdr:cNvPr id="292" name="直線コネクタ 291"/>
        <xdr:cNvCxnSpPr/>
      </xdr:nvCxnSpPr>
      <xdr:spPr>
        <a:xfrm flipV="1">
          <a:off x="9639300" y="6231661"/>
          <a:ext cx="8382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132021</xdr:rowOff>
    </xdr:from>
    <xdr:ext cx="378565" cy="259045"/>
    <xdr:sp macro="" textlink="">
      <xdr:nvSpPr>
        <xdr:cNvPr id="293" name="労働費平均値テキスト"/>
        <xdr:cNvSpPr txBox="1"/>
      </xdr:nvSpPr>
      <xdr:spPr>
        <a:xfrm>
          <a:off x="10528300" y="6475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107239</xdr:rowOff>
    </xdr:from>
    <xdr:to>
      <xdr:col>50</xdr:col>
      <xdr:colOff>114300</xdr:colOff>
      <xdr:row>36</xdr:row>
      <xdr:rowOff>122555</xdr:rowOff>
    </xdr:to>
    <xdr:cxnSp macro="">
      <xdr:nvCxnSpPr>
        <xdr:cNvPr id="295" name="直線コネクタ 294"/>
        <xdr:cNvCxnSpPr/>
      </xdr:nvCxnSpPr>
      <xdr:spPr>
        <a:xfrm flipV="1">
          <a:off x="8750300" y="6279439"/>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75557</xdr:rowOff>
    </xdr:from>
    <xdr:ext cx="378565" cy="259045"/>
    <xdr:sp macro="" textlink="">
      <xdr:nvSpPr>
        <xdr:cNvPr id="297" name="テキスト ボックス 296"/>
        <xdr:cNvSpPr txBox="1"/>
      </xdr:nvSpPr>
      <xdr:spPr>
        <a:xfrm>
          <a:off x="9450017" y="6590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122555</xdr:rowOff>
    </xdr:from>
    <xdr:to>
      <xdr:col>45</xdr:col>
      <xdr:colOff>177800</xdr:colOff>
      <xdr:row>36</xdr:row>
      <xdr:rowOff>158445</xdr:rowOff>
    </xdr:to>
    <xdr:cxnSp macro="">
      <xdr:nvCxnSpPr>
        <xdr:cNvPr id="298" name="直線コネクタ 297"/>
        <xdr:cNvCxnSpPr/>
      </xdr:nvCxnSpPr>
      <xdr:spPr>
        <a:xfrm flipV="1">
          <a:off x="7861300" y="6294755"/>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66641</xdr:rowOff>
    </xdr:from>
    <xdr:ext cx="378565" cy="259045"/>
    <xdr:sp macro="" textlink="">
      <xdr:nvSpPr>
        <xdr:cNvPr id="300" name="テキスト ボックス 299"/>
        <xdr:cNvSpPr txBox="1"/>
      </xdr:nvSpPr>
      <xdr:spPr>
        <a:xfrm>
          <a:off x="8561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133985</xdr:rowOff>
    </xdr:from>
    <xdr:to>
      <xdr:col>41</xdr:col>
      <xdr:colOff>50800</xdr:colOff>
      <xdr:row>36</xdr:row>
      <xdr:rowOff>158445</xdr:rowOff>
    </xdr:to>
    <xdr:cxnSp macro="">
      <xdr:nvCxnSpPr>
        <xdr:cNvPr id="301" name="直線コネクタ 300"/>
        <xdr:cNvCxnSpPr/>
      </xdr:nvCxnSpPr>
      <xdr:spPr>
        <a:xfrm>
          <a:off x="6972300" y="6306185"/>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63213</xdr:rowOff>
    </xdr:from>
    <xdr:ext cx="378565" cy="259045"/>
    <xdr:sp macro="" textlink="">
      <xdr:nvSpPr>
        <xdr:cNvPr id="303" name="テキスト ボックス 302"/>
        <xdr:cNvSpPr txBox="1"/>
      </xdr:nvSpPr>
      <xdr:spPr>
        <a:xfrm>
          <a:off x="7672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4" name="フローチャート: 判断 303"/>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43781</xdr:rowOff>
    </xdr:from>
    <xdr:ext cx="378565" cy="259045"/>
    <xdr:sp macro="" textlink="">
      <xdr:nvSpPr>
        <xdr:cNvPr id="305" name="テキスト ボックス 304"/>
        <xdr:cNvSpPr txBox="1"/>
      </xdr:nvSpPr>
      <xdr:spPr>
        <a:xfrm>
          <a:off x="6783017" y="655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8661</xdr:rowOff>
    </xdr:from>
    <xdr:to>
      <xdr:col>55</xdr:col>
      <xdr:colOff>50800</xdr:colOff>
      <xdr:row>36</xdr:row>
      <xdr:rowOff>110261</xdr:rowOff>
    </xdr:to>
    <xdr:sp macro="" textlink="">
      <xdr:nvSpPr>
        <xdr:cNvPr id="311" name="楕円 310"/>
        <xdr:cNvSpPr/>
      </xdr:nvSpPr>
      <xdr:spPr>
        <a:xfrm>
          <a:off x="10426700" y="61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31538</xdr:rowOff>
    </xdr:from>
    <xdr:ext cx="469744" cy="259045"/>
    <xdr:sp macro="" textlink="">
      <xdr:nvSpPr>
        <xdr:cNvPr id="312" name="労働費該当値テキスト"/>
        <xdr:cNvSpPr txBox="1"/>
      </xdr:nvSpPr>
      <xdr:spPr>
        <a:xfrm>
          <a:off x="10528300" y="60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56439</xdr:rowOff>
    </xdr:from>
    <xdr:to>
      <xdr:col>50</xdr:col>
      <xdr:colOff>165100</xdr:colOff>
      <xdr:row>36</xdr:row>
      <xdr:rowOff>158039</xdr:rowOff>
    </xdr:to>
    <xdr:sp macro="" textlink="">
      <xdr:nvSpPr>
        <xdr:cNvPr id="313" name="楕円 312"/>
        <xdr:cNvSpPr/>
      </xdr:nvSpPr>
      <xdr:spPr>
        <a:xfrm>
          <a:off x="9588500" y="62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3116</xdr:rowOff>
    </xdr:from>
    <xdr:ext cx="469744" cy="259045"/>
    <xdr:sp macro="" textlink="">
      <xdr:nvSpPr>
        <xdr:cNvPr id="314" name="テキスト ボックス 313"/>
        <xdr:cNvSpPr txBox="1"/>
      </xdr:nvSpPr>
      <xdr:spPr>
        <a:xfrm>
          <a:off x="9404428" y="60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71755</xdr:rowOff>
    </xdr:from>
    <xdr:to>
      <xdr:col>46</xdr:col>
      <xdr:colOff>38100</xdr:colOff>
      <xdr:row>37</xdr:row>
      <xdr:rowOff>1905</xdr:rowOff>
    </xdr:to>
    <xdr:sp macro="" textlink="">
      <xdr:nvSpPr>
        <xdr:cNvPr id="315" name="楕円 314"/>
        <xdr:cNvSpPr/>
      </xdr:nvSpPr>
      <xdr:spPr>
        <a:xfrm>
          <a:off x="8699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18432</xdr:rowOff>
    </xdr:from>
    <xdr:ext cx="469744" cy="259045"/>
    <xdr:sp macro="" textlink="">
      <xdr:nvSpPr>
        <xdr:cNvPr id="316" name="テキスト ボックス 315"/>
        <xdr:cNvSpPr txBox="1"/>
      </xdr:nvSpPr>
      <xdr:spPr>
        <a:xfrm>
          <a:off x="8515428" y="601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107645</xdr:rowOff>
    </xdr:from>
    <xdr:to>
      <xdr:col>41</xdr:col>
      <xdr:colOff>101600</xdr:colOff>
      <xdr:row>37</xdr:row>
      <xdr:rowOff>37795</xdr:rowOff>
    </xdr:to>
    <xdr:sp macro="" textlink="">
      <xdr:nvSpPr>
        <xdr:cNvPr id="317" name="楕円 316"/>
        <xdr:cNvSpPr/>
      </xdr:nvSpPr>
      <xdr:spPr>
        <a:xfrm>
          <a:off x="7810500" y="62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54322</xdr:rowOff>
    </xdr:from>
    <xdr:ext cx="469744" cy="259045"/>
    <xdr:sp macro="" textlink="">
      <xdr:nvSpPr>
        <xdr:cNvPr id="318" name="テキスト ボックス 317"/>
        <xdr:cNvSpPr txBox="1"/>
      </xdr:nvSpPr>
      <xdr:spPr>
        <a:xfrm>
          <a:off x="7626428" y="605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83185</xdr:rowOff>
    </xdr:from>
    <xdr:to>
      <xdr:col>36</xdr:col>
      <xdr:colOff>165100</xdr:colOff>
      <xdr:row>37</xdr:row>
      <xdr:rowOff>13335</xdr:rowOff>
    </xdr:to>
    <xdr:sp macro="" textlink="">
      <xdr:nvSpPr>
        <xdr:cNvPr id="319" name="楕円 318"/>
        <xdr:cNvSpPr/>
      </xdr:nvSpPr>
      <xdr:spPr>
        <a:xfrm>
          <a:off x="6921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29862</xdr:rowOff>
    </xdr:from>
    <xdr:ext cx="469744" cy="259045"/>
    <xdr:sp macro="" textlink="">
      <xdr:nvSpPr>
        <xdr:cNvPr id="320" name="テキスト ボックス 319"/>
        <xdr:cNvSpPr txBox="1"/>
      </xdr:nvSpPr>
      <xdr:spPr>
        <a:xfrm>
          <a:off x="6737428" y="603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130273</xdr:rowOff>
    </xdr:from>
    <xdr:to>
      <xdr:col>55</xdr:col>
      <xdr:colOff>0</xdr:colOff>
      <xdr:row>57</xdr:row>
      <xdr:rowOff>24701</xdr:rowOff>
    </xdr:to>
    <xdr:cxnSp macro="">
      <xdr:nvCxnSpPr>
        <xdr:cNvPr id="347" name="直線コネクタ 346"/>
        <xdr:cNvCxnSpPr/>
      </xdr:nvCxnSpPr>
      <xdr:spPr>
        <a:xfrm>
          <a:off x="9639300" y="9731473"/>
          <a:ext cx="838200" cy="6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118740</xdr:rowOff>
    </xdr:from>
    <xdr:ext cx="534377" cy="259045"/>
    <xdr:sp macro="" textlink="">
      <xdr:nvSpPr>
        <xdr:cNvPr id="348" name="農林水産業費平均値テキスト"/>
        <xdr:cNvSpPr txBox="1"/>
      </xdr:nvSpPr>
      <xdr:spPr>
        <a:xfrm>
          <a:off x="10528300" y="9548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130273</xdr:rowOff>
    </xdr:from>
    <xdr:to>
      <xdr:col>50</xdr:col>
      <xdr:colOff>114300</xdr:colOff>
      <xdr:row>57</xdr:row>
      <xdr:rowOff>21948</xdr:rowOff>
    </xdr:to>
    <xdr:cxnSp macro="">
      <xdr:nvCxnSpPr>
        <xdr:cNvPr id="350" name="直線コネクタ 349"/>
        <xdr:cNvCxnSpPr/>
      </xdr:nvCxnSpPr>
      <xdr:spPr>
        <a:xfrm flipV="1">
          <a:off x="8750300" y="9731473"/>
          <a:ext cx="889000" cy="6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38757</xdr:rowOff>
    </xdr:from>
    <xdr:ext cx="534377" cy="259045"/>
    <xdr:sp macro="" textlink="">
      <xdr:nvSpPr>
        <xdr:cNvPr id="352" name="テキスト ボックス 351"/>
        <xdr:cNvSpPr txBox="1"/>
      </xdr:nvSpPr>
      <xdr:spPr>
        <a:xfrm>
          <a:off x="9372111" y="981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21948</xdr:rowOff>
    </xdr:from>
    <xdr:to>
      <xdr:col>45</xdr:col>
      <xdr:colOff>177800</xdr:colOff>
      <xdr:row>57</xdr:row>
      <xdr:rowOff>78477</xdr:rowOff>
    </xdr:to>
    <xdr:cxnSp macro="">
      <xdr:nvCxnSpPr>
        <xdr:cNvPr id="353" name="直線コネクタ 352"/>
        <xdr:cNvCxnSpPr/>
      </xdr:nvCxnSpPr>
      <xdr:spPr>
        <a:xfrm flipV="1">
          <a:off x="7861300" y="9794598"/>
          <a:ext cx="889000" cy="5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5" name="テキスト ボックス 354"/>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53098</xdr:rowOff>
    </xdr:from>
    <xdr:to>
      <xdr:col>41</xdr:col>
      <xdr:colOff>50800</xdr:colOff>
      <xdr:row>57</xdr:row>
      <xdr:rowOff>78477</xdr:rowOff>
    </xdr:to>
    <xdr:cxnSp macro="">
      <xdr:nvCxnSpPr>
        <xdr:cNvPr id="356" name="直線コネクタ 355"/>
        <xdr:cNvCxnSpPr/>
      </xdr:nvCxnSpPr>
      <xdr:spPr>
        <a:xfrm>
          <a:off x="6972300" y="9825748"/>
          <a:ext cx="889000" cy="2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58" name="テキスト ボックス 357"/>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9" name="フローチャート: 判断 358"/>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0" name="テキスト ボックス 359"/>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145351</xdr:rowOff>
    </xdr:from>
    <xdr:to>
      <xdr:col>55</xdr:col>
      <xdr:colOff>50800</xdr:colOff>
      <xdr:row>57</xdr:row>
      <xdr:rowOff>75501</xdr:rowOff>
    </xdr:to>
    <xdr:sp macro="" textlink="">
      <xdr:nvSpPr>
        <xdr:cNvPr id="366" name="楕円 365"/>
        <xdr:cNvSpPr/>
      </xdr:nvSpPr>
      <xdr:spPr>
        <a:xfrm>
          <a:off x="10426700" y="97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123778</xdr:rowOff>
    </xdr:from>
    <xdr:ext cx="534377" cy="259045"/>
    <xdr:sp macro="" textlink="">
      <xdr:nvSpPr>
        <xdr:cNvPr id="367" name="農林水産業費該当値テキスト"/>
        <xdr:cNvSpPr txBox="1"/>
      </xdr:nvSpPr>
      <xdr:spPr>
        <a:xfrm>
          <a:off x="10528300" y="972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79473</xdr:rowOff>
    </xdr:from>
    <xdr:to>
      <xdr:col>50</xdr:col>
      <xdr:colOff>165100</xdr:colOff>
      <xdr:row>57</xdr:row>
      <xdr:rowOff>9623</xdr:rowOff>
    </xdr:to>
    <xdr:sp macro="" textlink="">
      <xdr:nvSpPr>
        <xdr:cNvPr id="368" name="楕円 367"/>
        <xdr:cNvSpPr/>
      </xdr:nvSpPr>
      <xdr:spPr>
        <a:xfrm>
          <a:off x="9588500" y="968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26150</xdr:rowOff>
    </xdr:from>
    <xdr:ext cx="534377" cy="259045"/>
    <xdr:sp macro="" textlink="">
      <xdr:nvSpPr>
        <xdr:cNvPr id="369" name="テキスト ボックス 368"/>
        <xdr:cNvSpPr txBox="1"/>
      </xdr:nvSpPr>
      <xdr:spPr>
        <a:xfrm>
          <a:off x="9372111" y="945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142598</xdr:rowOff>
    </xdr:from>
    <xdr:to>
      <xdr:col>46</xdr:col>
      <xdr:colOff>38100</xdr:colOff>
      <xdr:row>57</xdr:row>
      <xdr:rowOff>72748</xdr:rowOff>
    </xdr:to>
    <xdr:sp macro="" textlink="">
      <xdr:nvSpPr>
        <xdr:cNvPr id="370" name="楕円 369"/>
        <xdr:cNvSpPr/>
      </xdr:nvSpPr>
      <xdr:spPr>
        <a:xfrm>
          <a:off x="8699500" y="974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63875</xdr:rowOff>
    </xdr:from>
    <xdr:ext cx="534377" cy="259045"/>
    <xdr:sp macro="" textlink="">
      <xdr:nvSpPr>
        <xdr:cNvPr id="371" name="テキスト ボックス 370"/>
        <xdr:cNvSpPr txBox="1"/>
      </xdr:nvSpPr>
      <xdr:spPr>
        <a:xfrm>
          <a:off x="8483111" y="983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27677</xdr:rowOff>
    </xdr:from>
    <xdr:to>
      <xdr:col>41</xdr:col>
      <xdr:colOff>101600</xdr:colOff>
      <xdr:row>57</xdr:row>
      <xdr:rowOff>129277</xdr:rowOff>
    </xdr:to>
    <xdr:sp macro="" textlink="">
      <xdr:nvSpPr>
        <xdr:cNvPr id="372" name="楕円 371"/>
        <xdr:cNvSpPr/>
      </xdr:nvSpPr>
      <xdr:spPr>
        <a:xfrm>
          <a:off x="7810500" y="98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120404</xdr:rowOff>
    </xdr:from>
    <xdr:ext cx="534377" cy="259045"/>
    <xdr:sp macro="" textlink="">
      <xdr:nvSpPr>
        <xdr:cNvPr id="373" name="テキスト ボックス 372"/>
        <xdr:cNvSpPr txBox="1"/>
      </xdr:nvSpPr>
      <xdr:spPr>
        <a:xfrm>
          <a:off x="7594111" y="989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2298</xdr:rowOff>
    </xdr:from>
    <xdr:to>
      <xdr:col>36</xdr:col>
      <xdr:colOff>165100</xdr:colOff>
      <xdr:row>57</xdr:row>
      <xdr:rowOff>103898</xdr:rowOff>
    </xdr:to>
    <xdr:sp macro="" textlink="">
      <xdr:nvSpPr>
        <xdr:cNvPr id="374" name="楕円 373"/>
        <xdr:cNvSpPr/>
      </xdr:nvSpPr>
      <xdr:spPr>
        <a:xfrm>
          <a:off x="6921500" y="97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95025</xdr:rowOff>
    </xdr:from>
    <xdr:ext cx="534377" cy="259045"/>
    <xdr:sp macro="" textlink="">
      <xdr:nvSpPr>
        <xdr:cNvPr id="375" name="テキスト ボックス 374"/>
        <xdr:cNvSpPr txBox="1"/>
      </xdr:nvSpPr>
      <xdr:spPr>
        <a:xfrm>
          <a:off x="6705111" y="986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139694</xdr:rowOff>
    </xdr:from>
    <xdr:to>
      <xdr:col>55</xdr:col>
      <xdr:colOff>0</xdr:colOff>
      <xdr:row>78</xdr:row>
      <xdr:rowOff>145924</xdr:rowOff>
    </xdr:to>
    <xdr:cxnSp macro="">
      <xdr:nvCxnSpPr>
        <xdr:cNvPr id="406" name="直線コネクタ 405"/>
        <xdr:cNvCxnSpPr/>
      </xdr:nvCxnSpPr>
      <xdr:spPr>
        <a:xfrm>
          <a:off x="9639300" y="13512794"/>
          <a:ext cx="838200" cy="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7" name="商工費平均値テキスト"/>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112804</xdr:rowOff>
    </xdr:from>
    <xdr:to>
      <xdr:col>50</xdr:col>
      <xdr:colOff>114300</xdr:colOff>
      <xdr:row>78</xdr:row>
      <xdr:rowOff>139694</xdr:rowOff>
    </xdr:to>
    <xdr:cxnSp macro="">
      <xdr:nvCxnSpPr>
        <xdr:cNvPr id="409" name="直線コネクタ 408"/>
        <xdr:cNvCxnSpPr/>
      </xdr:nvCxnSpPr>
      <xdr:spPr>
        <a:xfrm>
          <a:off x="8750300" y="13485904"/>
          <a:ext cx="889000" cy="2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1" name="テキスト ボックス 410"/>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112804</xdr:rowOff>
    </xdr:from>
    <xdr:to>
      <xdr:col>45</xdr:col>
      <xdr:colOff>177800</xdr:colOff>
      <xdr:row>78</xdr:row>
      <xdr:rowOff>151355</xdr:rowOff>
    </xdr:to>
    <xdr:cxnSp macro="">
      <xdr:nvCxnSpPr>
        <xdr:cNvPr id="412" name="直線コネクタ 411"/>
        <xdr:cNvCxnSpPr/>
      </xdr:nvCxnSpPr>
      <xdr:spPr>
        <a:xfrm flipV="1">
          <a:off x="7861300" y="13485904"/>
          <a:ext cx="889000" cy="3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4" name="テキスト ボックス 413"/>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151355</xdr:rowOff>
    </xdr:from>
    <xdr:to>
      <xdr:col>41</xdr:col>
      <xdr:colOff>50800</xdr:colOff>
      <xdr:row>79</xdr:row>
      <xdr:rowOff>29741</xdr:rowOff>
    </xdr:to>
    <xdr:cxnSp macro="">
      <xdr:nvCxnSpPr>
        <xdr:cNvPr id="415" name="直線コネクタ 414"/>
        <xdr:cNvCxnSpPr/>
      </xdr:nvCxnSpPr>
      <xdr:spPr>
        <a:xfrm flipV="1">
          <a:off x="6972300" y="13524455"/>
          <a:ext cx="889000" cy="4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7" name="テキスト ボックス 416"/>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8" name="フローチャート: 判断 417"/>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14392</xdr:rowOff>
    </xdr:from>
    <xdr:ext cx="534377" cy="259045"/>
    <xdr:sp macro="" textlink="">
      <xdr:nvSpPr>
        <xdr:cNvPr id="419" name="テキスト ボックス 418"/>
        <xdr:cNvSpPr txBox="1"/>
      </xdr:nvSpPr>
      <xdr:spPr>
        <a:xfrm>
          <a:off x="6705111" y="132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95124</xdr:rowOff>
    </xdr:from>
    <xdr:to>
      <xdr:col>55</xdr:col>
      <xdr:colOff>50800</xdr:colOff>
      <xdr:row>79</xdr:row>
      <xdr:rowOff>25274</xdr:rowOff>
    </xdr:to>
    <xdr:sp macro="" textlink="">
      <xdr:nvSpPr>
        <xdr:cNvPr id="425" name="楕円 424"/>
        <xdr:cNvSpPr/>
      </xdr:nvSpPr>
      <xdr:spPr>
        <a:xfrm>
          <a:off x="10426700" y="1346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31077</xdr:rowOff>
    </xdr:from>
    <xdr:ext cx="534377" cy="259045"/>
    <xdr:sp macro="" textlink="">
      <xdr:nvSpPr>
        <xdr:cNvPr id="426" name="商工費該当値テキスト"/>
        <xdr:cNvSpPr txBox="1"/>
      </xdr:nvSpPr>
      <xdr:spPr>
        <a:xfrm>
          <a:off x="10528300" y="1340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88894</xdr:rowOff>
    </xdr:from>
    <xdr:to>
      <xdr:col>50</xdr:col>
      <xdr:colOff>165100</xdr:colOff>
      <xdr:row>79</xdr:row>
      <xdr:rowOff>19044</xdr:rowOff>
    </xdr:to>
    <xdr:sp macro="" textlink="">
      <xdr:nvSpPr>
        <xdr:cNvPr id="427" name="楕円 426"/>
        <xdr:cNvSpPr/>
      </xdr:nvSpPr>
      <xdr:spPr>
        <a:xfrm>
          <a:off x="9588500" y="1346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10171</xdr:rowOff>
    </xdr:from>
    <xdr:ext cx="534377" cy="259045"/>
    <xdr:sp macro="" textlink="">
      <xdr:nvSpPr>
        <xdr:cNvPr id="428" name="テキスト ボックス 427"/>
        <xdr:cNvSpPr txBox="1"/>
      </xdr:nvSpPr>
      <xdr:spPr>
        <a:xfrm>
          <a:off x="9372111" y="1355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62004</xdr:rowOff>
    </xdr:from>
    <xdr:to>
      <xdr:col>46</xdr:col>
      <xdr:colOff>38100</xdr:colOff>
      <xdr:row>78</xdr:row>
      <xdr:rowOff>163604</xdr:rowOff>
    </xdr:to>
    <xdr:sp macro="" textlink="">
      <xdr:nvSpPr>
        <xdr:cNvPr id="429" name="楕円 428"/>
        <xdr:cNvSpPr/>
      </xdr:nvSpPr>
      <xdr:spPr>
        <a:xfrm>
          <a:off x="8699500" y="1343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154731</xdr:rowOff>
    </xdr:from>
    <xdr:ext cx="534377" cy="259045"/>
    <xdr:sp macro="" textlink="">
      <xdr:nvSpPr>
        <xdr:cNvPr id="430" name="テキスト ボックス 429"/>
        <xdr:cNvSpPr txBox="1"/>
      </xdr:nvSpPr>
      <xdr:spPr>
        <a:xfrm>
          <a:off x="8483111" y="1352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100555</xdr:rowOff>
    </xdr:from>
    <xdr:to>
      <xdr:col>41</xdr:col>
      <xdr:colOff>101600</xdr:colOff>
      <xdr:row>79</xdr:row>
      <xdr:rowOff>30705</xdr:rowOff>
    </xdr:to>
    <xdr:sp macro="" textlink="">
      <xdr:nvSpPr>
        <xdr:cNvPr id="431" name="楕円 430"/>
        <xdr:cNvSpPr/>
      </xdr:nvSpPr>
      <xdr:spPr>
        <a:xfrm>
          <a:off x="7810500" y="134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21832</xdr:rowOff>
    </xdr:from>
    <xdr:ext cx="534377" cy="259045"/>
    <xdr:sp macro="" textlink="">
      <xdr:nvSpPr>
        <xdr:cNvPr id="432" name="テキスト ボックス 431"/>
        <xdr:cNvSpPr txBox="1"/>
      </xdr:nvSpPr>
      <xdr:spPr>
        <a:xfrm>
          <a:off x="7594111" y="1356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150391</xdr:rowOff>
    </xdr:from>
    <xdr:to>
      <xdr:col>36</xdr:col>
      <xdr:colOff>165100</xdr:colOff>
      <xdr:row>79</xdr:row>
      <xdr:rowOff>80541</xdr:rowOff>
    </xdr:to>
    <xdr:sp macro="" textlink="">
      <xdr:nvSpPr>
        <xdr:cNvPr id="433" name="楕円 432"/>
        <xdr:cNvSpPr/>
      </xdr:nvSpPr>
      <xdr:spPr>
        <a:xfrm>
          <a:off x="6921500" y="1352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71668</xdr:rowOff>
    </xdr:from>
    <xdr:ext cx="534377" cy="259045"/>
    <xdr:sp macro="" textlink="">
      <xdr:nvSpPr>
        <xdr:cNvPr id="434" name="テキスト ボックス 433"/>
        <xdr:cNvSpPr txBox="1"/>
      </xdr:nvSpPr>
      <xdr:spPr>
        <a:xfrm>
          <a:off x="6705111" y="1361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2" name="土木費最小値テキスト"/>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4" name="土木費最大値テキスト"/>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4163</xdr:rowOff>
    </xdr:from>
    <xdr:to>
      <xdr:col>55</xdr:col>
      <xdr:colOff>0</xdr:colOff>
      <xdr:row>93</xdr:row>
      <xdr:rowOff>254</xdr:rowOff>
    </xdr:to>
    <xdr:cxnSp macro="">
      <xdr:nvCxnSpPr>
        <xdr:cNvPr id="466" name="直線コネクタ 465"/>
        <xdr:cNvCxnSpPr/>
      </xdr:nvCxnSpPr>
      <xdr:spPr>
        <a:xfrm flipV="1">
          <a:off x="9639300" y="15777563"/>
          <a:ext cx="838200" cy="16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18178</xdr:rowOff>
    </xdr:from>
    <xdr:ext cx="534377" cy="259045"/>
    <xdr:sp macro="" textlink="">
      <xdr:nvSpPr>
        <xdr:cNvPr id="467" name="土木費平均値テキスト"/>
        <xdr:cNvSpPr txBox="1"/>
      </xdr:nvSpPr>
      <xdr:spPr>
        <a:xfrm>
          <a:off x="10528300" y="16305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8" name="フローチャート: 判断 467"/>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79600</xdr:rowOff>
    </xdr:from>
    <xdr:to>
      <xdr:col>50</xdr:col>
      <xdr:colOff>114300</xdr:colOff>
      <xdr:row>93</xdr:row>
      <xdr:rowOff>254</xdr:rowOff>
    </xdr:to>
    <xdr:cxnSp macro="">
      <xdr:nvCxnSpPr>
        <xdr:cNvPr id="469" name="直線コネクタ 468"/>
        <xdr:cNvCxnSpPr/>
      </xdr:nvCxnSpPr>
      <xdr:spPr>
        <a:xfrm>
          <a:off x="8750300" y="15853000"/>
          <a:ext cx="889000" cy="9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0" name="フローチャート: 判断 469"/>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57900</xdr:rowOff>
    </xdr:from>
    <xdr:ext cx="534377" cy="259045"/>
    <xdr:sp macro="" textlink="">
      <xdr:nvSpPr>
        <xdr:cNvPr id="471" name="テキスト ボックス 470"/>
        <xdr:cNvSpPr txBox="1"/>
      </xdr:nvSpPr>
      <xdr:spPr>
        <a:xfrm>
          <a:off x="9372111" y="1651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95591</xdr:rowOff>
    </xdr:from>
    <xdr:to>
      <xdr:col>45</xdr:col>
      <xdr:colOff>177800</xdr:colOff>
      <xdr:row>92</xdr:row>
      <xdr:rowOff>79600</xdr:rowOff>
    </xdr:to>
    <xdr:cxnSp macro="">
      <xdr:nvCxnSpPr>
        <xdr:cNvPr id="472" name="直線コネクタ 471"/>
        <xdr:cNvCxnSpPr/>
      </xdr:nvCxnSpPr>
      <xdr:spPr>
        <a:xfrm>
          <a:off x="7861300" y="15697541"/>
          <a:ext cx="889000" cy="15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3" name="フローチャート: 判断 472"/>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71138</xdr:rowOff>
    </xdr:from>
    <xdr:ext cx="534377" cy="259045"/>
    <xdr:sp macro="" textlink="">
      <xdr:nvSpPr>
        <xdr:cNvPr id="474" name="テキスト ボックス 473"/>
        <xdr:cNvSpPr txBox="1"/>
      </xdr:nvSpPr>
      <xdr:spPr>
        <a:xfrm>
          <a:off x="8483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95591</xdr:rowOff>
    </xdr:from>
    <xdr:to>
      <xdr:col>41</xdr:col>
      <xdr:colOff>50800</xdr:colOff>
      <xdr:row>92</xdr:row>
      <xdr:rowOff>130284</xdr:rowOff>
    </xdr:to>
    <xdr:cxnSp macro="">
      <xdr:nvCxnSpPr>
        <xdr:cNvPr id="475" name="直線コネクタ 474"/>
        <xdr:cNvCxnSpPr/>
      </xdr:nvCxnSpPr>
      <xdr:spPr>
        <a:xfrm flipV="1">
          <a:off x="6972300" y="15697541"/>
          <a:ext cx="889000" cy="20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6" name="フローチャート: 判断 475"/>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88696</xdr:rowOff>
    </xdr:from>
    <xdr:ext cx="534377" cy="259045"/>
    <xdr:sp macro="" textlink="">
      <xdr:nvSpPr>
        <xdr:cNvPr id="477" name="テキスト ボックス 476"/>
        <xdr:cNvSpPr txBox="1"/>
      </xdr:nvSpPr>
      <xdr:spPr>
        <a:xfrm>
          <a:off x="7594111" y="165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8" name="フローチャート: 判断 477"/>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90188</xdr:rowOff>
    </xdr:from>
    <xdr:ext cx="534377" cy="259045"/>
    <xdr:sp macro="" textlink="">
      <xdr:nvSpPr>
        <xdr:cNvPr id="479" name="テキスト ボックス 478"/>
        <xdr:cNvSpPr txBox="1"/>
      </xdr:nvSpPr>
      <xdr:spPr>
        <a:xfrm>
          <a:off x="6705111" y="165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124813</xdr:rowOff>
    </xdr:from>
    <xdr:to>
      <xdr:col>55</xdr:col>
      <xdr:colOff>50800</xdr:colOff>
      <xdr:row>92</xdr:row>
      <xdr:rowOff>54963</xdr:rowOff>
    </xdr:to>
    <xdr:sp macro="" textlink="">
      <xdr:nvSpPr>
        <xdr:cNvPr id="485" name="楕円 484"/>
        <xdr:cNvSpPr/>
      </xdr:nvSpPr>
      <xdr:spPr>
        <a:xfrm>
          <a:off x="10426700" y="1572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147690</xdr:rowOff>
    </xdr:from>
    <xdr:ext cx="599010" cy="259045"/>
    <xdr:sp macro="" textlink="">
      <xdr:nvSpPr>
        <xdr:cNvPr id="486" name="土木費該当値テキスト"/>
        <xdr:cNvSpPr txBox="1"/>
      </xdr:nvSpPr>
      <xdr:spPr>
        <a:xfrm>
          <a:off x="10528300" y="1557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120904</xdr:rowOff>
    </xdr:from>
    <xdr:to>
      <xdr:col>50</xdr:col>
      <xdr:colOff>165100</xdr:colOff>
      <xdr:row>93</xdr:row>
      <xdr:rowOff>51054</xdr:rowOff>
    </xdr:to>
    <xdr:sp macro="" textlink="">
      <xdr:nvSpPr>
        <xdr:cNvPr id="487" name="楕円 486"/>
        <xdr:cNvSpPr/>
      </xdr:nvSpPr>
      <xdr:spPr>
        <a:xfrm>
          <a:off x="9588500" y="158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67581</xdr:rowOff>
    </xdr:from>
    <xdr:ext cx="599010" cy="259045"/>
    <xdr:sp macro="" textlink="">
      <xdr:nvSpPr>
        <xdr:cNvPr id="488" name="テキスト ボックス 487"/>
        <xdr:cNvSpPr txBox="1"/>
      </xdr:nvSpPr>
      <xdr:spPr>
        <a:xfrm>
          <a:off x="9339795" y="1566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28800</xdr:rowOff>
    </xdr:from>
    <xdr:to>
      <xdr:col>46</xdr:col>
      <xdr:colOff>38100</xdr:colOff>
      <xdr:row>92</xdr:row>
      <xdr:rowOff>130400</xdr:rowOff>
    </xdr:to>
    <xdr:sp macro="" textlink="">
      <xdr:nvSpPr>
        <xdr:cNvPr id="489" name="楕円 488"/>
        <xdr:cNvSpPr/>
      </xdr:nvSpPr>
      <xdr:spPr>
        <a:xfrm>
          <a:off x="8699500" y="158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146927</xdr:rowOff>
    </xdr:from>
    <xdr:ext cx="599010" cy="259045"/>
    <xdr:sp macro="" textlink="">
      <xdr:nvSpPr>
        <xdr:cNvPr id="490" name="テキスト ボックス 489"/>
        <xdr:cNvSpPr txBox="1"/>
      </xdr:nvSpPr>
      <xdr:spPr>
        <a:xfrm>
          <a:off x="8450795" y="15577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44791</xdr:rowOff>
    </xdr:from>
    <xdr:to>
      <xdr:col>41</xdr:col>
      <xdr:colOff>101600</xdr:colOff>
      <xdr:row>91</xdr:row>
      <xdr:rowOff>146391</xdr:rowOff>
    </xdr:to>
    <xdr:sp macro="" textlink="">
      <xdr:nvSpPr>
        <xdr:cNvPr id="491" name="楕円 490"/>
        <xdr:cNvSpPr/>
      </xdr:nvSpPr>
      <xdr:spPr>
        <a:xfrm>
          <a:off x="7810500" y="1564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162918</xdr:rowOff>
    </xdr:from>
    <xdr:ext cx="599010" cy="259045"/>
    <xdr:sp macro="" textlink="">
      <xdr:nvSpPr>
        <xdr:cNvPr id="492" name="テキスト ボックス 491"/>
        <xdr:cNvSpPr txBox="1"/>
      </xdr:nvSpPr>
      <xdr:spPr>
        <a:xfrm>
          <a:off x="7561795" y="1542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79484</xdr:rowOff>
    </xdr:from>
    <xdr:to>
      <xdr:col>36</xdr:col>
      <xdr:colOff>165100</xdr:colOff>
      <xdr:row>93</xdr:row>
      <xdr:rowOff>9634</xdr:rowOff>
    </xdr:to>
    <xdr:sp macro="" textlink="">
      <xdr:nvSpPr>
        <xdr:cNvPr id="493" name="楕円 492"/>
        <xdr:cNvSpPr/>
      </xdr:nvSpPr>
      <xdr:spPr>
        <a:xfrm>
          <a:off x="6921500" y="158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26161</xdr:rowOff>
    </xdr:from>
    <xdr:ext cx="599010" cy="259045"/>
    <xdr:sp macro="" textlink="">
      <xdr:nvSpPr>
        <xdr:cNvPr id="494" name="テキスト ボックス 493"/>
        <xdr:cNvSpPr txBox="1"/>
      </xdr:nvSpPr>
      <xdr:spPr>
        <a:xfrm>
          <a:off x="6672795" y="1562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7" name="直線コネクタ 516"/>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8" name="消防費最小値テキスト"/>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9" name="直線コネクタ 518"/>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20" name="消防費最大値テキスト"/>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1" name="直線コネクタ 520"/>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131905</xdr:rowOff>
    </xdr:from>
    <xdr:to>
      <xdr:col>85</xdr:col>
      <xdr:colOff>127000</xdr:colOff>
      <xdr:row>37</xdr:row>
      <xdr:rowOff>3363</xdr:rowOff>
    </xdr:to>
    <xdr:cxnSp macro="">
      <xdr:nvCxnSpPr>
        <xdr:cNvPr id="522" name="直線コネクタ 521"/>
        <xdr:cNvCxnSpPr/>
      </xdr:nvCxnSpPr>
      <xdr:spPr>
        <a:xfrm flipV="1">
          <a:off x="15481300" y="6132655"/>
          <a:ext cx="838200" cy="21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170517</xdr:rowOff>
    </xdr:from>
    <xdr:ext cx="534377" cy="259045"/>
    <xdr:sp macro="" textlink="">
      <xdr:nvSpPr>
        <xdr:cNvPr id="523" name="消防費平均値テキスト"/>
        <xdr:cNvSpPr txBox="1"/>
      </xdr:nvSpPr>
      <xdr:spPr>
        <a:xfrm>
          <a:off x="16370300" y="6171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4" name="フローチャート: 判断 523"/>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3363</xdr:rowOff>
    </xdr:from>
    <xdr:to>
      <xdr:col>81</xdr:col>
      <xdr:colOff>50800</xdr:colOff>
      <xdr:row>37</xdr:row>
      <xdr:rowOff>82321</xdr:rowOff>
    </xdr:to>
    <xdr:cxnSp macro="">
      <xdr:nvCxnSpPr>
        <xdr:cNvPr id="525" name="直線コネクタ 524"/>
        <xdr:cNvCxnSpPr/>
      </xdr:nvCxnSpPr>
      <xdr:spPr>
        <a:xfrm flipV="1">
          <a:off x="14592300" y="6347013"/>
          <a:ext cx="889000" cy="7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6" name="フローチャート: 判断 525"/>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18752</xdr:rowOff>
    </xdr:from>
    <xdr:ext cx="534377" cy="259045"/>
    <xdr:sp macro="" textlink="">
      <xdr:nvSpPr>
        <xdr:cNvPr id="527" name="テキスト ボックス 526"/>
        <xdr:cNvSpPr txBox="1"/>
      </xdr:nvSpPr>
      <xdr:spPr>
        <a:xfrm>
          <a:off x="15214111" y="601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82321</xdr:rowOff>
    </xdr:from>
    <xdr:to>
      <xdr:col>76</xdr:col>
      <xdr:colOff>114300</xdr:colOff>
      <xdr:row>37</xdr:row>
      <xdr:rowOff>116749</xdr:rowOff>
    </xdr:to>
    <xdr:cxnSp macro="">
      <xdr:nvCxnSpPr>
        <xdr:cNvPr id="528" name="直線コネクタ 527"/>
        <xdr:cNvCxnSpPr/>
      </xdr:nvCxnSpPr>
      <xdr:spPr>
        <a:xfrm flipV="1">
          <a:off x="13703300" y="6425971"/>
          <a:ext cx="889000" cy="3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9" name="フローチャート: 判断 528"/>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73959</xdr:rowOff>
    </xdr:from>
    <xdr:ext cx="534377" cy="259045"/>
    <xdr:sp macro="" textlink="">
      <xdr:nvSpPr>
        <xdr:cNvPr id="530" name="テキスト ボックス 529"/>
        <xdr:cNvSpPr txBox="1"/>
      </xdr:nvSpPr>
      <xdr:spPr>
        <a:xfrm>
          <a:off x="14325111" y="607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116749</xdr:rowOff>
    </xdr:from>
    <xdr:to>
      <xdr:col>71</xdr:col>
      <xdr:colOff>177800</xdr:colOff>
      <xdr:row>37</xdr:row>
      <xdr:rowOff>130327</xdr:rowOff>
    </xdr:to>
    <xdr:cxnSp macro="">
      <xdr:nvCxnSpPr>
        <xdr:cNvPr id="531" name="直線コネクタ 530"/>
        <xdr:cNvCxnSpPr/>
      </xdr:nvCxnSpPr>
      <xdr:spPr>
        <a:xfrm flipV="1">
          <a:off x="12814300" y="6460399"/>
          <a:ext cx="889000" cy="1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2" name="フローチャート: 判断 531"/>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48104</xdr:rowOff>
    </xdr:from>
    <xdr:ext cx="534377" cy="259045"/>
    <xdr:sp macro="" textlink="">
      <xdr:nvSpPr>
        <xdr:cNvPr id="533" name="テキスト ボックス 532"/>
        <xdr:cNvSpPr txBox="1"/>
      </xdr:nvSpPr>
      <xdr:spPr>
        <a:xfrm>
          <a:off x="13436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4" name="フローチャート: 判断 533"/>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108729</xdr:rowOff>
    </xdr:from>
    <xdr:ext cx="534377" cy="259045"/>
    <xdr:sp macro="" textlink="">
      <xdr:nvSpPr>
        <xdr:cNvPr id="535" name="テキスト ボックス 534"/>
        <xdr:cNvSpPr txBox="1"/>
      </xdr:nvSpPr>
      <xdr:spPr>
        <a:xfrm>
          <a:off x="12547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81105</xdr:rowOff>
    </xdr:from>
    <xdr:to>
      <xdr:col>85</xdr:col>
      <xdr:colOff>177800</xdr:colOff>
      <xdr:row>36</xdr:row>
      <xdr:rowOff>11255</xdr:rowOff>
    </xdr:to>
    <xdr:sp macro="" textlink="">
      <xdr:nvSpPr>
        <xdr:cNvPr id="541" name="楕円 540"/>
        <xdr:cNvSpPr/>
      </xdr:nvSpPr>
      <xdr:spPr>
        <a:xfrm>
          <a:off x="16268700" y="60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103982</xdr:rowOff>
    </xdr:from>
    <xdr:ext cx="534377" cy="259045"/>
    <xdr:sp macro="" textlink="">
      <xdr:nvSpPr>
        <xdr:cNvPr id="542" name="消防費該当値テキスト"/>
        <xdr:cNvSpPr txBox="1"/>
      </xdr:nvSpPr>
      <xdr:spPr>
        <a:xfrm>
          <a:off x="16370300" y="59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124013</xdr:rowOff>
    </xdr:from>
    <xdr:to>
      <xdr:col>81</xdr:col>
      <xdr:colOff>101600</xdr:colOff>
      <xdr:row>37</xdr:row>
      <xdr:rowOff>54163</xdr:rowOff>
    </xdr:to>
    <xdr:sp macro="" textlink="">
      <xdr:nvSpPr>
        <xdr:cNvPr id="543" name="楕円 542"/>
        <xdr:cNvSpPr/>
      </xdr:nvSpPr>
      <xdr:spPr>
        <a:xfrm>
          <a:off x="15430500" y="62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45290</xdr:rowOff>
    </xdr:from>
    <xdr:ext cx="534377" cy="259045"/>
    <xdr:sp macro="" textlink="">
      <xdr:nvSpPr>
        <xdr:cNvPr id="544" name="テキスト ボックス 543"/>
        <xdr:cNvSpPr txBox="1"/>
      </xdr:nvSpPr>
      <xdr:spPr>
        <a:xfrm>
          <a:off x="15214111" y="638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31521</xdr:rowOff>
    </xdr:from>
    <xdr:to>
      <xdr:col>76</xdr:col>
      <xdr:colOff>165100</xdr:colOff>
      <xdr:row>37</xdr:row>
      <xdr:rowOff>133121</xdr:rowOff>
    </xdr:to>
    <xdr:sp macro="" textlink="">
      <xdr:nvSpPr>
        <xdr:cNvPr id="545" name="楕円 544"/>
        <xdr:cNvSpPr/>
      </xdr:nvSpPr>
      <xdr:spPr>
        <a:xfrm>
          <a:off x="14541500" y="63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124248</xdr:rowOff>
    </xdr:from>
    <xdr:ext cx="534377" cy="259045"/>
    <xdr:sp macro="" textlink="">
      <xdr:nvSpPr>
        <xdr:cNvPr id="546" name="テキスト ボックス 545"/>
        <xdr:cNvSpPr txBox="1"/>
      </xdr:nvSpPr>
      <xdr:spPr>
        <a:xfrm>
          <a:off x="14325111" y="646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65949</xdr:rowOff>
    </xdr:from>
    <xdr:to>
      <xdr:col>72</xdr:col>
      <xdr:colOff>38100</xdr:colOff>
      <xdr:row>37</xdr:row>
      <xdr:rowOff>167549</xdr:rowOff>
    </xdr:to>
    <xdr:sp macro="" textlink="">
      <xdr:nvSpPr>
        <xdr:cNvPr id="547" name="楕円 546"/>
        <xdr:cNvSpPr/>
      </xdr:nvSpPr>
      <xdr:spPr>
        <a:xfrm>
          <a:off x="13652500" y="640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158676</xdr:rowOff>
    </xdr:from>
    <xdr:ext cx="534377" cy="259045"/>
    <xdr:sp macro="" textlink="">
      <xdr:nvSpPr>
        <xdr:cNvPr id="548" name="テキスト ボックス 547"/>
        <xdr:cNvSpPr txBox="1"/>
      </xdr:nvSpPr>
      <xdr:spPr>
        <a:xfrm>
          <a:off x="13436111" y="650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79527</xdr:rowOff>
    </xdr:from>
    <xdr:to>
      <xdr:col>67</xdr:col>
      <xdr:colOff>101600</xdr:colOff>
      <xdr:row>38</xdr:row>
      <xdr:rowOff>9677</xdr:rowOff>
    </xdr:to>
    <xdr:sp macro="" textlink="">
      <xdr:nvSpPr>
        <xdr:cNvPr id="549" name="楕円 548"/>
        <xdr:cNvSpPr/>
      </xdr:nvSpPr>
      <xdr:spPr>
        <a:xfrm>
          <a:off x="12763500" y="64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805</xdr:rowOff>
    </xdr:from>
    <xdr:ext cx="534377" cy="259045"/>
    <xdr:sp macro="" textlink="">
      <xdr:nvSpPr>
        <xdr:cNvPr id="550" name="テキスト ボックス 549"/>
        <xdr:cNvSpPr txBox="1"/>
      </xdr:nvSpPr>
      <xdr:spPr>
        <a:xfrm>
          <a:off x="12547111" y="651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2" name="直線コネクタ 571"/>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3" name="教育費最小値テキスト"/>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4" name="直線コネクタ 573"/>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5" name="教育費最大値テキスト"/>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6" name="直線コネクタ 575"/>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76784</xdr:rowOff>
    </xdr:from>
    <xdr:to>
      <xdr:col>85</xdr:col>
      <xdr:colOff>127000</xdr:colOff>
      <xdr:row>55</xdr:row>
      <xdr:rowOff>165353</xdr:rowOff>
    </xdr:to>
    <xdr:cxnSp macro="">
      <xdr:nvCxnSpPr>
        <xdr:cNvPr id="577" name="直線コネクタ 576"/>
        <xdr:cNvCxnSpPr/>
      </xdr:nvCxnSpPr>
      <xdr:spPr>
        <a:xfrm flipV="1">
          <a:off x="15481300" y="9506534"/>
          <a:ext cx="838200" cy="8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74112</xdr:rowOff>
    </xdr:from>
    <xdr:ext cx="599010" cy="259045"/>
    <xdr:sp macro="" textlink="">
      <xdr:nvSpPr>
        <xdr:cNvPr id="578" name="教育費平均値テキスト"/>
        <xdr:cNvSpPr txBox="1"/>
      </xdr:nvSpPr>
      <xdr:spPr>
        <a:xfrm>
          <a:off x="16370300" y="950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9" name="フローチャート: 判断 578"/>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165353</xdr:rowOff>
    </xdr:from>
    <xdr:to>
      <xdr:col>81</xdr:col>
      <xdr:colOff>50800</xdr:colOff>
      <xdr:row>56</xdr:row>
      <xdr:rowOff>84525</xdr:rowOff>
    </xdr:to>
    <xdr:cxnSp macro="">
      <xdr:nvCxnSpPr>
        <xdr:cNvPr id="580" name="直線コネクタ 579"/>
        <xdr:cNvCxnSpPr/>
      </xdr:nvCxnSpPr>
      <xdr:spPr>
        <a:xfrm flipV="1">
          <a:off x="14592300" y="9595103"/>
          <a:ext cx="889000" cy="9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1" name="フローチャート: 判断 580"/>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99390</xdr:rowOff>
    </xdr:from>
    <xdr:ext cx="534377" cy="259045"/>
    <xdr:sp macro="" textlink="">
      <xdr:nvSpPr>
        <xdr:cNvPr id="582" name="テキスト ボックス 581"/>
        <xdr:cNvSpPr txBox="1"/>
      </xdr:nvSpPr>
      <xdr:spPr>
        <a:xfrm>
          <a:off x="15214111" y="970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84525</xdr:rowOff>
    </xdr:from>
    <xdr:to>
      <xdr:col>76</xdr:col>
      <xdr:colOff>114300</xdr:colOff>
      <xdr:row>56</xdr:row>
      <xdr:rowOff>103860</xdr:rowOff>
    </xdr:to>
    <xdr:cxnSp macro="">
      <xdr:nvCxnSpPr>
        <xdr:cNvPr id="583" name="直線コネクタ 582"/>
        <xdr:cNvCxnSpPr/>
      </xdr:nvCxnSpPr>
      <xdr:spPr>
        <a:xfrm flipV="1">
          <a:off x="13703300" y="9685725"/>
          <a:ext cx="889000" cy="1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4" name="フローチャート: 判断 583"/>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155347</xdr:rowOff>
    </xdr:from>
    <xdr:ext cx="534377" cy="259045"/>
    <xdr:sp macro="" textlink="">
      <xdr:nvSpPr>
        <xdr:cNvPr id="585" name="テキスト ボックス 584"/>
        <xdr:cNvSpPr txBox="1"/>
      </xdr:nvSpPr>
      <xdr:spPr>
        <a:xfrm>
          <a:off x="14325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101679</xdr:rowOff>
    </xdr:from>
    <xdr:to>
      <xdr:col>71</xdr:col>
      <xdr:colOff>177800</xdr:colOff>
      <xdr:row>56</xdr:row>
      <xdr:rowOff>103860</xdr:rowOff>
    </xdr:to>
    <xdr:cxnSp macro="">
      <xdr:nvCxnSpPr>
        <xdr:cNvPr id="586" name="直線コネクタ 585"/>
        <xdr:cNvCxnSpPr/>
      </xdr:nvCxnSpPr>
      <xdr:spPr>
        <a:xfrm>
          <a:off x="12814300" y="9702879"/>
          <a:ext cx="889000" cy="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7" name="フローチャート: 判断 586"/>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168825</xdr:rowOff>
    </xdr:from>
    <xdr:ext cx="534377" cy="259045"/>
    <xdr:sp macro="" textlink="">
      <xdr:nvSpPr>
        <xdr:cNvPr id="588" name="テキスト ボックス 587"/>
        <xdr:cNvSpPr txBox="1"/>
      </xdr:nvSpPr>
      <xdr:spPr>
        <a:xfrm>
          <a:off x="13436111" y="97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9" name="フローチャート: 判断 588"/>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164478</xdr:rowOff>
    </xdr:from>
    <xdr:ext cx="534377" cy="259045"/>
    <xdr:sp macro="" textlink="">
      <xdr:nvSpPr>
        <xdr:cNvPr id="590" name="テキスト ボックス 589"/>
        <xdr:cNvSpPr txBox="1"/>
      </xdr:nvSpPr>
      <xdr:spPr>
        <a:xfrm>
          <a:off x="12547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25984</xdr:rowOff>
    </xdr:from>
    <xdr:to>
      <xdr:col>85</xdr:col>
      <xdr:colOff>177800</xdr:colOff>
      <xdr:row>55</xdr:row>
      <xdr:rowOff>127584</xdr:rowOff>
    </xdr:to>
    <xdr:sp macro="" textlink="">
      <xdr:nvSpPr>
        <xdr:cNvPr id="596" name="楕円 595"/>
        <xdr:cNvSpPr/>
      </xdr:nvSpPr>
      <xdr:spPr>
        <a:xfrm>
          <a:off x="16268700" y="945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48861</xdr:rowOff>
    </xdr:from>
    <xdr:ext cx="599010" cy="259045"/>
    <xdr:sp macro="" textlink="">
      <xdr:nvSpPr>
        <xdr:cNvPr id="597" name="教育費該当値テキスト"/>
        <xdr:cNvSpPr txBox="1"/>
      </xdr:nvSpPr>
      <xdr:spPr>
        <a:xfrm>
          <a:off x="16370300" y="930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114553</xdr:rowOff>
    </xdr:from>
    <xdr:to>
      <xdr:col>81</xdr:col>
      <xdr:colOff>101600</xdr:colOff>
      <xdr:row>56</xdr:row>
      <xdr:rowOff>44703</xdr:rowOff>
    </xdr:to>
    <xdr:sp macro="" textlink="">
      <xdr:nvSpPr>
        <xdr:cNvPr id="598" name="楕円 597"/>
        <xdr:cNvSpPr/>
      </xdr:nvSpPr>
      <xdr:spPr>
        <a:xfrm>
          <a:off x="15430500" y="95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61230</xdr:rowOff>
    </xdr:from>
    <xdr:ext cx="599010" cy="259045"/>
    <xdr:sp macro="" textlink="">
      <xdr:nvSpPr>
        <xdr:cNvPr id="599" name="テキスト ボックス 598"/>
        <xdr:cNvSpPr txBox="1"/>
      </xdr:nvSpPr>
      <xdr:spPr>
        <a:xfrm>
          <a:off x="15181795" y="931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33725</xdr:rowOff>
    </xdr:from>
    <xdr:to>
      <xdr:col>76</xdr:col>
      <xdr:colOff>165100</xdr:colOff>
      <xdr:row>56</xdr:row>
      <xdr:rowOff>135325</xdr:rowOff>
    </xdr:to>
    <xdr:sp macro="" textlink="">
      <xdr:nvSpPr>
        <xdr:cNvPr id="600" name="楕円 599"/>
        <xdr:cNvSpPr/>
      </xdr:nvSpPr>
      <xdr:spPr>
        <a:xfrm>
          <a:off x="14541500" y="96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151852</xdr:rowOff>
    </xdr:from>
    <xdr:ext cx="534377" cy="259045"/>
    <xdr:sp macro="" textlink="">
      <xdr:nvSpPr>
        <xdr:cNvPr id="601" name="テキスト ボックス 600"/>
        <xdr:cNvSpPr txBox="1"/>
      </xdr:nvSpPr>
      <xdr:spPr>
        <a:xfrm>
          <a:off x="14325111" y="94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53060</xdr:rowOff>
    </xdr:from>
    <xdr:to>
      <xdr:col>72</xdr:col>
      <xdr:colOff>38100</xdr:colOff>
      <xdr:row>56</xdr:row>
      <xdr:rowOff>154660</xdr:rowOff>
    </xdr:to>
    <xdr:sp macro="" textlink="">
      <xdr:nvSpPr>
        <xdr:cNvPr id="602" name="楕円 601"/>
        <xdr:cNvSpPr/>
      </xdr:nvSpPr>
      <xdr:spPr>
        <a:xfrm>
          <a:off x="13652500" y="96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171187</xdr:rowOff>
    </xdr:from>
    <xdr:ext cx="534377" cy="259045"/>
    <xdr:sp macro="" textlink="">
      <xdr:nvSpPr>
        <xdr:cNvPr id="603" name="テキスト ボックス 602"/>
        <xdr:cNvSpPr txBox="1"/>
      </xdr:nvSpPr>
      <xdr:spPr>
        <a:xfrm>
          <a:off x="13436111" y="94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50879</xdr:rowOff>
    </xdr:from>
    <xdr:to>
      <xdr:col>67</xdr:col>
      <xdr:colOff>101600</xdr:colOff>
      <xdr:row>56</xdr:row>
      <xdr:rowOff>152479</xdr:rowOff>
    </xdr:to>
    <xdr:sp macro="" textlink="">
      <xdr:nvSpPr>
        <xdr:cNvPr id="604" name="楕円 603"/>
        <xdr:cNvSpPr/>
      </xdr:nvSpPr>
      <xdr:spPr>
        <a:xfrm>
          <a:off x="12763500" y="965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169006</xdr:rowOff>
    </xdr:from>
    <xdr:ext cx="534377" cy="259045"/>
    <xdr:sp macro="" textlink="">
      <xdr:nvSpPr>
        <xdr:cNvPr id="605" name="テキスト ボックス 604"/>
        <xdr:cNvSpPr txBox="1"/>
      </xdr:nvSpPr>
      <xdr:spPr>
        <a:xfrm>
          <a:off x="12547111" y="942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1" name="直線コネクタ 630"/>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4" name="災害復旧費最大値テキスト"/>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5" name="直線コネクタ 634"/>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75746</xdr:rowOff>
    </xdr:from>
    <xdr:to>
      <xdr:col>85</xdr:col>
      <xdr:colOff>127000</xdr:colOff>
      <xdr:row>79</xdr:row>
      <xdr:rowOff>76747</xdr:rowOff>
    </xdr:to>
    <xdr:cxnSp macro="">
      <xdr:nvCxnSpPr>
        <xdr:cNvPr id="636" name="直線コネクタ 635"/>
        <xdr:cNvCxnSpPr/>
      </xdr:nvCxnSpPr>
      <xdr:spPr>
        <a:xfrm>
          <a:off x="15481300" y="13620296"/>
          <a:ext cx="838200" cy="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133593</xdr:rowOff>
    </xdr:from>
    <xdr:ext cx="469744" cy="259045"/>
    <xdr:sp macro="" textlink="">
      <xdr:nvSpPr>
        <xdr:cNvPr id="637" name="災害復旧費平均値テキスト"/>
        <xdr:cNvSpPr txBox="1"/>
      </xdr:nvSpPr>
      <xdr:spPr>
        <a:xfrm>
          <a:off x="16370300" y="13335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38" name="フローチャート: 判断 637"/>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51046</xdr:rowOff>
    </xdr:from>
    <xdr:to>
      <xdr:col>81</xdr:col>
      <xdr:colOff>50800</xdr:colOff>
      <xdr:row>79</xdr:row>
      <xdr:rowOff>75746</xdr:rowOff>
    </xdr:to>
    <xdr:cxnSp macro="">
      <xdr:nvCxnSpPr>
        <xdr:cNvPr id="639" name="直線コネクタ 638"/>
        <xdr:cNvCxnSpPr/>
      </xdr:nvCxnSpPr>
      <xdr:spPr>
        <a:xfrm>
          <a:off x="14592300" y="13595596"/>
          <a:ext cx="889000" cy="2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0" name="フローチャート: 判断 639"/>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39767</xdr:rowOff>
    </xdr:from>
    <xdr:ext cx="534377" cy="259045"/>
    <xdr:sp macro="" textlink="">
      <xdr:nvSpPr>
        <xdr:cNvPr id="641" name="テキスト ボックス 640"/>
        <xdr:cNvSpPr txBox="1"/>
      </xdr:nvSpPr>
      <xdr:spPr>
        <a:xfrm>
          <a:off x="15214111" y="1324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51046</xdr:rowOff>
    </xdr:from>
    <xdr:to>
      <xdr:col>76</xdr:col>
      <xdr:colOff>114300</xdr:colOff>
      <xdr:row>79</xdr:row>
      <xdr:rowOff>78729</xdr:rowOff>
    </xdr:to>
    <xdr:cxnSp macro="">
      <xdr:nvCxnSpPr>
        <xdr:cNvPr id="642" name="直線コネクタ 641"/>
        <xdr:cNvCxnSpPr/>
      </xdr:nvCxnSpPr>
      <xdr:spPr>
        <a:xfrm flipV="1">
          <a:off x="13703300" y="13595596"/>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3" name="フローチャート: 判断 642"/>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36665</xdr:rowOff>
    </xdr:from>
    <xdr:ext cx="534377" cy="259045"/>
    <xdr:sp macro="" textlink="">
      <xdr:nvSpPr>
        <xdr:cNvPr id="644" name="テキスト ボックス 643"/>
        <xdr:cNvSpPr txBox="1"/>
      </xdr:nvSpPr>
      <xdr:spPr>
        <a:xfrm>
          <a:off x="14325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78729</xdr:rowOff>
    </xdr:from>
    <xdr:to>
      <xdr:col>71</xdr:col>
      <xdr:colOff>177800</xdr:colOff>
      <xdr:row>79</xdr:row>
      <xdr:rowOff>97659</xdr:rowOff>
    </xdr:to>
    <xdr:cxnSp macro="">
      <xdr:nvCxnSpPr>
        <xdr:cNvPr id="645" name="直線コネクタ 644"/>
        <xdr:cNvCxnSpPr/>
      </xdr:nvCxnSpPr>
      <xdr:spPr>
        <a:xfrm flipV="1">
          <a:off x="12814300" y="13623279"/>
          <a:ext cx="889000" cy="1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6" name="フローチャート: 判断 645"/>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47" name="テキスト ボックス 646"/>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48" name="フローチャート: 判断 647"/>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14927</xdr:rowOff>
    </xdr:from>
    <xdr:ext cx="534377" cy="259045"/>
    <xdr:sp macro="" textlink="">
      <xdr:nvSpPr>
        <xdr:cNvPr id="649" name="テキスト ボックス 648"/>
        <xdr:cNvSpPr txBox="1"/>
      </xdr:nvSpPr>
      <xdr:spPr>
        <a:xfrm>
          <a:off x="12547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25947</xdr:rowOff>
    </xdr:from>
    <xdr:to>
      <xdr:col>85</xdr:col>
      <xdr:colOff>177800</xdr:colOff>
      <xdr:row>79</xdr:row>
      <xdr:rowOff>127547</xdr:rowOff>
    </xdr:to>
    <xdr:sp macro="" textlink="">
      <xdr:nvSpPr>
        <xdr:cNvPr id="655" name="楕円 654"/>
        <xdr:cNvSpPr/>
      </xdr:nvSpPr>
      <xdr:spPr>
        <a:xfrm>
          <a:off x="16268700" y="1357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112324</xdr:rowOff>
    </xdr:from>
    <xdr:ext cx="469744" cy="259045"/>
    <xdr:sp macro="" textlink="">
      <xdr:nvSpPr>
        <xdr:cNvPr id="656" name="災害復旧費該当値テキスト"/>
        <xdr:cNvSpPr txBox="1"/>
      </xdr:nvSpPr>
      <xdr:spPr>
        <a:xfrm>
          <a:off x="16370300" y="1348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24946</xdr:rowOff>
    </xdr:from>
    <xdr:to>
      <xdr:col>81</xdr:col>
      <xdr:colOff>101600</xdr:colOff>
      <xdr:row>79</xdr:row>
      <xdr:rowOff>126546</xdr:rowOff>
    </xdr:to>
    <xdr:sp macro="" textlink="">
      <xdr:nvSpPr>
        <xdr:cNvPr id="657" name="楕円 656"/>
        <xdr:cNvSpPr/>
      </xdr:nvSpPr>
      <xdr:spPr>
        <a:xfrm>
          <a:off x="15430500" y="135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117673</xdr:rowOff>
    </xdr:from>
    <xdr:ext cx="469744" cy="259045"/>
    <xdr:sp macro="" textlink="">
      <xdr:nvSpPr>
        <xdr:cNvPr id="658" name="テキスト ボックス 657"/>
        <xdr:cNvSpPr txBox="1"/>
      </xdr:nvSpPr>
      <xdr:spPr>
        <a:xfrm>
          <a:off x="15246428" y="1366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246</xdr:rowOff>
    </xdr:from>
    <xdr:to>
      <xdr:col>76</xdr:col>
      <xdr:colOff>165100</xdr:colOff>
      <xdr:row>79</xdr:row>
      <xdr:rowOff>101846</xdr:rowOff>
    </xdr:to>
    <xdr:sp macro="" textlink="">
      <xdr:nvSpPr>
        <xdr:cNvPr id="659" name="楕円 658"/>
        <xdr:cNvSpPr/>
      </xdr:nvSpPr>
      <xdr:spPr>
        <a:xfrm>
          <a:off x="14541500" y="135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92973</xdr:rowOff>
    </xdr:from>
    <xdr:ext cx="469744" cy="259045"/>
    <xdr:sp macro="" textlink="">
      <xdr:nvSpPr>
        <xdr:cNvPr id="660" name="テキスト ボックス 659"/>
        <xdr:cNvSpPr txBox="1"/>
      </xdr:nvSpPr>
      <xdr:spPr>
        <a:xfrm>
          <a:off x="14357428" y="136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27929</xdr:rowOff>
    </xdr:from>
    <xdr:to>
      <xdr:col>72</xdr:col>
      <xdr:colOff>38100</xdr:colOff>
      <xdr:row>79</xdr:row>
      <xdr:rowOff>129529</xdr:rowOff>
    </xdr:to>
    <xdr:sp macro="" textlink="">
      <xdr:nvSpPr>
        <xdr:cNvPr id="661" name="楕円 660"/>
        <xdr:cNvSpPr/>
      </xdr:nvSpPr>
      <xdr:spPr>
        <a:xfrm>
          <a:off x="13652500" y="135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120656</xdr:rowOff>
    </xdr:from>
    <xdr:ext cx="469744" cy="259045"/>
    <xdr:sp macro="" textlink="">
      <xdr:nvSpPr>
        <xdr:cNvPr id="662" name="テキスト ボックス 661"/>
        <xdr:cNvSpPr txBox="1"/>
      </xdr:nvSpPr>
      <xdr:spPr>
        <a:xfrm>
          <a:off x="13468428" y="1366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46859</xdr:rowOff>
    </xdr:from>
    <xdr:to>
      <xdr:col>67</xdr:col>
      <xdr:colOff>101600</xdr:colOff>
      <xdr:row>79</xdr:row>
      <xdr:rowOff>148459</xdr:rowOff>
    </xdr:to>
    <xdr:sp macro="" textlink="">
      <xdr:nvSpPr>
        <xdr:cNvPr id="663" name="楕円 662"/>
        <xdr:cNvSpPr/>
      </xdr:nvSpPr>
      <xdr:spPr>
        <a:xfrm>
          <a:off x="12763500" y="135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139586</xdr:rowOff>
    </xdr:from>
    <xdr:ext cx="378565" cy="259045"/>
    <xdr:sp macro="" textlink="">
      <xdr:nvSpPr>
        <xdr:cNvPr id="664" name="テキスト ボックス 663"/>
        <xdr:cNvSpPr txBox="1"/>
      </xdr:nvSpPr>
      <xdr:spPr>
        <a:xfrm>
          <a:off x="12625017" y="13684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3" name="テキスト ボックス 682"/>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1" name="直線コネクタ 690"/>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2" name="公債費最小値テキスト"/>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3" name="直線コネクタ 692"/>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4" name="公債費最大値テキスト"/>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5" name="直線コネクタ 694"/>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123938</xdr:rowOff>
    </xdr:from>
    <xdr:to>
      <xdr:col>85</xdr:col>
      <xdr:colOff>127000</xdr:colOff>
      <xdr:row>95</xdr:row>
      <xdr:rowOff>6721</xdr:rowOff>
    </xdr:to>
    <xdr:cxnSp macro="">
      <xdr:nvCxnSpPr>
        <xdr:cNvPr id="696" name="直線コネクタ 695"/>
        <xdr:cNvCxnSpPr/>
      </xdr:nvCxnSpPr>
      <xdr:spPr>
        <a:xfrm flipV="1">
          <a:off x="15481300" y="16240238"/>
          <a:ext cx="838200" cy="5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120209</xdr:rowOff>
    </xdr:from>
    <xdr:ext cx="534377" cy="259045"/>
    <xdr:sp macro="" textlink="">
      <xdr:nvSpPr>
        <xdr:cNvPr id="697" name="公債費平均値テキスト"/>
        <xdr:cNvSpPr txBox="1"/>
      </xdr:nvSpPr>
      <xdr:spPr>
        <a:xfrm>
          <a:off x="16370300" y="16407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8" name="フローチャート: 判断 697"/>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6721</xdr:rowOff>
    </xdr:from>
    <xdr:to>
      <xdr:col>81</xdr:col>
      <xdr:colOff>50800</xdr:colOff>
      <xdr:row>95</xdr:row>
      <xdr:rowOff>24039</xdr:rowOff>
    </xdr:to>
    <xdr:cxnSp macro="">
      <xdr:nvCxnSpPr>
        <xdr:cNvPr id="699" name="直線コネクタ 698"/>
        <xdr:cNvCxnSpPr/>
      </xdr:nvCxnSpPr>
      <xdr:spPr>
        <a:xfrm flipV="1">
          <a:off x="14592300" y="16294471"/>
          <a:ext cx="889000" cy="1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0" name="フローチャート: 判断 699"/>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62233</xdr:rowOff>
    </xdr:from>
    <xdr:ext cx="534377" cy="259045"/>
    <xdr:sp macro="" textlink="">
      <xdr:nvSpPr>
        <xdr:cNvPr id="701" name="テキスト ボックス 700"/>
        <xdr:cNvSpPr txBox="1"/>
      </xdr:nvSpPr>
      <xdr:spPr>
        <a:xfrm>
          <a:off x="15214111" y="165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24039</xdr:rowOff>
    </xdr:from>
    <xdr:to>
      <xdr:col>76</xdr:col>
      <xdr:colOff>114300</xdr:colOff>
      <xdr:row>95</xdr:row>
      <xdr:rowOff>41064</xdr:rowOff>
    </xdr:to>
    <xdr:cxnSp macro="">
      <xdr:nvCxnSpPr>
        <xdr:cNvPr id="702" name="直線コネクタ 701"/>
        <xdr:cNvCxnSpPr/>
      </xdr:nvCxnSpPr>
      <xdr:spPr>
        <a:xfrm flipV="1">
          <a:off x="13703300" y="16311789"/>
          <a:ext cx="889000" cy="1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3" name="フローチャート: 判断 702"/>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66087</xdr:rowOff>
    </xdr:from>
    <xdr:ext cx="534377" cy="259045"/>
    <xdr:sp macro="" textlink="">
      <xdr:nvSpPr>
        <xdr:cNvPr id="704" name="テキスト ボックス 703"/>
        <xdr:cNvSpPr txBox="1"/>
      </xdr:nvSpPr>
      <xdr:spPr>
        <a:xfrm>
          <a:off x="14325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120290</xdr:rowOff>
    </xdr:from>
    <xdr:to>
      <xdr:col>71</xdr:col>
      <xdr:colOff>177800</xdr:colOff>
      <xdr:row>95</xdr:row>
      <xdr:rowOff>41064</xdr:rowOff>
    </xdr:to>
    <xdr:cxnSp macro="">
      <xdr:nvCxnSpPr>
        <xdr:cNvPr id="705" name="直線コネクタ 704"/>
        <xdr:cNvCxnSpPr/>
      </xdr:nvCxnSpPr>
      <xdr:spPr>
        <a:xfrm>
          <a:off x="12814300" y="16236590"/>
          <a:ext cx="889000" cy="9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6" name="フローチャート: 判断 705"/>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76950</xdr:rowOff>
    </xdr:from>
    <xdr:ext cx="534377" cy="259045"/>
    <xdr:sp macro="" textlink="">
      <xdr:nvSpPr>
        <xdr:cNvPr id="707" name="テキスト ボックス 706"/>
        <xdr:cNvSpPr txBox="1"/>
      </xdr:nvSpPr>
      <xdr:spPr>
        <a:xfrm>
          <a:off x="13436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8" name="フローチャート: 判断 707"/>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104818</xdr:rowOff>
    </xdr:from>
    <xdr:ext cx="534377" cy="259045"/>
    <xdr:sp macro="" textlink="">
      <xdr:nvSpPr>
        <xdr:cNvPr id="709" name="テキスト ボックス 708"/>
        <xdr:cNvSpPr txBox="1"/>
      </xdr:nvSpPr>
      <xdr:spPr>
        <a:xfrm>
          <a:off x="12547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73138</xdr:rowOff>
    </xdr:from>
    <xdr:to>
      <xdr:col>85</xdr:col>
      <xdr:colOff>177800</xdr:colOff>
      <xdr:row>95</xdr:row>
      <xdr:rowOff>3288</xdr:rowOff>
    </xdr:to>
    <xdr:sp macro="" textlink="">
      <xdr:nvSpPr>
        <xdr:cNvPr id="715" name="楕円 714"/>
        <xdr:cNvSpPr/>
      </xdr:nvSpPr>
      <xdr:spPr>
        <a:xfrm>
          <a:off x="16268700" y="1618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96015</xdr:rowOff>
    </xdr:from>
    <xdr:ext cx="599010" cy="259045"/>
    <xdr:sp macro="" textlink="">
      <xdr:nvSpPr>
        <xdr:cNvPr id="716" name="公債費該当値テキスト"/>
        <xdr:cNvSpPr txBox="1"/>
      </xdr:nvSpPr>
      <xdr:spPr>
        <a:xfrm>
          <a:off x="16370300" y="1604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127371</xdr:rowOff>
    </xdr:from>
    <xdr:to>
      <xdr:col>81</xdr:col>
      <xdr:colOff>101600</xdr:colOff>
      <xdr:row>95</xdr:row>
      <xdr:rowOff>57521</xdr:rowOff>
    </xdr:to>
    <xdr:sp macro="" textlink="">
      <xdr:nvSpPr>
        <xdr:cNvPr id="717" name="楕円 716"/>
        <xdr:cNvSpPr/>
      </xdr:nvSpPr>
      <xdr:spPr>
        <a:xfrm>
          <a:off x="15430500" y="1624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74048</xdr:rowOff>
    </xdr:from>
    <xdr:ext cx="599010" cy="259045"/>
    <xdr:sp macro="" textlink="">
      <xdr:nvSpPr>
        <xdr:cNvPr id="718" name="テキスト ボックス 717"/>
        <xdr:cNvSpPr txBox="1"/>
      </xdr:nvSpPr>
      <xdr:spPr>
        <a:xfrm>
          <a:off x="15181795" y="1601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144689</xdr:rowOff>
    </xdr:from>
    <xdr:to>
      <xdr:col>76</xdr:col>
      <xdr:colOff>165100</xdr:colOff>
      <xdr:row>95</xdr:row>
      <xdr:rowOff>74839</xdr:rowOff>
    </xdr:to>
    <xdr:sp macro="" textlink="">
      <xdr:nvSpPr>
        <xdr:cNvPr id="719" name="楕円 718"/>
        <xdr:cNvSpPr/>
      </xdr:nvSpPr>
      <xdr:spPr>
        <a:xfrm>
          <a:off x="14541500" y="162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91366</xdr:rowOff>
    </xdr:from>
    <xdr:ext cx="534377" cy="259045"/>
    <xdr:sp macro="" textlink="">
      <xdr:nvSpPr>
        <xdr:cNvPr id="720" name="テキスト ボックス 719"/>
        <xdr:cNvSpPr txBox="1"/>
      </xdr:nvSpPr>
      <xdr:spPr>
        <a:xfrm>
          <a:off x="14325111" y="1603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161714</xdr:rowOff>
    </xdr:from>
    <xdr:to>
      <xdr:col>72</xdr:col>
      <xdr:colOff>38100</xdr:colOff>
      <xdr:row>95</xdr:row>
      <xdr:rowOff>91864</xdr:rowOff>
    </xdr:to>
    <xdr:sp macro="" textlink="">
      <xdr:nvSpPr>
        <xdr:cNvPr id="721" name="楕円 720"/>
        <xdr:cNvSpPr/>
      </xdr:nvSpPr>
      <xdr:spPr>
        <a:xfrm>
          <a:off x="13652500" y="1627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108391</xdr:rowOff>
    </xdr:from>
    <xdr:ext cx="534377" cy="259045"/>
    <xdr:sp macro="" textlink="">
      <xdr:nvSpPr>
        <xdr:cNvPr id="722" name="テキスト ボックス 721"/>
        <xdr:cNvSpPr txBox="1"/>
      </xdr:nvSpPr>
      <xdr:spPr>
        <a:xfrm>
          <a:off x="13436111" y="16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69490</xdr:rowOff>
    </xdr:from>
    <xdr:to>
      <xdr:col>67</xdr:col>
      <xdr:colOff>101600</xdr:colOff>
      <xdr:row>94</xdr:row>
      <xdr:rowOff>171090</xdr:rowOff>
    </xdr:to>
    <xdr:sp macro="" textlink="">
      <xdr:nvSpPr>
        <xdr:cNvPr id="723" name="楕円 722"/>
        <xdr:cNvSpPr/>
      </xdr:nvSpPr>
      <xdr:spPr>
        <a:xfrm>
          <a:off x="12763500" y="161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16167</xdr:rowOff>
    </xdr:from>
    <xdr:ext cx="599010" cy="259045"/>
    <xdr:sp macro="" textlink="">
      <xdr:nvSpPr>
        <xdr:cNvPr id="724" name="テキスト ボックス 723"/>
        <xdr:cNvSpPr txBox="1"/>
      </xdr:nvSpPr>
      <xdr:spPr>
        <a:xfrm>
          <a:off x="12514795" y="1596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4" name="テキスト ボックス 743"/>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0" name="直線コネクタ 749"/>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1" name="諸支出金最小値テキスト"/>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3" name="諸支出金最大値テキスト"/>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4" name="直線コネクタ 753"/>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6" name="諸支出金平均値テキスト"/>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フローチャート: 判断 756"/>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9" name="フローチャート: 判断 758"/>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2" name="フローチャート: 判断 761"/>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3" name="テキスト ボックス 762"/>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5" name="フローチャート: 判断 764"/>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6" name="テキスト ボックス 765"/>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7" name="フローチャート: 判断 766"/>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68" name="テキスト ボックス 767"/>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5" name="諸支出金該当値テキスト"/>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7" name="テキスト ボックス 776"/>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衛生費は３５４，１０７円となっており、前年度と比較すると６４，７９９円増となっている。主な要因は、栗山赤十字病院改築等事業補助金の増加に伴い普通建設事業費が増加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北海道栗山町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財政調整基金残高は、令和６年度においては取り崩したため前年度より減少しているが、適切な財源の確保と歳出の精査により、大きな取崩しを回避できている。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直近３年間では実質単年度収支が黒字化しているが、引き続き事業の見直しなど行財政改革を推進し、健全な行財政運営に努める。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北海道栗山町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連結実質赤字比率について、赤字額は生じていないことから比率は算出されていない。引き続き経営の効率化を図り、健全な財政運営に努める。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13933875</v>
      </c>
      <c r="BO4" s="371"/>
      <c r="BP4" s="371"/>
      <c r="BQ4" s="371"/>
      <c r="BR4" s="371"/>
      <c r="BS4" s="371"/>
      <c r="BT4" s="371"/>
      <c r="BU4" s="372"/>
      <c r="BV4" s="370">
        <v>12964547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6.9</v>
      </c>
      <c r="CU4" s="377"/>
      <c r="CV4" s="377"/>
      <c r="CW4" s="377"/>
      <c r="CX4" s="377"/>
      <c r="CY4" s="377"/>
      <c r="CZ4" s="377"/>
      <c r="DA4" s="378"/>
      <c r="DB4" s="376">
        <v>5.0999999999999996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13509703</v>
      </c>
      <c r="BO5" s="408"/>
      <c r="BP5" s="408"/>
      <c r="BQ5" s="408"/>
      <c r="BR5" s="408"/>
      <c r="BS5" s="408"/>
      <c r="BT5" s="408"/>
      <c r="BU5" s="409"/>
      <c r="BV5" s="407">
        <v>12669047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95.9</v>
      </c>
      <c r="CU5" s="405"/>
      <c r="CV5" s="405"/>
      <c r="CW5" s="405"/>
      <c r="CX5" s="405"/>
      <c r="CY5" s="405"/>
      <c r="CZ5" s="405"/>
      <c r="DA5" s="406"/>
      <c r="DB5" s="404">
        <v>92.1</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424172</v>
      </c>
      <c r="BO6" s="408"/>
      <c r="BP6" s="408"/>
      <c r="BQ6" s="408"/>
      <c r="BR6" s="408"/>
      <c r="BS6" s="408"/>
      <c r="BT6" s="408"/>
      <c r="BU6" s="409"/>
      <c r="BV6" s="407">
        <v>295500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96.2</v>
      </c>
      <c r="CU6" s="445"/>
      <c r="CV6" s="445"/>
      <c r="CW6" s="445"/>
      <c r="CX6" s="445"/>
      <c r="CY6" s="445"/>
      <c r="CZ6" s="445"/>
      <c r="DA6" s="446"/>
      <c r="DB6" s="444">
        <v>92.6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72897</v>
      </c>
      <c r="BO7" s="408"/>
      <c r="BP7" s="408"/>
      <c r="BQ7" s="408"/>
      <c r="BR7" s="408"/>
      <c r="BS7" s="408"/>
      <c r="BT7" s="408"/>
      <c r="BU7" s="409"/>
      <c r="BV7" s="407">
        <v>35000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5123197</v>
      </c>
      <c r="CU7" s="408"/>
      <c r="CV7" s="408"/>
      <c r="CW7" s="408"/>
      <c r="CX7" s="408"/>
      <c r="CY7" s="408"/>
      <c r="CZ7" s="408"/>
      <c r="DA7" s="409"/>
      <c r="DB7" s="407">
        <v>5068988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351275</v>
      </c>
      <c r="BO8" s="408"/>
      <c r="BP8" s="408"/>
      <c r="BQ8" s="408"/>
      <c r="BR8" s="408"/>
      <c r="BS8" s="408"/>
      <c r="BT8" s="408"/>
      <c r="BU8" s="409"/>
      <c r="BV8" s="407">
        <v>260500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0.28999999999999998</v>
      </c>
      <c r="CU8" s="448"/>
      <c r="CV8" s="448"/>
      <c r="CW8" s="448"/>
      <c r="CX8" s="448"/>
      <c r="CY8" s="448"/>
      <c r="CZ8" s="448"/>
      <c r="DA8" s="449"/>
      <c r="DB8" s="447">
        <v>0.28999999999999998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11272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90775</v>
      </c>
      <c r="BO9" s="408"/>
      <c r="BP9" s="408"/>
      <c r="BQ9" s="408"/>
      <c r="BR9" s="408"/>
      <c r="BS9" s="408"/>
      <c r="BT9" s="408"/>
      <c r="BU9" s="409"/>
      <c r="BV9" s="407">
        <v>-65838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v>
      </c>
      <c r="CU9" s="405"/>
      <c r="CV9" s="405"/>
      <c r="CW9" s="405"/>
      <c r="CX9" s="405"/>
      <c r="CY9" s="405"/>
      <c r="CZ9" s="405"/>
      <c r="DA9" s="406"/>
      <c r="DB9" s="404">
        <v>13.9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12344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6447</v>
      </c>
      <c r="BO10" s="408"/>
      <c r="BP10" s="408"/>
      <c r="BQ10" s="408"/>
      <c r="BR10" s="408"/>
      <c r="BS10" s="408"/>
      <c r="BT10" s="408"/>
      <c r="BU10" s="409"/>
      <c r="BV10" s="407">
        <v>221438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10653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30497</v>
      </c>
      <c r="BO12" s="408"/>
      <c r="BP12" s="408"/>
      <c r="BQ12" s="408"/>
      <c r="BR12" s="408"/>
      <c r="BS12" s="408"/>
      <c r="BT12" s="408"/>
      <c r="BU12" s="409"/>
      <c r="BV12" s="407">
        <v>1283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10579</v>
      </c>
      <c r="S13" s="492"/>
      <c r="T13" s="492"/>
      <c r="U13" s="492"/>
      <c r="V13" s="493"/>
      <c r="W13" s="423" t="s">
        <v>131</v>
      </c>
      <c r="X13" s="424"/>
      <c r="Y13" s="424"/>
      <c r="Z13" s="424"/>
      <c r="AA13" s="424"/>
      <c r="AB13" s="414"/>
      <c r="AC13" s="458">
        <v>1119</v>
      </c>
      <c r="AD13" s="459"/>
      <c r="AE13" s="459"/>
      <c r="AF13" s="459"/>
      <c r="AG13" s="501"/>
      <c r="AH13" s="458">
        <v>1299</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66725</v>
      </c>
      <c r="BO13" s="408"/>
      <c r="BP13" s="408"/>
      <c r="BQ13" s="408"/>
      <c r="BR13" s="408"/>
      <c r="BS13" s="408"/>
      <c r="BT13" s="408"/>
      <c r="BU13" s="409"/>
      <c r="BV13" s="407">
        <v>154317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6.4</v>
      </c>
      <c r="CU13" s="405"/>
      <c r="CV13" s="405"/>
      <c r="CW13" s="405"/>
      <c r="CX13" s="405"/>
      <c r="CY13" s="405"/>
      <c r="CZ13" s="405"/>
      <c r="DA13" s="406"/>
      <c r="DB13" s="404">
        <v>6.4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10905</v>
      </c>
      <c r="S14" s="492"/>
      <c r="T14" s="492"/>
      <c r="U14" s="492"/>
      <c r="V14" s="493"/>
      <c r="W14" s="397"/>
      <c r="X14" s="398"/>
      <c r="Y14" s="398"/>
      <c r="Z14" s="398"/>
      <c r="AA14" s="398"/>
      <c r="AB14" s="387"/>
      <c r="AC14" s="494">
        <v>20.6</v>
      </c>
      <c r="AD14" s="495"/>
      <c r="AE14" s="495"/>
      <c r="AF14" s="495"/>
      <c r="AG14" s="496"/>
      <c r="AH14" s="494">
        <v>22.7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59.1</v>
      </c>
      <c r="CU14" s="506"/>
      <c r="CV14" s="506"/>
      <c r="CW14" s="506"/>
      <c r="CX14" s="506"/>
      <c r="CY14" s="506"/>
      <c r="CZ14" s="506"/>
      <c r="DA14" s="507"/>
      <c r="DB14" s="505">
        <v>32.5</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10832</v>
      </c>
      <c r="S15" s="492"/>
      <c r="T15" s="492"/>
      <c r="U15" s="492"/>
      <c r="V15" s="493"/>
      <c r="W15" s="423" t="s">
        <v>137</v>
      </c>
      <c r="X15" s="424"/>
      <c r="Y15" s="424"/>
      <c r="Z15" s="424"/>
      <c r="AA15" s="424"/>
      <c r="AB15" s="414"/>
      <c r="AC15" s="458">
        <v>1160</v>
      </c>
      <c r="AD15" s="459"/>
      <c r="AE15" s="459"/>
      <c r="AF15" s="459"/>
      <c r="AG15" s="501"/>
      <c r="AH15" s="458">
        <v>1155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1357408</v>
      </c>
      <c r="BO15" s="371"/>
      <c r="BP15" s="371"/>
      <c r="BQ15" s="371"/>
      <c r="BR15" s="371"/>
      <c r="BS15" s="371"/>
      <c r="BT15" s="371"/>
      <c r="BU15" s="372"/>
      <c r="BV15" s="370">
        <v>1370134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21.3</v>
      </c>
      <c r="AD16" s="495"/>
      <c r="AE16" s="495"/>
      <c r="AF16" s="495"/>
      <c r="AG16" s="496"/>
      <c r="AH16" s="494">
        <v>20.100000000000001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4787386</v>
      </c>
      <c r="BO16" s="408"/>
      <c r="BP16" s="408"/>
      <c r="BQ16" s="408"/>
      <c r="BR16" s="408"/>
      <c r="BS16" s="408"/>
      <c r="BT16" s="408"/>
      <c r="BU16" s="409"/>
      <c r="BV16" s="407">
        <v>4715176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3166</v>
      </c>
      <c r="AD17" s="459"/>
      <c r="AE17" s="459"/>
      <c r="AF17" s="459"/>
      <c r="AG17" s="501"/>
      <c r="AH17" s="458">
        <v>3279</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1682100</v>
      </c>
      <c r="BO17" s="408"/>
      <c r="BP17" s="408"/>
      <c r="BQ17" s="408"/>
      <c r="BR17" s="408"/>
      <c r="BS17" s="408"/>
      <c r="BT17" s="408"/>
      <c r="BU17" s="409"/>
      <c r="BV17" s="407">
        <v>1699562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203.93</v>
      </c>
      <c r="M18" s="531"/>
      <c r="N18" s="531"/>
      <c r="O18" s="531"/>
      <c r="P18" s="531"/>
      <c r="Q18" s="531"/>
      <c r="R18" s="532"/>
      <c r="S18" s="532"/>
      <c r="T18" s="532"/>
      <c r="U18" s="532"/>
      <c r="V18" s="533"/>
      <c r="W18" s="425"/>
      <c r="X18" s="426"/>
      <c r="Y18" s="426"/>
      <c r="Z18" s="426"/>
      <c r="AA18" s="426"/>
      <c r="AB18" s="417"/>
      <c r="AC18" s="534">
        <v>58.1</v>
      </c>
      <c r="AD18" s="535"/>
      <c r="AE18" s="535"/>
      <c r="AF18" s="535"/>
      <c r="AG18" s="536"/>
      <c r="AH18" s="534">
        <v>57.2</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4983889</v>
      </c>
      <c r="BO18" s="408"/>
      <c r="BP18" s="408"/>
      <c r="BQ18" s="408"/>
      <c r="BR18" s="408"/>
      <c r="BS18" s="408"/>
      <c r="BT18" s="408"/>
      <c r="BU18" s="409"/>
      <c r="BV18" s="407">
        <v>4689056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55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6584700</v>
      </c>
      <c r="BO19" s="408"/>
      <c r="BP19" s="408"/>
      <c r="BQ19" s="408"/>
      <c r="BR19" s="408"/>
      <c r="BS19" s="408"/>
      <c r="BT19" s="408"/>
      <c r="BU19" s="409"/>
      <c r="BV19" s="407">
        <v>6371598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4964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16512750</v>
      </c>
      <c r="BO22" s="371"/>
      <c r="BP22" s="371"/>
      <c r="BQ22" s="371"/>
      <c r="BR22" s="371"/>
      <c r="BS22" s="371"/>
      <c r="BT22" s="371"/>
      <c r="BU22" s="372"/>
      <c r="BV22" s="370">
        <v>13332047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15510723</v>
      </c>
      <c r="BO23" s="408"/>
      <c r="BP23" s="408"/>
      <c r="BQ23" s="408"/>
      <c r="BR23" s="408"/>
      <c r="BS23" s="408"/>
      <c r="BT23" s="408"/>
      <c r="BU23" s="409"/>
      <c r="BV23" s="407">
        <v>12329308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8830</v>
      </c>
      <c r="R24" s="459"/>
      <c r="S24" s="459"/>
      <c r="T24" s="459"/>
      <c r="U24" s="459"/>
      <c r="V24" s="501"/>
      <c r="W24" s="553"/>
      <c r="X24" s="554"/>
      <c r="Y24" s="555"/>
      <c r="Z24" s="457" t="s">
        <v>161</v>
      </c>
      <c r="AA24" s="437"/>
      <c r="AB24" s="437"/>
      <c r="AC24" s="437"/>
      <c r="AD24" s="437"/>
      <c r="AE24" s="437"/>
      <c r="AF24" s="437"/>
      <c r="AG24" s="438"/>
      <c r="AH24" s="458">
        <v>127</v>
      </c>
      <c r="AI24" s="459"/>
      <c r="AJ24" s="459"/>
      <c r="AK24" s="459"/>
      <c r="AL24" s="501"/>
      <c r="AM24" s="458">
        <v>397764</v>
      </c>
      <c r="AN24" s="459"/>
      <c r="AO24" s="459"/>
      <c r="AP24" s="459"/>
      <c r="AQ24" s="459"/>
      <c r="AR24" s="501"/>
      <c r="AS24" s="458">
        <v>3132</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14413604</v>
      </c>
      <c r="BO24" s="408"/>
      <c r="BP24" s="408"/>
      <c r="BQ24" s="408"/>
      <c r="BR24" s="408"/>
      <c r="BS24" s="408"/>
      <c r="BT24" s="408"/>
      <c r="BU24" s="409"/>
      <c r="BV24" s="407">
        <v>10995427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7030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1162176</v>
      </c>
      <c r="BO25" s="371"/>
      <c r="BP25" s="371"/>
      <c r="BQ25" s="371"/>
      <c r="BR25" s="371"/>
      <c r="BS25" s="371"/>
      <c r="BT25" s="371"/>
      <c r="BU25" s="372"/>
      <c r="BV25" s="370">
        <v>1597618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6450</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3000</v>
      </c>
      <c r="R27" s="459"/>
      <c r="S27" s="459"/>
      <c r="T27" s="459"/>
      <c r="U27" s="459"/>
      <c r="V27" s="501"/>
      <c r="W27" s="553"/>
      <c r="X27" s="554"/>
      <c r="Y27" s="555"/>
      <c r="Z27" s="457" t="s">
        <v>170</v>
      </c>
      <c r="AA27" s="437"/>
      <c r="AB27" s="437"/>
      <c r="AC27" s="437"/>
      <c r="AD27" s="437"/>
      <c r="AE27" s="437"/>
      <c r="AF27" s="437"/>
      <c r="AG27" s="438"/>
      <c r="AH27" s="458">
        <v>6</v>
      </c>
      <c r="AI27" s="459"/>
      <c r="AJ27" s="459"/>
      <c r="AK27" s="459"/>
      <c r="AL27" s="501"/>
      <c r="AM27" s="458">
        <v>22339</v>
      </c>
      <c r="AN27" s="459"/>
      <c r="AO27" s="459"/>
      <c r="AP27" s="459"/>
      <c r="AQ27" s="459"/>
      <c r="AR27" s="501"/>
      <c r="AS27" s="458">
        <v>3723</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257928</v>
      </c>
      <c r="BO27" s="527"/>
      <c r="BP27" s="527"/>
      <c r="BQ27" s="527"/>
      <c r="BR27" s="527"/>
      <c r="BS27" s="527"/>
      <c r="BT27" s="527"/>
      <c r="BU27" s="528"/>
      <c r="BV27" s="526">
        <v>257839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2390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1544853</v>
      </c>
      <c r="BO28" s="371"/>
      <c r="BP28" s="371"/>
      <c r="BQ28" s="371"/>
      <c r="BR28" s="371"/>
      <c r="BS28" s="371"/>
      <c r="BT28" s="371"/>
      <c r="BU28" s="372"/>
      <c r="BV28" s="370">
        <v>1568903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9</v>
      </c>
      <c r="M29" s="459"/>
      <c r="N29" s="459"/>
      <c r="O29" s="459"/>
      <c r="P29" s="501"/>
      <c r="Q29" s="458">
        <v>1960</v>
      </c>
      <c r="R29" s="459"/>
      <c r="S29" s="459"/>
      <c r="T29" s="459"/>
      <c r="U29" s="459"/>
      <c r="V29" s="501"/>
      <c r="W29" s="556"/>
      <c r="X29" s="557"/>
      <c r="Y29" s="558"/>
      <c r="Z29" s="457" t="s">
        <v>176</v>
      </c>
      <c r="AA29" s="437"/>
      <c r="AB29" s="437"/>
      <c r="AC29" s="437"/>
      <c r="AD29" s="437"/>
      <c r="AE29" s="437"/>
      <c r="AF29" s="437"/>
      <c r="AG29" s="438"/>
      <c r="AH29" s="458">
        <v>133</v>
      </c>
      <c r="AI29" s="459"/>
      <c r="AJ29" s="459"/>
      <c r="AK29" s="459"/>
      <c r="AL29" s="501"/>
      <c r="AM29" s="458">
        <v>420103</v>
      </c>
      <c r="AN29" s="459"/>
      <c r="AO29" s="459"/>
      <c r="AP29" s="459"/>
      <c r="AQ29" s="459"/>
      <c r="AR29" s="501"/>
      <c r="AS29" s="458">
        <v>3159</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342639</v>
      </c>
      <c r="BO29" s="408"/>
      <c r="BP29" s="408"/>
      <c r="BQ29" s="408"/>
      <c r="BR29" s="408"/>
      <c r="BS29" s="408"/>
      <c r="BT29" s="408"/>
      <c r="BU29" s="409"/>
      <c r="BV29" s="407">
        <v>309649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96.7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410125</v>
      </c>
      <c r="BO30" s="527"/>
      <c r="BP30" s="527"/>
      <c r="BQ30" s="527"/>
      <c r="BR30" s="527"/>
      <c r="BS30" s="527"/>
      <c r="BT30" s="527"/>
      <c r="BU30" s="528"/>
      <c r="BV30" s="526">
        <v>382747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住宅団地造成事業特別会計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南空知葬祭組合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栗山町農業振興公社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北海道介護福祉学校特別会計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f t="shared" ref="BE35:BE43" si="1">IF(BG35="","",BE34+1)</f>
        <v>9</v>
      </c>
      <c r="BF35" s="597"/>
      <c r="BG35" s="598" t="str">
        <f>IF('各会計、関係団体の財政状況及び健全化判断比率'!B34="","",'各会計、関係団体の財政状況及び健全化判断比率'!B34)</f>
        <v>工業団地造成事業特別会計</v>
      </c>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空知教育センター組合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南空知消防組合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南空知ふるさと市町村圏組合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3g2F/24s9LEDbFlOhUKF49uOhBMqrVBI7enZCYA2gQb6FfjNsUMpco8SYyPjrYr6eFbIn3JLFEGy3wCFI84aEg==" saltValue="BBNhn2g/+D3/LmqLcz35z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0" t="s">
        <v>532</v>
      </c>
      <c r="D34" s="1150"/>
      <c r="E34" s="1151"/>
      <c r="F34" s="32">
        <v>8.43</v>
      </c>
      <c r="G34" s="33">
        <v>7.71</v>
      </c>
      <c r="H34" s="33">
        <v>7.51</v>
      </c>
      <c r="I34" s="33">
        <v>8.02</v>
      </c>
      <c r="J34" s="34">
        <v>8.7100000000000009</v>
      </c>
      <c r="K34" s="22"/>
      <c r="L34" s="22"/>
      <c r="M34" s="22"/>
      <c r="N34" s="22"/>
      <c r="O34" s="22"/>
      <c r="P34" s="22"/>
    </row>
    <row r="35" spans="1:16" ht="39" customHeight="1" x14ac:dyDescent="0.15">
      <c r="A35" s="22"/>
      <c r="B35" s="35"/>
      <c r="C35" s="1144" t="s">
        <v>533</v>
      </c>
      <c r="D35" s="1145"/>
      <c r="E35" s="1146"/>
      <c r="F35" s="36">
        <v>4.68</v>
      </c>
      <c r="G35" s="37">
        <v>6.04</v>
      </c>
      <c r="H35" s="37">
        <v>6.49</v>
      </c>
      <c r="I35" s="37">
        <v>5.13</v>
      </c>
      <c r="J35" s="38">
        <v>6.85</v>
      </c>
      <c r="K35" s="22"/>
      <c r="L35" s="22"/>
      <c r="M35" s="22"/>
      <c r="N35" s="22"/>
      <c r="O35" s="22"/>
      <c r="P35" s="22"/>
    </row>
    <row r="36" spans="1:16" ht="39" customHeight="1" x14ac:dyDescent="0.15">
      <c r="A36" s="22"/>
      <c r="B36" s="35"/>
      <c r="C36" s="1144" t="s">
        <v>534</v>
      </c>
      <c r="D36" s="1145"/>
      <c r="E36" s="1146"/>
      <c r="F36" s="36">
        <v>2.98</v>
      </c>
      <c r="G36" s="37">
        <v>3.24</v>
      </c>
      <c r="H36" s="37">
        <v>3.19</v>
      </c>
      <c r="I36" s="37">
        <v>3</v>
      </c>
      <c r="J36" s="38">
        <v>4.09</v>
      </c>
      <c r="K36" s="22"/>
      <c r="L36" s="22"/>
      <c r="M36" s="22"/>
      <c r="N36" s="22"/>
      <c r="O36" s="22"/>
      <c r="P36" s="22"/>
    </row>
    <row r="37" spans="1:16" ht="39" customHeight="1" x14ac:dyDescent="0.15">
      <c r="A37" s="22"/>
      <c r="B37" s="35"/>
      <c r="C37" s="1144" t="s">
        <v>535</v>
      </c>
      <c r="D37" s="1145"/>
      <c r="E37" s="1146"/>
      <c r="F37" s="36">
        <v>0.97</v>
      </c>
      <c r="G37" s="37">
        <v>1.21</v>
      </c>
      <c r="H37" s="37">
        <v>1.18</v>
      </c>
      <c r="I37" s="37">
        <v>1.42</v>
      </c>
      <c r="J37" s="38">
        <v>0.51</v>
      </c>
      <c r="K37" s="22"/>
      <c r="L37" s="22"/>
      <c r="M37" s="22"/>
      <c r="N37" s="22"/>
      <c r="O37" s="22"/>
      <c r="P37" s="22"/>
    </row>
    <row r="38" spans="1:16" ht="39" customHeight="1" x14ac:dyDescent="0.15">
      <c r="A38" s="22"/>
      <c r="B38" s="35"/>
      <c r="C38" s="1144" t="s">
        <v>536</v>
      </c>
      <c r="D38" s="1145"/>
      <c r="E38" s="1146"/>
      <c r="F38" s="36">
        <v>0.6</v>
      </c>
      <c r="G38" s="37">
        <v>0.05</v>
      </c>
      <c r="H38" s="37">
        <v>0.12</v>
      </c>
      <c r="I38" s="37">
        <v>0.21</v>
      </c>
      <c r="J38" s="38">
        <v>0.15</v>
      </c>
      <c r="K38" s="22"/>
      <c r="L38" s="22"/>
      <c r="M38" s="22"/>
      <c r="N38" s="22"/>
      <c r="O38" s="22"/>
      <c r="P38" s="22"/>
    </row>
    <row r="39" spans="1:16" ht="39" customHeight="1" x14ac:dyDescent="0.15">
      <c r="A39" s="22"/>
      <c r="B39" s="35"/>
      <c r="C39" s="1144" t="s">
        <v>537</v>
      </c>
      <c r="D39" s="1145"/>
      <c r="E39" s="1146"/>
      <c r="F39" s="36">
        <v>0</v>
      </c>
      <c r="G39" s="37">
        <v>0</v>
      </c>
      <c r="H39" s="37">
        <v>0.01</v>
      </c>
      <c r="I39" s="37">
        <v>0</v>
      </c>
      <c r="J39" s="38">
        <v>0.01</v>
      </c>
      <c r="K39" s="22"/>
      <c r="L39" s="22"/>
      <c r="M39" s="22"/>
      <c r="N39" s="22"/>
      <c r="O39" s="22"/>
      <c r="P39" s="22"/>
    </row>
    <row r="40" spans="1:16" ht="39" customHeight="1" x14ac:dyDescent="0.15">
      <c r="A40" s="22"/>
      <c r="B40" s="35"/>
      <c r="C40" s="1144" t="s">
        <v>538</v>
      </c>
      <c r="D40" s="1145"/>
      <c r="E40" s="1146"/>
      <c r="F40" s="36">
        <v>0</v>
      </c>
      <c r="G40" s="37">
        <v>0</v>
      </c>
      <c r="H40" s="37">
        <v>0</v>
      </c>
      <c r="I40" s="37">
        <v>0</v>
      </c>
      <c r="J40" s="38">
        <v>0</v>
      </c>
      <c r="K40" s="22"/>
      <c r="L40" s="22"/>
      <c r="M40" s="22"/>
      <c r="N40" s="22"/>
      <c r="O40" s="22"/>
      <c r="P40" s="22"/>
    </row>
    <row r="41" spans="1:16" ht="39" customHeight="1" x14ac:dyDescent="0.15">
      <c r="A41" s="22"/>
      <c r="B41" s="35"/>
      <c r="C41" s="1144" t="s">
        <v>539</v>
      </c>
      <c r="D41" s="1145"/>
      <c r="E41" s="1146"/>
      <c r="F41" s="36">
        <v>0</v>
      </c>
      <c r="G41" s="37">
        <v>0.09</v>
      </c>
      <c r="H41" s="37">
        <v>0</v>
      </c>
      <c r="I41" s="37">
        <v>0</v>
      </c>
      <c r="J41" s="38">
        <v>0</v>
      </c>
      <c r="K41" s="22"/>
      <c r="L41" s="22"/>
      <c r="M41" s="22"/>
      <c r="N41" s="22"/>
      <c r="O41" s="22"/>
      <c r="P41" s="22"/>
    </row>
    <row r="42" spans="1:16" ht="39" customHeight="1" x14ac:dyDescent="0.15">
      <c r="A42" s="22"/>
      <c r="B42" s="39"/>
      <c r="C42" s="1144" t="s">
        <v>540</v>
      </c>
      <c r="D42" s="1145"/>
      <c r="E42" s="1146"/>
      <c r="F42" s="36" t="s">
        <v>488</v>
      </c>
      <c r="G42" s="37" t="s">
        <v>488</v>
      </c>
      <c r="H42" s="37" t="s">
        <v>488</v>
      </c>
      <c r="I42" s="37" t="s">
        <v>488</v>
      </c>
      <c r="J42" s="38" t="s">
        <v>488</v>
      </c>
      <c r="K42" s="22"/>
      <c r="L42" s="22"/>
      <c r="M42" s="22"/>
      <c r="N42" s="22"/>
      <c r="O42" s="22"/>
      <c r="P42" s="22"/>
    </row>
    <row r="43" spans="1:16" ht="39" customHeight="1" thickBot="1" x14ac:dyDescent="0.2">
      <c r="A43" s="22"/>
      <c r="B43" s="40"/>
      <c r="C43" s="1147" t="s">
        <v>541</v>
      </c>
      <c r="D43" s="1148"/>
      <c r="E43" s="1149"/>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ghhIlv499a61Tv4y6kStYra4HXy7CZWXyAdpucYkwU3kPU+1vBrdaw6fMR5RAjuEDJj/EGFbOu66xXyB19l0w==" saltValue="CwwyYNsqk1XSkYY5o4Qk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2" t="s">
        <v>9</v>
      </c>
      <c r="C45" s="1153"/>
      <c r="D45" s="58"/>
      <c r="E45" s="1158" t="s">
        <v>10</v>
      </c>
      <c r="F45" s="1158"/>
      <c r="G45" s="1158"/>
      <c r="H45" s="1158"/>
      <c r="I45" s="1158"/>
      <c r="J45" s="1159"/>
      <c r="K45" s="59">
        <v>1225</v>
      </c>
      <c r="L45" s="60">
        <v>1112</v>
      </c>
      <c r="M45" s="60">
        <v>1109</v>
      </c>
      <c r="N45" s="60">
        <v>1106</v>
      </c>
      <c r="O45" s="61">
        <v>1133</v>
      </c>
      <c r="P45" s="48"/>
      <c r="Q45" s="48"/>
      <c r="R45" s="48"/>
      <c r="S45" s="48"/>
      <c r="T45" s="48"/>
      <c r="U45" s="48"/>
    </row>
    <row r="46" spans="1:21" ht="30.75" customHeight="1" x14ac:dyDescent="0.15">
      <c r="A46" s="48"/>
      <c r="B46" s="1154"/>
      <c r="C46" s="1155"/>
      <c r="D46" s="62"/>
      <c r="E46" s="1160" t="s">
        <v>11</v>
      </c>
      <c r="F46" s="1160"/>
      <c r="G46" s="1160"/>
      <c r="H46" s="1160"/>
      <c r="I46" s="1160"/>
      <c r="J46" s="1161"/>
      <c r="K46" s="63" t="s">
        <v>488</v>
      </c>
      <c r="L46" s="64" t="s">
        <v>488</v>
      </c>
      <c r="M46" s="64" t="s">
        <v>488</v>
      </c>
      <c r="N46" s="64" t="s">
        <v>488</v>
      </c>
      <c r="O46" s="65" t="s">
        <v>488</v>
      </c>
      <c r="P46" s="48"/>
      <c r="Q46" s="48"/>
      <c r="R46" s="48"/>
      <c r="S46" s="48"/>
      <c r="T46" s="48"/>
      <c r="U46" s="48"/>
    </row>
    <row r="47" spans="1:21" ht="30.75" customHeight="1" x14ac:dyDescent="0.15">
      <c r="A47" s="48"/>
      <c r="B47" s="1154"/>
      <c r="C47" s="1155"/>
      <c r="D47" s="62"/>
      <c r="E47" s="1160" t="s">
        <v>12</v>
      </c>
      <c r="F47" s="1160"/>
      <c r="G47" s="1160"/>
      <c r="H47" s="1160"/>
      <c r="I47" s="1160"/>
      <c r="J47" s="1161"/>
      <c r="K47" s="63" t="s">
        <v>488</v>
      </c>
      <c r="L47" s="64" t="s">
        <v>488</v>
      </c>
      <c r="M47" s="64" t="s">
        <v>488</v>
      </c>
      <c r="N47" s="64" t="s">
        <v>488</v>
      </c>
      <c r="O47" s="65" t="s">
        <v>488</v>
      </c>
      <c r="P47" s="48"/>
      <c r="Q47" s="48"/>
      <c r="R47" s="48"/>
      <c r="S47" s="48"/>
      <c r="T47" s="48"/>
      <c r="U47" s="48"/>
    </row>
    <row r="48" spans="1:21" ht="30.75" customHeight="1" x14ac:dyDescent="0.15">
      <c r="A48" s="48"/>
      <c r="B48" s="1154"/>
      <c r="C48" s="1155"/>
      <c r="D48" s="62"/>
      <c r="E48" s="1160" t="s">
        <v>13</v>
      </c>
      <c r="F48" s="1160"/>
      <c r="G48" s="1160"/>
      <c r="H48" s="1160"/>
      <c r="I48" s="1160"/>
      <c r="J48" s="1161"/>
      <c r="K48" s="63">
        <v>265</v>
      </c>
      <c r="L48" s="64">
        <v>256</v>
      </c>
      <c r="M48" s="64">
        <v>245</v>
      </c>
      <c r="N48" s="64">
        <v>192</v>
      </c>
      <c r="O48" s="65">
        <v>232</v>
      </c>
      <c r="P48" s="48"/>
      <c r="Q48" s="48"/>
      <c r="R48" s="48"/>
      <c r="S48" s="48"/>
      <c r="T48" s="48"/>
      <c r="U48" s="48"/>
    </row>
    <row r="49" spans="1:21" ht="30.75" customHeight="1" x14ac:dyDescent="0.15">
      <c r="A49" s="48"/>
      <c r="B49" s="1154"/>
      <c r="C49" s="1155"/>
      <c r="D49" s="62"/>
      <c r="E49" s="1160" t="s">
        <v>14</v>
      </c>
      <c r="F49" s="1160"/>
      <c r="G49" s="1160"/>
      <c r="H49" s="1160"/>
      <c r="I49" s="1160"/>
      <c r="J49" s="1161"/>
      <c r="K49" s="63" t="s">
        <v>488</v>
      </c>
      <c r="L49" s="64" t="s">
        <v>488</v>
      </c>
      <c r="M49" s="64" t="s">
        <v>488</v>
      </c>
      <c r="N49" s="64" t="s">
        <v>488</v>
      </c>
      <c r="O49" s="65" t="s">
        <v>488</v>
      </c>
      <c r="P49" s="48"/>
      <c r="Q49" s="48"/>
      <c r="R49" s="48"/>
      <c r="S49" s="48"/>
      <c r="T49" s="48"/>
      <c r="U49" s="48"/>
    </row>
    <row r="50" spans="1:21" ht="30.75" customHeight="1" x14ac:dyDescent="0.15">
      <c r="A50" s="48"/>
      <c r="B50" s="1154"/>
      <c r="C50" s="1155"/>
      <c r="D50" s="62"/>
      <c r="E50" s="1160" t="s">
        <v>15</v>
      </c>
      <c r="F50" s="1160"/>
      <c r="G50" s="1160"/>
      <c r="H50" s="1160"/>
      <c r="I50" s="1160"/>
      <c r="J50" s="1161"/>
      <c r="K50" s="63">
        <v>58</v>
      </c>
      <c r="L50" s="64">
        <v>8</v>
      </c>
      <c r="M50" s="64">
        <v>7</v>
      </c>
      <c r="N50" s="64">
        <v>6</v>
      </c>
      <c r="O50" s="65">
        <v>5</v>
      </c>
      <c r="P50" s="48"/>
      <c r="Q50" s="48"/>
      <c r="R50" s="48"/>
      <c r="S50" s="48"/>
      <c r="T50" s="48"/>
      <c r="U50" s="48"/>
    </row>
    <row r="51" spans="1:21" ht="30.75" customHeight="1" x14ac:dyDescent="0.15">
      <c r="A51" s="48"/>
      <c r="B51" s="1156"/>
      <c r="C51" s="1157"/>
      <c r="D51" s="66"/>
      <c r="E51" s="1160" t="s">
        <v>16</v>
      </c>
      <c r="F51" s="1160"/>
      <c r="G51" s="1160"/>
      <c r="H51" s="1160"/>
      <c r="I51" s="1160"/>
      <c r="J51" s="1161"/>
      <c r="K51" s="63">
        <v>0</v>
      </c>
      <c r="L51" s="64">
        <v>0</v>
      </c>
      <c r="M51" s="64">
        <v>0</v>
      </c>
      <c r="N51" s="64">
        <v>0</v>
      </c>
      <c r="O51" s="65">
        <v>0</v>
      </c>
      <c r="P51" s="48"/>
      <c r="Q51" s="48"/>
      <c r="R51" s="48"/>
      <c r="S51" s="48"/>
      <c r="T51" s="48"/>
      <c r="U51" s="48"/>
    </row>
    <row r="52" spans="1:21" ht="30.75" customHeight="1" x14ac:dyDescent="0.15">
      <c r="A52" s="48"/>
      <c r="B52" s="1162" t="s">
        <v>17</v>
      </c>
      <c r="C52" s="1163"/>
      <c r="D52" s="66"/>
      <c r="E52" s="1160" t="s">
        <v>18</v>
      </c>
      <c r="F52" s="1160"/>
      <c r="G52" s="1160"/>
      <c r="H52" s="1160"/>
      <c r="I52" s="1160"/>
      <c r="J52" s="1161"/>
      <c r="K52" s="63">
        <v>1083</v>
      </c>
      <c r="L52" s="64">
        <v>1081</v>
      </c>
      <c r="M52" s="64">
        <v>1084</v>
      </c>
      <c r="N52" s="64">
        <v>1062</v>
      </c>
      <c r="O52" s="65">
        <v>1064</v>
      </c>
      <c r="P52" s="48"/>
      <c r="Q52" s="48"/>
      <c r="R52" s="48"/>
      <c r="S52" s="48"/>
      <c r="T52" s="48"/>
      <c r="U52" s="48"/>
    </row>
    <row r="53" spans="1:21" ht="30.75" customHeight="1" thickBot="1" x14ac:dyDescent="0.2">
      <c r="A53" s="48"/>
      <c r="B53" s="1164" t="s">
        <v>19</v>
      </c>
      <c r="C53" s="1165"/>
      <c r="D53" s="67"/>
      <c r="E53" s="1166" t="s">
        <v>20</v>
      </c>
      <c r="F53" s="1166"/>
      <c r="G53" s="1166"/>
      <c r="H53" s="1166"/>
      <c r="I53" s="1166"/>
      <c r="J53" s="1167"/>
      <c r="K53" s="68">
        <v>465</v>
      </c>
      <c r="L53" s="69">
        <v>295</v>
      </c>
      <c r="M53" s="69">
        <v>277</v>
      </c>
      <c r="N53" s="69">
        <v>242</v>
      </c>
      <c r="O53" s="70">
        <v>306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8" t="s">
        <v>24</v>
      </c>
      <c r="C58" s="1169"/>
      <c r="D58" s="1174" t="s">
        <v>25</v>
      </c>
      <c r="E58" s="1175"/>
      <c r="F58" s="1175"/>
      <c r="G58" s="1175"/>
      <c r="H58" s="1175"/>
      <c r="I58" s="1175"/>
      <c r="J58" s="1176"/>
      <c r="K58" s="83"/>
      <c r="L58" s="84"/>
      <c r="M58" s="84"/>
      <c r="N58" s="84"/>
      <c r="O58" s="85"/>
    </row>
    <row r="59" spans="1:21" ht="31.5" customHeight="1" x14ac:dyDescent="0.15">
      <c r="B59" s="1170"/>
      <c r="C59" s="1171"/>
      <c r="D59" s="1177" t="s">
        <v>26</v>
      </c>
      <c r="E59" s="1178"/>
      <c r="F59" s="1178"/>
      <c r="G59" s="1178"/>
      <c r="H59" s="1178"/>
      <c r="I59" s="1178"/>
      <c r="J59" s="1179"/>
      <c r="K59" s="86"/>
      <c r="L59" s="87"/>
      <c r="M59" s="87"/>
      <c r="N59" s="87"/>
      <c r="O59" s="88"/>
    </row>
    <row r="60" spans="1:21" ht="31.5" customHeight="1" thickBot="1" x14ac:dyDescent="0.2">
      <c r="B60" s="1172"/>
      <c r="C60" s="1173"/>
      <c r="D60" s="1180" t="s">
        <v>27</v>
      </c>
      <c r="E60" s="1181"/>
      <c r="F60" s="1181"/>
      <c r="G60" s="1181"/>
      <c r="H60" s="1181"/>
      <c r="I60" s="1181"/>
      <c r="J60" s="118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3oGhm0jfMRkfT6/m6TcZIKoH1JuaTBcquBfaXpV15R19dZrO2Kh3rcIsXnA82G1Vlt8jMWbMaW44M/mVbrH1A==" saltValue="sL73d8585pHtrZKMRgKaH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3"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3" t="s">
        <v>30</v>
      </c>
      <c r="C41" s="1184"/>
      <c r="D41" s="105"/>
      <c r="E41" s="1189" t="s">
        <v>31</v>
      </c>
      <c r="F41" s="1189"/>
      <c r="G41" s="1189"/>
      <c r="H41" s="1190"/>
      <c r="I41" s="343">
        <v>10385</v>
      </c>
      <c r="J41" s="344">
        <v>10559</v>
      </c>
      <c r="K41" s="344">
        <v>10936</v>
      </c>
      <c r="L41" s="344">
        <v>13332</v>
      </c>
      <c r="M41" s="345">
        <v>16513</v>
      </c>
    </row>
    <row r="42" spans="2:13" ht="27.75" customHeight="1" x14ac:dyDescent="0.15">
      <c r="B42" s="1185"/>
      <c r="C42" s="1186"/>
      <c r="D42" s="106"/>
      <c r="E42" s="1191" t="s">
        <v>32</v>
      </c>
      <c r="F42" s="1191"/>
      <c r="G42" s="1191"/>
      <c r="H42" s="1192"/>
      <c r="I42" s="346">
        <v>148</v>
      </c>
      <c r="J42" s="347" t="s">
        <v>488</v>
      </c>
      <c r="K42" s="347" t="s">
        <v>488</v>
      </c>
      <c r="L42" s="347" t="s">
        <v>488</v>
      </c>
      <c r="M42" s="348" t="s">
        <v>488</v>
      </c>
    </row>
    <row r="43" spans="2:13" ht="27.75" customHeight="1" x14ac:dyDescent="0.15">
      <c r="B43" s="1185"/>
      <c r="C43" s="1186"/>
      <c r="D43" s="106"/>
      <c r="E43" s="1191" t="s">
        <v>33</v>
      </c>
      <c r="F43" s="1191"/>
      <c r="G43" s="1191"/>
      <c r="H43" s="1192"/>
      <c r="I43" s="346">
        <v>2020</v>
      </c>
      <c r="J43" s="347">
        <v>1815</v>
      </c>
      <c r="K43" s="347">
        <v>1572</v>
      </c>
      <c r="L43" s="347">
        <v>1536</v>
      </c>
      <c r="M43" s="348">
        <v>1538</v>
      </c>
    </row>
    <row r="44" spans="2:13" ht="27.75" customHeight="1" x14ac:dyDescent="0.15">
      <c r="B44" s="1185"/>
      <c r="C44" s="1186"/>
      <c r="D44" s="106"/>
      <c r="E44" s="1191" t="s">
        <v>34</v>
      </c>
      <c r="F44" s="1191"/>
      <c r="G44" s="1191"/>
      <c r="H44" s="1192"/>
      <c r="I44" s="346" t="s">
        <v>488</v>
      </c>
      <c r="J44" s="347" t="s">
        <v>488</v>
      </c>
      <c r="K44" s="347" t="s">
        <v>488</v>
      </c>
      <c r="L44" s="347" t="s">
        <v>488</v>
      </c>
      <c r="M44" s="348" t="s">
        <v>488</v>
      </c>
    </row>
    <row r="45" spans="2:13" ht="27.75" customHeight="1" x14ac:dyDescent="0.15">
      <c r="B45" s="1185"/>
      <c r="C45" s="1186"/>
      <c r="D45" s="106"/>
      <c r="E45" s="1191" t="s">
        <v>35</v>
      </c>
      <c r="F45" s="1191"/>
      <c r="G45" s="1191"/>
      <c r="H45" s="1192"/>
      <c r="I45" s="346">
        <v>1216</v>
      </c>
      <c r="J45" s="347">
        <v>1194</v>
      </c>
      <c r="K45" s="347">
        <v>1182</v>
      </c>
      <c r="L45" s="347">
        <v>1231</v>
      </c>
      <c r="M45" s="348">
        <v>1230</v>
      </c>
    </row>
    <row r="46" spans="2:13" ht="27.75" customHeight="1" x14ac:dyDescent="0.15">
      <c r="B46" s="1185"/>
      <c r="C46" s="1186"/>
      <c r="D46" s="107"/>
      <c r="E46" s="1191" t="s">
        <v>36</v>
      </c>
      <c r="F46" s="1191"/>
      <c r="G46" s="1191"/>
      <c r="H46" s="1192"/>
      <c r="I46" s="346" t="s">
        <v>488</v>
      </c>
      <c r="J46" s="347" t="s">
        <v>488</v>
      </c>
      <c r="K46" s="347" t="s">
        <v>488</v>
      </c>
      <c r="L46" s="347" t="s">
        <v>488</v>
      </c>
      <c r="M46" s="348" t="s">
        <v>488</v>
      </c>
    </row>
    <row r="47" spans="2:13" ht="27.75" customHeight="1" x14ac:dyDescent="0.15">
      <c r="B47" s="1185"/>
      <c r="C47" s="1186"/>
      <c r="D47" s="108"/>
      <c r="E47" s="1193" t="s">
        <v>37</v>
      </c>
      <c r="F47" s="1194"/>
      <c r="G47" s="1194"/>
      <c r="H47" s="1195"/>
      <c r="I47" s="346" t="s">
        <v>488</v>
      </c>
      <c r="J47" s="347" t="s">
        <v>488</v>
      </c>
      <c r="K47" s="347" t="s">
        <v>488</v>
      </c>
      <c r="L47" s="347" t="s">
        <v>488</v>
      </c>
      <c r="M47" s="348" t="s">
        <v>488</v>
      </c>
    </row>
    <row r="48" spans="2:13" ht="27.75" customHeight="1" x14ac:dyDescent="0.15">
      <c r="B48" s="1185"/>
      <c r="C48" s="1186"/>
      <c r="D48" s="106"/>
      <c r="E48" s="1191" t="s">
        <v>38</v>
      </c>
      <c r="F48" s="1191"/>
      <c r="G48" s="1191"/>
      <c r="H48" s="1192"/>
      <c r="I48" s="346" t="s">
        <v>488</v>
      </c>
      <c r="J48" s="347" t="s">
        <v>488</v>
      </c>
      <c r="K48" s="347" t="s">
        <v>488</v>
      </c>
      <c r="L48" s="347" t="s">
        <v>488</v>
      </c>
      <c r="M48" s="348" t="s">
        <v>488</v>
      </c>
    </row>
    <row r="49" spans="2:13" ht="27.75" customHeight="1" x14ac:dyDescent="0.15">
      <c r="B49" s="1187"/>
      <c r="C49" s="1188"/>
      <c r="D49" s="106"/>
      <c r="E49" s="1191" t="s">
        <v>39</v>
      </c>
      <c r="F49" s="1191"/>
      <c r="G49" s="1191"/>
      <c r="H49" s="1192"/>
      <c r="I49" s="346" t="s">
        <v>488</v>
      </c>
      <c r="J49" s="347" t="s">
        <v>488</v>
      </c>
      <c r="K49" s="347" t="s">
        <v>488</v>
      </c>
      <c r="L49" s="347" t="s">
        <v>488</v>
      </c>
      <c r="M49" s="348" t="s">
        <v>488</v>
      </c>
    </row>
    <row r="50" spans="2:13" ht="27.75" customHeight="1" x14ac:dyDescent="0.15">
      <c r="B50" s="1196" t="s">
        <v>40</v>
      </c>
      <c r="C50" s="1197"/>
      <c r="D50" s="109"/>
      <c r="E50" s="1191" t="s">
        <v>41</v>
      </c>
      <c r="F50" s="1191"/>
      <c r="G50" s="1191"/>
      <c r="H50" s="1192"/>
      <c r="I50" s="346">
        <v>1518</v>
      </c>
      <c r="J50" s="347">
        <v>2083</v>
      </c>
      <c r="K50" s="347">
        <v>2480</v>
      </c>
      <c r="L50" s="347">
        <v>2786</v>
      </c>
      <c r="M50" s="348">
        <v>2843</v>
      </c>
    </row>
    <row r="51" spans="2:13" ht="27.75" customHeight="1" x14ac:dyDescent="0.15">
      <c r="B51" s="1185"/>
      <c r="C51" s="1186"/>
      <c r="D51" s="106"/>
      <c r="E51" s="1191" t="s">
        <v>42</v>
      </c>
      <c r="F51" s="1191"/>
      <c r="G51" s="1191"/>
      <c r="H51" s="1192"/>
      <c r="I51" s="346">
        <v>2045</v>
      </c>
      <c r="J51" s="347">
        <v>2029</v>
      </c>
      <c r="K51" s="347">
        <v>1952</v>
      </c>
      <c r="L51" s="347">
        <v>1991</v>
      </c>
      <c r="M51" s="348">
        <v>2144</v>
      </c>
    </row>
    <row r="52" spans="2:13" ht="27.75" customHeight="1" x14ac:dyDescent="0.15">
      <c r="B52" s="1187"/>
      <c r="C52" s="1188"/>
      <c r="D52" s="106"/>
      <c r="E52" s="1191" t="s">
        <v>43</v>
      </c>
      <c r="F52" s="1191"/>
      <c r="G52" s="1191"/>
      <c r="H52" s="1192"/>
      <c r="I52" s="346">
        <v>8043</v>
      </c>
      <c r="J52" s="347">
        <v>8025</v>
      </c>
      <c r="K52" s="347">
        <v>8187</v>
      </c>
      <c r="L52" s="347">
        <v>9946</v>
      </c>
      <c r="M52" s="348">
        <v>11734</v>
      </c>
    </row>
    <row r="53" spans="2:13" ht="27.75" customHeight="1" thickBot="1" x14ac:dyDescent="0.2">
      <c r="B53" s="1198" t="s">
        <v>19</v>
      </c>
      <c r="C53" s="1199"/>
      <c r="D53" s="110"/>
      <c r="E53" s="1200" t="s">
        <v>44</v>
      </c>
      <c r="F53" s="1200"/>
      <c r="G53" s="1200"/>
      <c r="H53" s="1201"/>
      <c r="I53" s="349">
        <v>2163</v>
      </c>
      <c r="J53" s="350">
        <v>1431</v>
      </c>
      <c r="K53" s="350">
        <v>1071</v>
      </c>
      <c r="L53" s="350">
        <v>1377</v>
      </c>
      <c r="M53" s="351">
        <v>2560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phzq7N9CgB9ZUH/S2jtFsYXjXGyKCJI+06jowOqn1B5Qc1OJ1OCLbTeNyzDV65CyQAFk2lhyVavnKKrCbAaEg==" saltValue="Jet0LB8twQzurknLb3mM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0" t="s">
        <v>46</v>
      </c>
      <c r="D55" s="1210"/>
      <c r="E55" s="1211"/>
      <c r="F55" s="352">
        <v>1349</v>
      </c>
      <c r="G55" s="352">
        <v>1569</v>
      </c>
      <c r="H55" s="353">
        <v>1545</v>
      </c>
    </row>
    <row r="56" spans="2:8" ht="52.5" customHeight="1" x14ac:dyDescent="0.15">
      <c r="B56" s="122"/>
      <c r="C56" s="1212" t="s">
        <v>47</v>
      </c>
      <c r="D56" s="1212"/>
      <c r="E56" s="1213"/>
      <c r="F56" s="354">
        <v>216</v>
      </c>
      <c r="G56" s="354">
        <v>310</v>
      </c>
      <c r="H56" s="355">
        <v>343</v>
      </c>
    </row>
    <row r="57" spans="2:8" ht="53.25" customHeight="1" x14ac:dyDescent="0.15">
      <c r="B57" s="122"/>
      <c r="C57" s="1214" t="s">
        <v>48</v>
      </c>
      <c r="D57" s="1214"/>
      <c r="E57" s="1215"/>
      <c r="F57" s="356">
        <v>428</v>
      </c>
      <c r="G57" s="356">
        <v>383</v>
      </c>
      <c r="H57" s="357">
        <v>410</v>
      </c>
    </row>
    <row r="58" spans="2:8" ht="45.75" customHeight="1" x14ac:dyDescent="0.15">
      <c r="B58" s="123"/>
      <c r="C58" s="1202" t="s">
        <v>553</v>
      </c>
      <c r="D58" s="1203"/>
      <c r="E58" s="1204"/>
      <c r="F58" s="358">
        <v>258</v>
      </c>
      <c r="G58" s="358">
        <v>258</v>
      </c>
      <c r="H58" s="359">
        <v>258</v>
      </c>
    </row>
    <row r="59" spans="2:8" ht="45.75" customHeight="1" x14ac:dyDescent="0.15">
      <c r="B59" s="123"/>
      <c r="C59" s="1202" t="s">
        <v>554</v>
      </c>
      <c r="D59" s="1203"/>
      <c r="E59" s="1204"/>
      <c r="F59" s="358">
        <v>175</v>
      </c>
      <c r="G59" s="358">
        <v>142</v>
      </c>
      <c r="H59" s="359">
        <v>184</v>
      </c>
    </row>
    <row r="60" spans="2:8" ht="45.75" customHeight="1" x14ac:dyDescent="0.15">
      <c r="B60" s="123"/>
      <c r="C60" s="1202" t="s">
        <v>555</v>
      </c>
      <c r="D60" s="1203"/>
      <c r="E60" s="1204"/>
      <c r="F60" s="358">
        <v>90</v>
      </c>
      <c r="G60" s="358">
        <v>89</v>
      </c>
      <c r="H60" s="359">
        <v>88</v>
      </c>
    </row>
    <row r="61" spans="2:8" ht="45.75" customHeight="1" x14ac:dyDescent="0.15">
      <c r="B61" s="123"/>
      <c r="C61" s="1202" t="s">
        <v>556</v>
      </c>
      <c r="D61" s="1203"/>
      <c r="E61" s="1204"/>
      <c r="F61" s="358">
        <v>21</v>
      </c>
      <c r="G61" s="358">
        <v>30</v>
      </c>
      <c r="H61" s="359">
        <v>38</v>
      </c>
    </row>
    <row r="62" spans="2:8" ht="45.75" customHeight="1" thickBot="1" x14ac:dyDescent="0.2">
      <c r="B62" s="124"/>
      <c r="C62" s="1205" t="s">
        <v>557</v>
      </c>
      <c r="D62" s="1206"/>
      <c r="E62" s="1207"/>
      <c r="F62" s="360">
        <v>25</v>
      </c>
      <c r="G62" s="360">
        <v>25</v>
      </c>
      <c r="H62" s="361">
        <v>24</v>
      </c>
    </row>
    <row r="63" spans="2:8" ht="52.5" customHeight="1" thickBot="1" x14ac:dyDescent="0.2">
      <c r="B63" s="125"/>
      <c r="C63" s="1208" t="s">
        <v>49</v>
      </c>
      <c r="D63" s="1208"/>
      <c r="E63" s="1209"/>
      <c r="F63" s="362">
        <v>1993</v>
      </c>
      <c r="G63" s="362">
        <v>2261</v>
      </c>
      <c r="H63" s="363">
        <v>2298</v>
      </c>
    </row>
    <row r="64" spans="2:8" x14ac:dyDescent="0.15"/>
  </sheetData>
  <sheetProtection algorithmName="SHA-512" hashValue="vBzZpCV18pSq6nzhEzrlf0bRkzyky8RSUbOPt8AFEklycI3SIhZyDegGPV/78FwVxeukSS0u+dZVMfEX1KV7YQ==" saltValue="7ArSjv6dOla6UHIig3hI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8"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126567</v>
      </c>
      <c r="E3" s="144"/>
      <c r="F3" s="145">
        <v>120302</v>
      </c>
      <c r="G3" s="146"/>
      <c r="H3" s="147"/>
    </row>
    <row r="4" spans="1:8" x14ac:dyDescent="0.15">
      <c r="A4" s="148"/>
      <c r="B4" s="149"/>
      <c r="C4" s="150"/>
      <c r="D4" s="151">
        <v>34854</v>
      </c>
      <c r="E4" s="152"/>
      <c r="F4" s="153">
        <v>59328</v>
      </c>
      <c r="G4" s="154"/>
      <c r="H4" s="155"/>
    </row>
    <row r="5" spans="1:8" x14ac:dyDescent="0.15">
      <c r="A5" s="136" t="s">
        <v>521</v>
      </c>
      <c r="B5" s="141"/>
      <c r="C5" s="142"/>
      <c r="D5" s="143">
        <v>135032</v>
      </c>
      <c r="E5" s="144"/>
      <c r="F5" s="145">
        <v>114841</v>
      </c>
      <c r="G5" s="146"/>
      <c r="H5" s="147"/>
    </row>
    <row r="6" spans="1:8" x14ac:dyDescent="0.15">
      <c r="A6" s="148"/>
      <c r="B6" s="149"/>
      <c r="C6" s="150"/>
      <c r="D6" s="151">
        <v>26328</v>
      </c>
      <c r="E6" s="152"/>
      <c r="F6" s="153">
        <v>51589</v>
      </c>
      <c r="G6" s="154"/>
      <c r="H6" s="155"/>
    </row>
    <row r="7" spans="1:8" x14ac:dyDescent="0.15">
      <c r="A7" s="136" t="s">
        <v>522</v>
      </c>
      <c r="B7" s="141"/>
      <c r="C7" s="142"/>
      <c r="D7" s="143">
        <v>120167</v>
      </c>
      <c r="E7" s="144"/>
      <c r="F7" s="145">
        <v>124145</v>
      </c>
      <c r="G7" s="146"/>
      <c r="H7" s="147"/>
    </row>
    <row r="8" spans="1:8" x14ac:dyDescent="0.15">
      <c r="A8" s="148"/>
      <c r="B8" s="149"/>
      <c r="C8" s="150"/>
      <c r="D8" s="151">
        <v>51400</v>
      </c>
      <c r="E8" s="152"/>
      <c r="F8" s="153">
        <v>54761</v>
      </c>
      <c r="G8" s="154"/>
      <c r="H8" s="155"/>
    </row>
    <row r="9" spans="1:8" x14ac:dyDescent="0.15">
      <c r="A9" s="136" t="s">
        <v>523</v>
      </c>
      <c r="B9" s="141"/>
      <c r="C9" s="142"/>
      <c r="D9" s="143">
        <v>302273</v>
      </c>
      <c r="E9" s="144"/>
      <c r="F9" s="145">
        <v>131480</v>
      </c>
      <c r="G9" s="146"/>
      <c r="H9" s="147"/>
    </row>
    <row r="10" spans="1:8" x14ac:dyDescent="0.15">
      <c r="A10" s="148"/>
      <c r="B10" s="149"/>
      <c r="C10" s="150"/>
      <c r="D10" s="151">
        <v>226547</v>
      </c>
      <c r="E10" s="152"/>
      <c r="F10" s="153">
        <v>63148</v>
      </c>
      <c r="G10" s="154"/>
      <c r="H10" s="155"/>
    </row>
    <row r="11" spans="1:8" x14ac:dyDescent="0.15">
      <c r="A11" s="136" t="s">
        <v>524</v>
      </c>
      <c r="B11" s="141"/>
      <c r="C11" s="142"/>
      <c r="D11" s="143">
        <v>422369</v>
      </c>
      <c r="E11" s="144"/>
      <c r="F11" s="145">
        <v>163245</v>
      </c>
      <c r="G11" s="146"/>
      <c r="H11" s="147"/>
    </row>
    <row r="12" spans="1:8" x14ac:dyDescent="0.15">
      <c r="A12" s="148"/>
      <c r="B12" s="149"/>
      <c r="C12" s="156"/>
      <c r="D12" s="151">
        <v>347795</v>
      </c>
      <c r="E12" s="152"/>
      <c r="F12" s="153">
        <v>87630</v>
      </c>
      <c r="G12" s="154"/>
      <c r="H12" s="155"/>
    </row>
    <row r="13" spans="1:8" x14ac:dyDescent="0.15">
      <c r="A13" s="136"/>
      <c r="B13" s="141"/>
      <c r="C13" s="157"/>
      <c r="D13" s="158">
        <v>221282</v>
      </c>
      <c r="E13" s="159"/>
      <c r="F13" s="160">
        <v>130803</v>
      </c>
      <c r="G13" s="161"/>
      <c r="H13" s="147"/>
    </row>
    <row r="14" spans="1:8" x14ac:dyDescent="0.15">
      <c r="A14" s="148"/>
      <c r="B14" s="149"/>
      <c r="C14" s="150"/>
      <c r="D14" s="151">
        <v>137385</v>
      </c>
      <c r="E14" s="152"/>
      <c r="F14" s="153">
        <v>63291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4.6900000000000004</v>
      </c>
      <c r="C19" s="162">
        <f>ROUND(VALUE(SUBSTITUTE(実質収支比率等に係る経年分析!G$48,"▲","-")),2)</f>
        <v>6.04</v>
      </c>
      <c r="D19" s="162">
        <f>ROUND(VALUE(SUBSTITUTE(実質収支比率等に係る経年分析!H$48,"▲","-")),2)</f>
        <v>6.5</v>
      </c>
      <c r="E19" s="162">
        <f>ROUND(VALUE(SUBSTITUTE(実質収支比率等に係る経年分析!I$48,"▲","-")),2)</f>
        <v>5.14</v>
      </c>
      <c r="F19" s="162">
        <f>ROUND(VALUE(SUBSTITUTE(実質収支比率等に係る経年分析!J$48,"▲","-")),2)</f>
        <v>6.86</v>
      </c>
    </row>
    <row r="20" spans="1:11" x14ac:dyDescent="0.15">
      <c r="A20" s="162" t="s">
        <v>53</v>
      </c>
      <c r="B20" s="162">
        <f>ROUND(VALUE(SUBSTITUTE(実質収支比率等に係る経年分析!F$47,"▲","-")),2)</f>
        <v>11.19</v>
      </c>
      <c r="C20" s="162">
        <f>ROUND(VALUE(SUBSTITUTE(実質収支比率等に係る経年分析!G$47,"▲","-")),2)</f>
        <v>18.399999999999999</v>
      </c>
      <c r="D20" s="162">
        <f>ROUND(VALUE(SUBSTITUTE(実質収支比率等に係る経年分析!H$47,"▲","-")),2)</f>
        <v>26.86</v>
      </c>
      <c r="E20" s="162">
        <f>ROUND(VALUE(SUBSTITUTE(実質収支比率等に係る経年分析!I$47,"▲","-")),2)</f>
        <v>30.95</v>
      </c>
      <c r="F20" s="162">
        <f>ROUND(VALUE(SUBSTITUTE(実質収支比率等に係る経年分析!J$47,"▲","-")),2)</f>
        <v>30.15</v>
      </c>
    </row>
    <row r="21" spans="1:11" x14ac:dyDescent="0.15">
      <c r="A21" s="162" t="s">
        <v>54</v>
      </c>
      <c r="B21" s="162">
        <f>IF(ISNUMBER(VALUE(SUBSTITUTE(実質収支比率等に係る経年分析!F$49,"▲","-"))),ROUND(VALUE(SUBSTITUTE(実質収支比率等に係る経年分析!F$49,"▲","-")),2),NA())</f>
        <v>1.95</v>
      </c>
      <c r="C21" s="162">
        <f>IF(ISNUMBER(VALUE(SUBSTITUTE(実質収支比率等に係る経年分析!G$49,"▲","-"))),ROUND(VALUE(SUBSTITUTE(実質収支比率等に係る経年分析!G$49,"▲","-")),2),NA())</f>
        <v>9.5</v>
      </c>
      <c r="D21" s="162">
        <f>IF(ISNUMBER(VALUE(SUBSTITUTE(実質収支比率等に係る経年分析!H$49,"▲","-"))),ROUND(VALUE(SUBSTITUTE(実質収支比率等に係る経年分析!H$49,"▲","-")),2),NA())</f>
        <v>8.2799999999999994</v>
      </c>
      <c r="E21" s="162">
        <f>IF(ISNUMBER(VALUE(SUBSTITUTE(実質収支比率等に係る経年分析!I$49,"▲","-"))),ROUND(VALUE(SUBSTITUTE(実質収支比率等に係る経年分析!I$49,"▲","-")),2),NA())</f>
        <v>3.04</v>
      </c>
      <c r="F21" s="162">
        <f>IF(ISNUMBER(VALUE(SUBSTITUTE(実質収支比率等に係る経年分析!J$49,"▲","-"))),ROUND(VALUE(SUBSTITUTE(実質収支比率等に係る経年分析!J$49,"▲","-")),2),NA())</f>
        <v>1.3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住宅団地造成事業特別会計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0.09</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北海道介護福祉学校特別会計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0.15</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0.51</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3.24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3.19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4.09</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4.68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6.49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5.13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6.85</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8.43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7.71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7.51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8.02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8.7100000000000009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1083</v>
      </c>
      <c r="E42" s="164"/>
      <c r="F42" s="164"/>
      <c r="G42" s="164">
        <f>'実質公債費比率（分子）の構造'!L$52</f>
        <v>1081</v>
      </c>
      <c r="H42" s="164"/>
      <c r="I42" s="164"/>
      <c r="J42" s="164">
        <f>'実質公債費比率（分子）の構造'!M$52</f>
        <v>1084</v>
      </c>
      <c r="K42" s="164"/>
      <c r="L42" s="164"/>
      <c r="M42" s="164">
        <f>'実質公債費比率（分子）の構造'!N$52</f>
        <v>1062</v>
      </c>
      <c r="N42" s="164"/>
      <c r="O42" s="164"/>
      <c r="P42" s="164">
        <f>'実質公債費比率（分子）の構造'!O$52</f>
        <v>1064</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58</v>
      </c>
      <c r="C44" s="164"/>
      <c r="D44" s="164"/>
      <c r="E44" s="164">
        <f>'実質公債費比率（分子）の構造'!L$50</f>
        <v>8</v>
      </c>
      <c r="F44" s="164"/>
      <c r="G44" s="164"/>
      <c r="H44" s="164">
        <f>'実質公債費比率（分子）の構造'!M$50</f>
        <v>7</v>
      </c>
      <c r="I44" s="164"/>
      <c r="J44" s="164"/>
      <c r="K44" s="164">
        <f>'実質公債費比率（分子）の構造'!N$50</f>
        <v>6</v>
      </c>
      <c r="L44" s="164"/>
      <c r="M44" s="164"/>
      <c r="N44" s="164">
        <f>'実質公債費比率（分子）の構造'!O$50</f>
        <v>5</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265</v>
      </c>
      <c r="C46" s="164"/>
      <c r="D46" s="164"/>
      <c r="E46" s="164">
        <f>'実質公債費比率（分子）の構造'!L$48</f>
        <v>256</v>
      </c>
      <c r="F46" s="164"/>
      <c r="G46" s="164"/>
      <c r="H46" s="164">
        <f>'実質公債費比率（分子）の構造'!M$48</f>
        <v>245</v>
      </c>
      <c r="I46" s="164"/>
      <c r="J46" s="164"/>
      <c r="K46" s="164">
        <f>'実質公債費比率（分子）の構造'!N$48</f>
        <v>192</v>
      </c>
      <c r="L46" s="164"/>
      <c r="M46" s="164"/>
      <c r="N46" s="164">
        <f>'実質公債費比率（分子）の構造'!O$48</f>
        <v>232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1225</v>
      </c>
      <c r="C49" s="164"/>
      <c r="D49" s="164"/>
      <c r="E49" s="164">
        <f>'実質公債費比率（分子）の構造'!L$45</f>
        <v>1112</v>
      </c>
      <c r="F49" s="164"/>
      <c r="G49" s="164"/>
      <c r="H49" s="164">
        <f>'実質公債費比率（分子）の構造'!M$45</f>
        <v>1109</v>
      </c>
      <c r="I49" s="164"/>
      <c r="J49" s="164"/>
      <c r="K49" s="164">
        <f>'実質公債費比率（分子）の構造'!N$45</f>
        <v>1106</v>
      </c>
      <c r="L49" s="164"/>
      <c r="M49" s="164"/>
      <c r="N49" s="164">
        <f>'実質公債費比率（分子）の構造'!O$45</f>
        <v>1133</v>
      </c>
      <c r="O49" s="164"/>
      <c r="P49" s="164"/>
    </row>
    <row r="50" spans="1:16" x14ac:dyDescent="0.15">
      <c r="A50" s="164" t="s">
        <v>67</v>
      </c>
      <c r="B50" s="164" t="e">
        <f>NA()</f>
        <v>#N/A</v>
      </c>
      <c r="C50" s="164">
        <f>IF(ISNUMBER('実質公債費比率（分子）の構造'!K$53),'実質公債費比率（分子）の構造'!K$53,NA())</f>
        <v>465</v>
      </c>
      <c r="D50" s="164" t="e">
        <f>NA()</f>
        <v>#N/A</v>
      </c>
      <c r="E50" s="164" t="e">
        <f>NA()</f>
        <v>#N/A</v>
      </c>
      <c r="F50" s="164">
        <f>IF(ISNUMBER('実質公債費比率（分子）の構造'!L$53),'実質公債費比率（分子）の構造'!L$53,NA())</f>
        <v>295</v>
      </c>
      <c r="G50" s="164" t="e">
        <f>NA()</f>
        <v>#N/A</v>
      </c>
      <c r="H50" s="164" t="e">
        <f>NA()</f>
        <v>#N/A</v>
      </c>
      <c r="I50" s="164">
        <f>IF(ISNUMBER('実質公債費比率（分子）の構造'!M$53),'実質公債費比率（分子）の構造'!M$53,NA())</f>
        <v>277</v>
      </c>
      <c r="J50" s="164" t="e">
        <f>NA()</f>
        <v>#N/A</v>
      </c>
      <c r="K50" s="164" t="e">
        <f>NA()</f>
        <v>#N/A</v>
      </c>
      <c r="L50" s="164">
        <f>IF(ISNUMBER('実質公債費比率（分子）の構造'!N$53),'実質公債費比率（分子）の構造'!N$53,NA())</f>
        <v>242</v>
      </c>
      <c r="M50" s="164" t="e">
        <f>NA()</f>
        <v>#N/A</v>
      </c>
      <c r="N50" s="164" t="e">
        <f>NA()</f>
        <v>#N/A</v>
      </c>
      <c r="O50" s="164">
        <f>IF(ISNUMBER('実質公債費比率（分子）の構造'!O$53),'実質公債費比率（分子）の構造'!O$53,NA())</f>
        <v>306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8043</v>
      </c>
      <c r="E56" s="163"/>
      <c r="F56" s="163"/>
      <c r="G56" s="163">
        <f>'将来負担比率（分子）の構造'!J$52</f>
        <v>8025</v>
      </c>
      <c r="H56" s="163"/>
      <c r="I56" s="163"/>
      <c r="J56" s="163">
        <f>'将来負担比率（分子）の構造'!K$52</f>
        <v>8187</v>
      </c>
      <c r="K56" s="163"/>
      <c r="L56" s="163"/>
      <c r="M56" s="163">
        <f>'将来負担比率（分子）の構造'!L$52</f>
        <v>9946</v>
      </c>
      <c r="N56" s="163"/>
      <c r="O56" s="163"/>
      <c r="P56" s="163">
        <f>'将来負担比率（分子）の構造'!M$52</f>
        <v>11734</v>
      </c>
    </row>
    <row r="57" spans="1:16" x14ac:dyDescent="0.15">
      <c r="A57" s="163" t="s">
        <v>42</v>
      </c>
      <c r="B57" s="163"/>
      <c r="C57" s="163"/>
      <c r="D57" s="163">
        <f>'将来負担比率（分子）の構造'!I$51</f>
        <v>2045</v>
      </c>
      <c r="E57" s="163"/>
      <c r="F57" s="163"/>
      <c r="G57" s="163">
        <f>'将来負担比率（分子）の構造'!J$51</f>
        <v>2029</v>
      </c>
      <c r="H57" s="163"/>
      <c r="I57" s="163"/>
      <c r="J57" s="163">
        <f>'将来負担比率（分子）の構造'!K$51</f>
        <v>1952</v>
      </c>
      <c r="K57" s="163"/>
      <c r="L57" s="163"/>
      <c r="M57" s="163">
        <f>'将来負担比率（分子）の構造'!L$51</f>
        <v>1991</v>
      </c>
      <c r="N57" s="163"/>
      <c r="O57" s="163"/>
      <c r="P57" s="163">
        <f>'将来負担比率（分子）の構造'!M$51</f>
        <v>2144</v>
      </c>
    </row>
    <row r="58" spans="1:16" x14ac:dyDescent="0.15">
      <c r="A58" s="163" t="s">
        <v>41</v>
      </c>
      <c r="B58" s="163"/>
      <c r="C58" s="163"/>
      <c r="D58" s="163">
        <f>'将来負担比率（分子）の構造'!I$50</f>
        <v>1518</v>
      </c>
      <c r="E58" s="163"/>
      <c r="F58" s="163"/>
      <c r="G58" s="163">
        <f>'将来負担比率（分子）の構造'!J$50</f>
        <v>2083</v>
      </c>
      <c r="H58" s="163"/>
      <c r="I58" s="163"/>
      <c r="J58" s="163">
        <f>'将来負担比率（分子）の構造'!K$50</f>
        <v>2480</v>
      </c>
      <c r="K58" s="163"/>
      <c r="L58" s="163"/>
      <c r="M58" s="163">
        <f>'将来負担比率（分子）の構造'!L$50</f>
        <v>2786</v>
      </c>
      <c r="N58" s="163"/>
      <c r="O58" s="163"/>
      <c r="P58" s="163">
        <f>'将来負担比率（分子）の構造'!M$50</f>
        <v>2843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1216</v>
      </c>
      <c r="C62" s="163"/>
      <c r="D62" s="163"/>
      <c r="E62" s="163">
        <f>'将来負担比率（分子）の構造'!J$45</f>
        <v>1194</v>
      </c>
      <c r="F62" s="163"/>
      <c r="G62" s="163"/>
      <c r="H62" s="163">
        <f>'将来負担比率（分子）の構造'!K$45</f>
        <v>1182</v>
      </c>
      <c r="I62" s="163"/>
      <c r="J62" s="163"/>
      <c r="K62" s="163">
        <f>'将来負担比率（分子）の構造'!L$45</f>
        <v>1231</v>
      </c>
      <c r="L62" s="163"/>
      <c r="M62" s="163"/>
      <c r="N62" s="163">
        <f>'将来負担比率（分子）の構造'!M$45</f>
        <v>1230</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2020</v>
      </c>
      <c r="C64" s="163"/>
      <c r="D64" s="163"/>
      <c r="E64" s="163">
        <f>'将来負担比率（分子）の構造'!J$43</f>
        <v>1815</v>
      </c>
      <c r="F64" s="163"/>
      <c r="G64" s="163"/>
      <c r="H64" s="163">
        <f>'将来負担比率（分子）の構造'!K$43</f>
        <v>1572</v>
      </c>
      <c r="I64" s="163"/>
      <c r="J64" s="163"/>
      <c r="K64" s="163">
        <f>'将来負担比率（分子）の構造'!L$43</f>
        <v>1536</v>
      </c>
      <c r="L64" s="163"/>
      <c r="M64" s="163"/>
      <c r="N64" s="163">
        <f>'将来負担比率（分子）の構造'!M$43</f>
        <v>1538</v>
      </c>
      <c r="O64" s="163"/>
      <c r="P64" s="163"/>
    </row>
    <row r="65" spans="1:16" x14ac:dyDescent="0.15">
      <c r="A65" s="163" t="s">
        <v>32</v>
      </c>
      <c r="B65" s="163">
        <f>'将来負担比率（分子）の構造'!I$42</f>
        <v>148</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10385</v>
      </c>
      <c r="C66" s="163"/>
      <c r="D66" s="163"/>
      <c r="E66" s="163">
        <f>'将来負担比率（分子）の構造'!J$41</f>
        <v>10559</v>
      </c>
      <c r="F66" s="163"/>
      <c r="G66" s="163"/>
      <c r="H66" s="163">
        <f>'将来負担比率（分子）の構造'!K$41</f>
        <v>10936</v>
      </c>
      <c r="I66" s="163"/>
      <c r="J66" s="163"/>
      <c r="K66" s="163">
        <f>'将来負担比率（分子）の構造'!L$41</f>
        <v>13332</v>
      </c>
      <c r="L66" s="163"/>
      <c r="M66" s="163"/>
      <c r="N66" s="163">
        <f>'将来負担比率（分子）の構造'!M$41</f>
        <v>16513</v>
      </c>
      <c r="O66" s="163"/>
      <c r="P66" s="163"/>
    </row>
    <row r="67" spans="1:16" x14ac:dyDescent="0.15">
      <c r="A67" s="163" t="s">
        <v>71</v>
      </c>
      <c r="B67" s="163" t="e">
        <f>NA()</f>
        <v>#N/A</v>
      </c>
      <c r="C67" s="163">
        <f>IF(ISNUMBER('将来負担比率（分子）の構造'!I$53), IF('将来負担比率（分子）の構造'!I$53 &lt; 0, 0, '将来負担比率（分子）の構造'!I$53), NA())</f>
        <v>2163</v>
      </c>
      <c r="D67" s="163" t="e">
        <f>NA()</f>
        <v>#N/A</v>
      </c>
      <c r="E67" s="163" t="e">
        <f>NA()</f>
        <v>#N/A</v>
      </c>
      <c r="F67" s="163">
        <f>IF(ISNUMBER('将来負担比率（分子）の構造'!J$53), IF('将来負担比率（分子）の構造'!J$53 &lt; 0, 0, '将来負担比率（分子）の構造'!J$53), NA())</f>
        <v>1431</v>
      </c>
      <c r="G67" s="163" t="e">
        <f>NA()</f>
        <v>#N/A</v>
      </c>
      <c r="H67" s="163" t="e">
        <f>NA()</f>
        <v>#N/A</v>
      </c>
      <c r="I67" s="163">
        <f>IF(ISNUMBER('将来負担比率（分子）の構造'!K$53), IF('将来負担比率（分子）の構造'!K$53 &lt; 0, 0, '将来負担比率（分子）の構造'!K$53), NA())</f>
        <v>1071</v>
      </c>
      <c r="J67" s="163" t="e">
        <f>NA()</f>
        <v>#N/A</v>
      </c>
      <c r="K67" s="163" t="e">
        <f>NA()</f>
        <v>#N/A</v>
      </c>
      <c r="L67" s="163">
        <f>IF(ISNUMBER('将来負担比率（分子）の構造'!L$53), IF('将来負担比率（分子）の構造'!L$53 &lt; 0, 0, '将来負担比率（分子）の構造'!L$53), NA())</f>
        <v>1377</v>
      </c>
      <c r="M67" s="163" t="e">
        <f>NA()</f>
        <v>#N/A</v>
      </c>
      <c r="N67" s="163" t="e">
        <f>NA()</f>
        <v>#N/A</v>
      </c>
      <c r="O67" s="163">
        <f>IF(ISNUMBER('将来負担比率（分子）の構造'!M$53), IF('将来負担比率（分子）の構造'!M$53 &lt; 0, 0, '将来負担比率（分子）の構造'!M$53), NA())</f>
        <v>2560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1349</v>
      </c>
      <c r="C72" s="167">
        <f>基金残高に係る経年分析!G55</f>
        <v>1569</v>
      </c>
      <c r="D72" s="167">
        <f>基金残高に係る経年分析!H55</f>
        <v>1545</v>
      </c>
    </row>
    <row r="73" spans="1:16" x14ac:dyDescent="0.15">
      <c r="A73" s="166" t="s">
        <v>74</v>
      </c>
      <c r="B73" s="167">
        <f>基金残高に係る経年分析!F56</f>
        <v>216</v>
      </c>
      <c r="C73" s="167">
        <f>基金残高に係る経年分析!G56</f>
        <v>310</v>
      </c>
      <c r="D73" s="167">
        <f>基金残高に係る経年分析!H56</f>
        <v>343</v>
      </c>
    </row>
    <row r="74" spans="1:16" x14ac:dyDescent="0.15">
      <c r="A74" s="166" t="s">
        <v>75</v>
      </c>
      <c r="B74" s="167">
        <f>基金残高に係る経年分析!F57</f>
        <v>428</v>
      </c>
      <c r="C74" s="167">
        <f>基金残高に係る経年分析!G57</f>
        <v>383</v>
      </c>
      <c r="D74" s="167">
        <f>基金残高に係る経年分析!H57</f>
        <v>410</v>
      </c>
    </row>
  </sheetData>
  <sheetProtection algorithmName="SHA-512" hashValue="/Vtwj9SMPxCntpMvJVUODXr+jzF9VVPmZc4e4f4h7FTa8bS6A3fJL6dICnVjELl76k/WSG27X3gVMNwEe/Qkkg==" saltValue="OZxvOvM2mZvvrjSEpGub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1267522</v>
      </c>
      <c r="S5" s="613"/>
      <c r="T5" s="613"/>
      <c r="U5" s="613"/>
      <c r="V5" s="613"/>
      <c r="W5" s="613"/>
      <c r="X5" s="613"/>
      <c r="Y5" s="614"/>
      <c r="Z5" s="615">
        <v>9.1</v>
      </c>
      <c r="AA5" s="615"/>
      <c r="AB5" s="615"/>
      <c r="AC5" s="615"/>
      <c r="AD5" s="616">
        <v>1218265</v>
      </c>
      <c r="AE5" s="616"/>
      <c r="AF5" s="616"/>
      <c r="AG5" s="616"/>
      <c r="AH5" s="616"/>
      <c r="AI5" s="616"/>
      <c r="AJ5" s="616"/>
      <c r="AK5" s="616"/>
      <c r="AL5" s="617">
        <v>23.5</v>
      </c>
      <c r="AM5" s="618"/>
      <c r="AN5" s="618"/>
      <c r="AO5" s="619"/>
      <c r="AP5" s="609" t="s">
        <v>215</v>
      </c>
      <c r="AQ5" s="610"/>
      <c r="AR5" s="610"/>
      <c r="AS5" s="610"/>
      <c r="AT5" s="610"/>
      <c r="AU5" s="610"/>
      <c r="AV5" s="610"/>
      <c r="AW5" s="610"/>
      <c r="AX5" s="610"/>
      <c r="AY5" s="610"/>
      <c r="AZ5" s="610"/>
      <c r="BA5" s="610"/>
      <c r="BB5" s="610"/>
      <c r="BC5" s="610"/>
      <c r="BD5" s="610"/>
      <c r="BE5" s="610"/>
      <c r="BF5" s="611"/>
      <c r="BG5" s="623">
        <v>1217010</v>
      </c>
      <c r="BH5" s="624"/>
      <c r="BI5" s="624"/>
      <c r="BJ5" s="624"/>
      <c r="BK5" s="624"/>
      <c r="BL5" s="624"/>
      <c r="BM5" s="624"/>
      <c r="BN5" s="625"/>
      <c r="BO5" s="626">
        <v>96</v>
      </c>
      <c r="BP5" s="626"/>
      <c r="BQ5" s="626"/>
      <c r="BR5" s="626"/>
      <c r="BS5" s="627">
        <v>18101</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114852</v>
      </c>
      <c r="S6" s="624"/>
      <c r="T6" s="624"/>
      <c r="U6" s="624"/>
      <c r="V6" s="624"/>
      <c r="W6" s="624"/>
      <c r="X6" s="624"/>
      <c r="Y6" s="625"/>
      <c r="Z6" s="626">
        <v>0.8</v>
      </c>
      <c r="AA6" s="626"/>
      <c r="AB6" s="626"/>
      <c r="AC6" s="626"/>
      <c r="AD6" s="627">
        <v>114852</v>
      </c>
      <c r="AE6" s="627"/>
      <c r="AF6" s="627"/>
      <c r="AG6" s="627"/>
      <c r="AH6" s="627"/>
      <c r="AI6" s="627"/>
      <c r="AJ6" s="627"/>
      <c r="AK6" s="627"/>
      <c r="AL6" s="628">
        <v>2.2000000000000002</v>
      </c>
      <c r="AM6" s="629"/>
      <c r="AN6" s="629"/>
      <c r="AO6" s="630"/>
      <c r="AP6" s="620" t="s">
        <v>220</v>
      </c>
      <c r="AQ6" s="621"/>
      <c r="AR6" s="621"/>
      <c r="AS6" s="621"/>
      <c r="AT6" s="621"/>
      <c r="AU6" s="621"/>
      <c r="AV6" s="621"/>
      <c r="AW6" s="621"/>
      <c r="AX6" s="621"/>
      <c r="AY6" s="621"/>
      <c r="AZ6" s="621"/>
      <c r="BA6" s="621"/>
      <c r="BB6" s="621"/>
      <c r="BC6" s="621"/>
      <c r="BD6" s="621"/>
      <c r="BE6" s="621"/>
      <c r="BF6" s="622"/>
      <c r="BG6" s="623">
        <v>1217010</v>
      </c>
      <c r="BH6" s="624"/>
      <c r="BI6" s="624"/>
      <c r="BJ6" s="624"/>
      <c r="BK6" s="624"/>
      <c r="BL6" s="624"/>
      <c r="BM6" s="624"/>
      <c r="BN6" s="625"/>
      <c r="BO6" s="626">
        <v>96</v>
      </c>
      <c r="BP6" s="626"/>
      <c r="BQ6" s="626"/>
      <c r="BR6" s="626"/>
      <c r="BS6" s="627">
        <v>18101</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82189</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82099</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545</v>
      </c>
      <c r="S7" s="624"/>
      <c r="T7" s="624"/>
      <c r="U7" s="624"/>
      <c r="V7" s="624"/>
      <c r="W7" s="624"/>
      <c r="X7" s="624"/>
      <c r="Y7" s="625"/>
      <c r="Z7" s="626">
        <v>0</v>
      </c>
      <c r="AA7" s="626"/>
      <c r="AB7" s="626"/>
      <c r="AC7" s="626"/>
      <c r="AD7" s="627">
        <v>545</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525890</v>
      </c>
      <c r="BH7" s="624"/>
      <c r="BI7" s="624"/>
      <c r="BJ7" s="624"/>
      <c r="BK7" s="624"/>
      <c r="BL7" s="624"/>
      <c r="BM7" s="624"/>
      <c r="BN7" s="625"/>
      <c r="BO7" s="626">
        <v>41.5</v>
      </c>
      <c r="BP7" s="626"/>
      <c r="BQ7" s="626"/>
      <c r="BR7" s="626"/>
      <c r="BS7" s="627">
        <v>18101</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1362188</v>
      </c>
      <c r="CS7" s="624"/>
      <c r="CT7" s="624"/>
      <c r="CU7" s="624"/>
      <c r="CV7" s="624"/>
      <c r="CW7" s="624"/>
      <c r="CX7" s="624"/>
      <c r="CY7" s="625"/>
      <c r="CZ7" s="626">
        <v>10.1</v>
      </c>
      <c r="DA7" s="626"/>
      <c r="DB7" s="626"/>
      <c r="DC7" s="626"/>
      <c r="DD7" s="632">
        <v>37613</v>
      </c>
      <c r="DE7" s="624"/>
      <c r="DF7" s="624"/>
      <c r="DG7" s="624"/>
      <c r="DH7" s="624"/>
      <c r="DI7" s="624"/>
      <c r="DJ7" s="624"/>
      <c r="DK7" s="624"/>
      <c r="DL7" s="624"/>
      <c r="DM7" s="624"/>
      <c r="DN7" s="624"/>
      <c r="DO7" s="624"/>
      <c r="DP7" s="625"/>
      <c r="DQ7" s="632">
        <v>885110</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5204</v>
      </c>
      <c r="S8" s="624"/>
      <c r="T8" s="624"/>
      <c r="U8" s="624"/>
      <c r="V8" s="624"/>
      <c r="W8" s="624"/>
      <c r="X8" s="624"/>
      <c r="Y8" s="625"/>
      <c r="Z8" s="626">
        <v>0</v>
      </c>
      <c r="AA8" s="626"/>
      <c r="AB8" s="626"/>
      <c r="AC8" s="626"/>
      <c r="AD8" s="627">
        <v>5204</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14747</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2656190</v>
      </c>
      <c r="CS8" s="624"/>
      <c r="CT8" s="624"/>
      <c r="CU8" s="624"/>
      <c r="CV8" s="624"/>
      <c r="CW8" s="624"/>
      <c r="CX8" s="624"/>
      <c r="CY8" s="625"/>
      <c r="CZ8" s="626">
        <v>19.7</v>
      </c>
      <c r="DA8" s="626"/>
      <c r="DB8" s="626"/>
      <c r="DC8" s="626"/>
      <c r="DD8" s="632">
        <v>17158</v>
      </c>
      <c r="DE8" s="624"/>
      <c r="DF8" s="624"/>
      <c r="DG8" s="624"/>
      <c r="DH8" s="624"/>
      <c r="DI8" s="624"/>
      <c r="DJ8" s="624"/>
      <c r="DK8" s="624"/>
      <c r="DL8" s="624"/>
      <c r="DM8" s="624"/>
      <c r="DN8" s="624"/>
      <c r="DO8" s="624"/>
      <c r="DP8" s="625"/>
      <c r="DQ8" s="632">
        <v>1433423</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8039</v>
      </c>
      <c r="S9" s="624"/>
      <c r="T9" s="624"/>
      <c r="U9" s="624"/>
      <c r="V9" s="624"/>
      <c r="W9" s="624"/>
      <c r="X9" s="624"/>
      <c r="Y9" s="625"/>
      <c r="Z9" s="626">
        <v>0.1</v>
      </c>
      <c r="AA9" s="626"/>
      <c r="AB9" s="626"/>
      <c r="AC9" s="626"/>
      <c r="AD9" s="627">
        <v>8039</v>
      </c>
      <c r="AE9" s="627"/>
      <c r="AF9" s="627"/>
      <c r="AG9" s="627"/>
      <c r="AH9" s="627"/>
      <c r="AI9" s="627"/>
      <c r="AJ9" s="627"/>
      <c r="AK9" s="627"/>
      <c r="AL9" s="628">
        <v>0.2</v>
      </c>
      <c r="AM9" s="629"/>
      <c r="AN9" s="629"/>
      <c r="AO9" s="630"/>
      <c r="AP9" s="620" t="s">
        <v>229</v>
      </c>
      <c r="AQ9" s="621"/>
      <c r="AR9" s="621"/>
      <c r="AS9" s="621"/>
      <c r="AT9" s="621"/>
      <c r="AU9" s="621"/>
      <c r="AV9" s="621"/>
      <c r="AW9" s="621"/>
      <c r="AX9" s="621"/>
      <c r="AY9" s="621"/>
      <c r="AZ9" s="621"/>
      <c r="BA9" s="621"/>
      <c r="BB9" s="621"/>
      <c r="BC9" s="621"/>
      <c r="BD9" s="621"/>
      <c r="BE9" s="621"/>
      <c r="BF9" s="622"/>
      <c r="BG9" s="623">
        <v>426931</v>
      </c>
      <c r="BH9" s="624"/>
      <c r="BI9" s="624"/>
      <c r="BJ9" s="624"/>
      <c r="BK9" s="624"/>
      <c r="BL9" s="624"/>
      <c r="BM9" s="624"/>
      <c r="BN9" s="625"/>
      <c r="BO9" s="626">
        <v>33.700000000000003</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3772297</v>
      </c>
      <c r="CS9" s="624"/>
      <c r="CT9" s="624"/>
      <c r="CU9" s="624"/>
      <c r="CV9" s="624"/>
      <c r="CW9" s="624"/>
      <c r="CX9" s="624"/>
      <c r="CY9" s="625"/>
      <c r="CZ9" s="626">
        <v>27.9</v>
      </c>
      <c r="DA9" s="626"/>
      <c r="DB9" s="626"/>
      <c r="DC9" s="626"/>
      <c r="DD9" s="632">
        <v>3088300</v>
      </c>
      <c r="DE9" s="624"/>
      <c r="DF9" s="624"/>
      <c r="DG9" s="624"/>
      <c r="DH9" s="624"/>
      <c r="DI9" s="624"/>
      <c r="DJ9" s="624"/>
      <c r="DK9" s="624"/>
      <c r="DL9" s="624"/>
      <c r="DM9" s="624"/>
      <c r="DN9" s="624"/>
      <c r="DO9" s="624"/>
      <c r="DP9" s="625"/>
      <c r="DQ9" s="632">
        <v>578001</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49692</v>
      </c>
      <c r="BH10" s="624"/>
      <c r="BI10" s="624"/>
      <c r="BJ10" s="624"/>
      <c r="BK10" s="624"/>
      <c r="BL10" s="624"/>
      <c r="BM10" s="624"/>
      <c r="BN10" s="625"/>
      <c r="BO10" s="626">
        <v>3.9</v>
      </c>
      <c r="BP10" s="626"/>
      <c r="BQ10" s="626"/>
      <c r="BR10" s="626"/>
      <c r="BS10" s="627">
        <v>8273</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19717</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19717</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305484</v>
      </c>
      <c r="S11" s="624"/>
      <c r="T11" s="624"/>
      <c r="U11" s="624"/>
      <c r="V11" s="624"/>
      <c r="W11" s="624"/>
      <c r="X11" s="624"/>
      <c r="Y11" s="625"/>
      <c r="Z11" s="628">
        <v>2.2000000000000002</v>
      </c>
      <c r="AA11" s="629"/>
      <c r="AB11" s="629"/>
      <c r="AC11" s="635"/>
      <c r="AD11" s="632">
        <v>305484</v>
      </c>
      <c r="AE11" s="624"/>
      <c r="AF11" s="624"/>
      <c r="AG11" s="624"/>
      <c r="AH11" s="624"/>
      <c r="AI11" s="624"/>
      <c r="AJ11" s="624"/>
      <c r="AK11" s="625"/>
      <c r="AL11" s="628">
        <v>5.9</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34520</v>
      </c>
      <c r="BH11" s="624"/>
      <c r="BI11" s="624"/>
      <c r="BJ11" s="624"/>
      <c r="BK11" s="624"/>
      <c r="BL11" s="624"/>
      <c r="BM11" s="624"/>
      <c r="BN11" s="625"/>
      <c r="BO11" s="626">
        <v>2.7</v>
      </c>
      <c r="BP11" s="626"/>
      <c r="BQ11" s="626"/>
      <c r="BR11" s="626"/>
      <c r="BS11" s="627">
        <v>9828</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667442</v>
      </c>
      <c r="CS11" s="624"/>
      <c r="CT11" s="624"/>
      <c r="CU11" s="624"/>
      <c r="CV11" s="624"/>
      <c r="CW11" s="624"/>
      <c r="CX11" s="624"/>
      <c r="CY11" s="625"/>
      <c r="CZ11" s="626">
        <v>4.9000000000000004</v>
      </c>
      <c r="DA11" s="626"/>
      <c r="DB11" s="626"/>
      <c r="DC11" s="626"/>
      <c r="DD11" s="632">
        <v>72657</v>
      </c>
      <c r="DE11" s="624"/>
      <c r="DF11" s="624"/>
      <c r="DG11" s="624"/>
      <c r="DH11" s="624"/>
      <c r="DI11" s="624"/>
      <c r="DJ11" s="624"/>
      <c r="DK11" s="624"/>
      <c r="DL11" s="624"/>
      <c r="DM11" s="624"/>
      <c r="DN11" s="624"/>
      <c r="DO11" s="624"/>
      <c r="DP11" s="625"/>
      <c r="DQ11" s="632">
        <v>232041</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v>8283</v>
      </c>
      <c r="S12" s="624"/>
      <c r="T12" s="624"/>
      <c r="U12" s="624"/>
      <c r="V12" s="624"/>
      <c r="W12" s="624"/>
      <c r="X12" s="624"/>
      <c r="Y12" s="625"/>
      <c r="Z12" s="626">
        <v>0.1</v>
      </c>
      <c r="AA12" s="626"/>
      <c r="AB12" s="626"/>
      <c r="AC12" s="626"/>
      <c r="AD12" s="627">
        <v>8283</v>
      </c>
      <c r="AE12" s="627"/>
      <c r="AF12" s="627"/>
      <c r="AG12" s="627"/>
      <c r="AH12" s="627"/>
      <c r="AI12" s="627"/>
      <c r="AJ12" s="627"/>
      <c r="AK12" s="627"/>
      <c r="AL12" s="628">
        <v>0.2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551727</v>
      </c>
      <c r="BH12" s="624"/>
      <c r="BI12" s="624"/>
      <c r="BJ12" s="624"/>
      <c r="BK12" s="624"/>
      <c r="BL12" s="624"/>
      <c r="BM12" s="624"/>
      <c r="BN12" s="625"/>
      <c r="BO12" s="626">
        <v>43.5</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405817</v>
      </c>
      <c r="CS12" s="624"/>
      <c r="CT12" s="624"/>
      <c r="CU12" s="624"/>
      <c r="CV12" s="624"/>
      <c r="CW12" s="624"/>
      <c r="CX12" s="624"/>
      <c r="CY12" s="625"/>
      <c r="CZ12" s="626">
        <v>3</v>
      </c>
      <c r="DA12" s="626"/>
      <c r="DB12" s="626"/>
      <c r="DC12" s="626"/>
      <c r="DD12" s="632" t="s">
        <v>122</v>
      </c>
      <c r="DE12" s="624"/>
      <c r="DF12" s="624"/>
      <c r="DG12" s="624"/>
      <c r="DH12" s="624"/>
      <c r="DI12" s="624"/>
      <c r="DJ12" s="624"/>
      <c r="DK12" s="624"/>
      <c r="DL12" s="624"/>
      <c r="DM12" s="624"/>
      <c r="DN12" s="624"/>
      <c r="DO12" s="624"/>
      <c r="DP12" s="625"/>
      <c r="DQ12" s="632">
        <v>246827</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524033</v>
      </c>
      <c r="BH13" s="624"/>
      <c r="BI13" s="624"/>
      <c r="BJ13" s="624"/>
      <c r="BK13" s="624"/>
      <c r="BL13" s="624"/>
      <c r="BM13" s="624"/>
      <c r="BN13" s="625"/>
      <c r="BO13" s="626">
        <v>41.3</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1586771</v>
      </c>
      <c r="CS13" s="624"/>
      <c r="CT13" s="624"/>
      <c r="CU13" s="624"/>
      <c r="CV13" s="624"/>
      <c r="CW13" s="624"/>
      <c r="CX13" s="624"/>
      <c r="CY13" s="625"/>
      <c r="CZ13" s="626">
        <v>11.7</v>
      </c>
      <c r="DA13" s="626"/>
      <c r="DB13" s="626"/>
      <c r="DC13" s="626"/>
      <c r="DD13" s="632">
        <v>913014</v>
      </c>
      <c r="DE13" s="624"/>
      <c r="DF13" s="624"/>
      <c r="DG13" s="624"/>
      <c r="DH13" s="624"/>
      <c r="DI13" s="624"/>
      <c r="DJ13" s="624"/>
      <c r="DK13" s="624"/>
      <c r="DL13" s="624"/>
      <c r="DM13" s="624"/>
      <c r="DN13" s="624"/>
      <c r="DO13" s="624"/>
      <c r="DP13" s="625"/>
      <c r="DQ13" s="632">
        <v>592179</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37011</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456390</v>
      </c>
      <c r="CS14" s="624"/>
      <c r="CT14" s="624"/>
      <c r="CU14" s="624"/>
      <c r="CV14" s="624"/>
      <c r="CW14" s="624"/>
      <c r="CX14" s="624"/>
      <c r="CY14" s="625"/>
      <c r="CZ14" s="626">
        <v>3.4</v>
      </c>
      <c r="DA14" s="626"/>
      <c r="DB14" s="626"/>
      <c r="DC14" s="626"/>
      <c r="DD14" s="632" t="s">
        <v>122</v>
      </c>
      <c r="DE14" s="624"/>
      <c r="DF14" s="624"/>
      <c r="DG14" s="624"/>
      <c r="DH14" s="624"/>
      <c r="DI14" s="624"/>
      <c r="DJ14" s="624"/>
      <c r="DK14" s="624"/>
      <c r="DL14" s="624"/>
      <c r="DM14" s="624"/>
      <c r="DN14" s="624"/>
      <c r="DO14" s="624"/>
      <c r="DP14" s="625"/>
      <c r="DQ14" s="632">
        <v>316350</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10784</v>
      </c>
      <c r="S15" s="624"/>
      <c r="T15" s="624"/>
      <c r="U15" s="624"/>
      <c r="V15" s="624"/>
      <c r="W15" s="624"/>
      <c r="X15" s="624"/>
      <c r="Y15" s="625"/>
      <c r="Z15" s="626">
        <v>0.1</v>
      </c>
      <c r="AA15" s="626"/>
      <c r="AB15" s="626"/>
      <c r="AC15" s="626"/>
      <c r="AD15" s="627">
        <v>10784</v>
      </c>
      <c r="AE15" s="627"/>
      <c r="AF15" s="627"/>
      <c r="AG15" s="627"/>
      <c r="AH15" s="627"/>
      <c r="AI15" s="627"/>
      <c r="AJ15" s="627"/>
      <c r="AK15" s="627"/>
      <c r="AL15" s="628">
        <v>0.2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102382</v>
      </c>
      <c r="BH15" s="624"/>
      <c r="BI15" s="624"/>
      <c r="BJ15" s="624"/>
      <c r="BK15" s="624"/>
      <c r="BL15" s="624"/>
      <c r="BM15" s="624"/>
      <c r="BN15" s="625"/>
      <c r="BO15" s="626">
        <v>8.1</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1345063</v>
      </c>
      <c r="CS15" s="624"/>
      <c r="CT15" s="624"/>
      <c r="CU15" s="624"/>
      <c r="CV15" s="624"/>
      <c r="CW15" s="624"/>
      <c r="CX15" s="624"/>
      <c r="CY15" s="625"/>
      <c r="CZ15" s="626">
        <v>10</v>
      </c>
      <c r="DA15" s="626"/>
      <c r="DB15" s="626"/>
      <c r="DC15" s="626"/>
      <c r="DD15" s="632">
        <v>370752</v>
      </c>
      <c r="DE15" s="624"/>
      <c r="DF15" s="624"/>
      <c r="DG15" s="624"/>
      <c r="DH15" s="624"/>
      <c r="DI15" s="624"/>
      <c r="DJ15" s="624"/>
      <c r="DK15" s="624"/>
      <c r="DL15" s="624"/>
      <c r="DM15" s="624"/>
      <c r="DN15" s="624"/>
      <c r="DO15" s="624"/>
      <c r="DP15" s="625"/>
      <c r="DQ15" s="632">
        <v>853131</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24260</v>
      </c>
      <c r="S16" s="624"/>
      <c r="T16" s="624"/>
      <c r="U16" s="624"/>
      <c r="V16" s="624"/>
      <c r="W16" s="624"/>
      <c r="X16" s="624"/>
      <c r="Y16" s="625"/>
      <c r="Z16" s="626">
        <v>0.2</v>
      </c>
      <c r="AA16" s="626"/>
      <c r="AB16" s="626"/>
      <c r="AC16" s="626"/>
      <c r="AD16" s="627">
        <v>24260</v>
      </c>
      <c r="AE16" s="627"/>
      <c r="AF16" s="627"/>
      <c r="AG16" s="627"/>
      <c r="AH16" s="627"/>
      <c r="AI16" s="627"/>
      <c r="AJ16" s="627"/>
      <c r="AK16" s="627"/>
      <c r="AL16" s="628">
        <v>0.5</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21653</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1087</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50359</v>
      </c>
      <c r="S17" s="624"/>
      <c r="T17" s="624"/>
      <c r="U17" s="624"/>
      <c r="V17" s="624"/>
      <c r="W17" s="624"/>
      <c r="X17" s="624"/>
      <c r="Y17" s="625"/>
      <c r="Z17" s="626">
        <v>0.4</v>
      </c>
      <c r="AA17" s="626"/>
      <c r="AB17" s="626"/>
      <c r="AC17" s="626"/>
      <c r="AD17" s="627">
        <v>50359</v>
      </c>
      <c r="AE17" s="627"/>
      <c r="AF17" s="627"/>
      <c r="AG17" s="627"/>
      <c r="AH17" s="627"/>
      <c r="AI17" s="627"/>
      <c r="AJ17" s="627"/>
      <c r="AK17" s="627"/>
      <c r="AL17" s="628">
        <v>1</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1133986</v>
      </c>
      <c r="CS17" s="624"/>
      <c r="CT17" s="624"/>
      <c r="CU17" s="624"/>
      <c r="CV17" s="624"/>
      <c r="CW17" s="624"/>
      <c r="CX17" s="624"/>
      <c r="CY17" s="625"/>
      <c r="CZ17" s="626">
        <v>8.4</v>
      </c>
      <c r="DA17" s="626"/>
      <c r="DB17" s="626"/>
      <c r="DC17" s="626"/>
      <c r="DD17" s="632" t="s">
        <v>122</v>
      </c>
      <c r="DE17" s="624"/>
      <c r="DF17" s="624"/>
      <c r="DG17" s="624"/>
      <c r="DH17" s="624"/>
      <c r="DI17" s="624"/>
      <c r="DJ17" s="624"/>
      <c r="DK17" s="624"/>
      <c r="DL17" s="624"/>
      <c r="DM17" s="624"/>
      <c r="DN17" s="624"/>
      <c r="DO17" s="624"/>
      <c r="DP17" s="625"/>
      <c r="DQ17" s="632">
        <v>920563</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5352</v>
      </c>
      <c r="S18" s="624"/>
      <c r="T18" s="624"/>
      <c r="U18" s="624"/>
      <c r="V18" s="624"/>
      <c r="W18" s="624"/>
      <c r="X18" s="624"/>
      <c r="Y18" s="625"/>
      <c r="Z18" s="626">
        <v>0</v>
      </c>
      <c r="AA18" s="626"/>
      <c r="AB18" s="626"/>
      <c r="AC18" s="626"/>
      <c r="AD18" s="627">
        <v>5352</v>
      </c>
      <c r="AE18" s="627"/>
      <c r="AF18" s="627"/>
      <c r="AG18" s="627"/>
      <c r="AH18" s="627"/>
      <c r="AI18" s="627"/>
      <c r="AJ18" s="627"/>
      <c r="AK18" s="627"/>
      <c r="AL18" s="628">
        <v>0.1</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42809</v>
      </c>
      <c r="S19" s="624"/>
      <c r="T19" s="624"/>
      <c r="U19" s="624"/>
      <c r="V19" s="624"/>
      <c r="W19" s="624"/>
      <c r="X19" s="624"/>
      <c r="Y19" s="625"/>
      <c r="Z19" s="626">
        <v>0.3</v>
      </c>
      <c r="AA19" s="626"/>
      <c r="AB19" s="626"/>
      <c r="AC19" s="626"/>
      <c r="AD19" s="627">
        <v>42809</v>
      </c>
      <c r="AE19" s="627"/>
      <c r="AF19" s="627"/>
      <c r="AG19" s="627"/>
      <c r="AH19" s="627"/>
      <c r="AI19" s="627"/>
      <c r="AJ19" s="627"/>
      <c r="AK19" s="627"/>
      <c r="AL19" s="628">
        <v>0.8</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50512</v>
      </c>
      <c r="BH19" s="624"/>
      <c r="BI19" s="624"/>
      <c r="BJ19" s="624"/>
      <c r="BK19" s="624"/>
      <c r="BL19" s="624"/>
      <c r="BM19" s="624"/>
      <c r="BN19" s="625"/>
      <c r="BO19" s="626">
        <v>4</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2198</v>
      </c>
      <c r="S20" s="624"/>
      <c r="T20" s="624"/>
      <c r="U20" s="624"/>
      <c r="V20" s="624"/>
      <c r="W20" s="624"/>
      <c r="X20" s="624"/>
      <c r="Y20" s="625"/>
      <c r="Z20" s="626">
        <v>0</v>
      </c>
      <c r="AA20" s="626"/>
      <c r="AB20" s="626"/>
      <c r="AC20" s="626"/>
      <c r="AD20" s="627">
        <v>2198</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50512</v>
      </c>
      <c r="BH20" s="624"/>
      <c r="BI20" s="624"/>
      <c r="BJ20" s="624"/>
      <c r="BK20" s="624"/>
      <c r="BL20" s="624"/>
      <c r="BM20" s="624"/>
      <c r="BN20" s="625"/>
      <c r="BO20" s="626">
        <v>4</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13509703</v>
      </c>
      <c r="CS20" s="624"/>
      <c r="CT20" s="624"/>
      <c r="CU20" s="624"/>
      <c r="CV20" s="624"/>
      <c r="CW20" s="624"/>
      <c r="CX20" s="624"/>
      <c r="CY20" s="625"/>
      <c r="CZ20" s="626">
        <v>100</v>
      </c>
      <c r="DA20" s="626"/>
      <c r="DB20" s="626"/>
      <c r="DC20" s="626"/>
      <c r="DD20" s="632">
        <v>4499494</v>
      </c>
      <c r="DE20" s="624"/>
      <c r="DF20" s="624"/>
      <c r="DG20" s="624"/>
      <c r="DH20" s="624"/>
      <c r="DI20" s="624"/>
      <c r="DJ20" s="624"/>
      <c r="DK20" s="624"/>
      <c r="DL20" s="624"/>
      <c r="DM20" s="624"/>
      <c r="DN20" s="624"/>
      <c r="DO20" s="624"/>
      <c r="DP20" s="625"/>
      <c r="DQ20" s="632">
        <v>6160528</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4088670</v>
      </c>
      <c r="S21" s="624"/>
      <c r="T21" s="624"/>
      <c r="U21" s="624"/>
      <c r="V21" s="624"/>
      <c r="W21" s="624"/>
      <c r="X21" s="624"/>
      <c r="Y21" s="625"/>
      <c r="Z21" s="626">
        <v>29.3</v>
      </c>
      <c r="AA21" s="626"/>
      <c r="AB21" s="626"/>
      <c r="AC21" s="626"/>
      <c r="AD21" s="627">
        <v>3429978</v>
      </c>
      <c r="AE21" s="627"/>
      <c r="AF21" s="627"/>
      <c r="AG21" s="627"/>
      <c r="AH21" s="627"/>
      <c r="AI21" s="627"/>
      <c r="AJ21" s="627"/>
      <c r="AK21" s="627"/>
      <c r="AL21" s="628">
        <v>66.2</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1255</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3429978</v>
      </c>
      <c r="S22" s="624"/>
      <c r="T22" s="624"/>
      <c r="U22" s="624"/>
      <c r="V22" s="624"/>
      <c r="W22" s="624"/>
      <c r="X22" s="624"/>
      <c r="Y22" s="625"/>
      <c r="Z22" s="626">
        <v>24.6</v>
      </c>
      <c r="AA22" s="626"/>
      <c r="AB22" s="626"/>
      <c r="AC22" s="626"/>
      <c r="AD22" s="627">
        <v>3429978</v>
      </c>
      <c r="AE22" s="627"/>
      <c r="AF22" s="627"/>
      <c r="AG22" s="627"/>
      <c r="AH22" s="627"/>
      <c r="AI22" s="627"/>
      <c r="AJ22" s="627"/>
      <c r="AK22" s="627"/>
      <c r="AL22" s="628">
        <v>66.2</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658692</v>
      </c>
      <c r="S23" s="624"/>
      <c r="T23" s="624"/>
      <c r="U23" s="624"/>
      <c r="V23" s="624"/>
      <c r="W23" s="624"/>
      <c r="X23" s="624"/>
      <c r="Y23" s="625"/>
      <c r="Z23" s="626">
        <v>4.7</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49257</v>
      </c>
      <c r="BH23" s="624"/>
      <c r="BI23" s="624"/>
      <c r="BJ23" s="624"/>
      <c r="BK23" s="624"/>
      <c r="BL23" s="624"/>
      <c r="BM23" s="624"/>
      <c r="BN23" s="625"/>
      <c r="BO23" s="626">
        <v>3.9</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2" t="s">
        <v>274</v>
      </c>
      <c r="DM23" s="653"/>
      <c r="DN23" s="653"/>
      <c r="DO23" s="653"/>
      <c r="DP23" s="653"/>
      <c r="DQ23" s="653"/>
      <c r="DR23" s="653"/>
      <c r="DS23" s="653"/>
      <c r="DT23" s="653"/>
      <c r="DU23" s="653"/>
      <c r="DV23" s="654"/>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3761068</v>
      </c>
      <c r="CS24" s="613"/>
      <c r="CT24" s="613"/>
      <c r="CU24" s="613"/>
      <c r="CV24" s="613"/>
      <c r="CW24" s="613"/>
      <c r="CX24" s="613"/>
      <c r="CY24" s="614"/>
      <c r="CZ24" s="617">
        <v>27.8</v>
      </c>
      <c r="DA24" s="618"/>
      <c r="DB24" s="618"/>
      <c r="DC24" s="634"/>
      <c r="DD24" s="655">
        <v>2657947</v>
      </c>
      <c r="DE24" s="613"/>
      <c r="DF24" s="613"/>
      <c r="DG24" s="613"/>
      <c r="DH24" s="613"/>
      <c r="DI24" s="613"/>
      <c r="DJ24" s="613"/>
      <c r="DK24" s="614"/>
      <c r="DL24" s="655">
        <v>2334392</v>
      </c>
      <c r="DM24" s="613"/>
      <c r="DN24" s="613"/>
      <c r="DO24" s="613"/>
      <c r="DP24" s="613"/>
      <c r="DQ24" s="613"/>
      <c r="DR24" s="613"/>
      <c r="DS24" s="613"/>
      <c r="DT24" s="613"/>
      <c r="DU24" s="613"/>
      <c r="DV24" s="614"/>
      <c r="DW24" s="617">
        <v>44.9</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5884002</v>
      </c>
      <c r="S25" s="624"/>
      <c r="T25" s="624"/>
      <c r="U25" s="624"/>
      <c r="V25" s="624"/>
      <c r="W25" s="624"/>
      <c r="X25" s="624"/>
      <c r="Y25" s="625"/>
      <c r="Z25" s="626">
        <v>42.2</v>
      </c>
      <c r="AA25" s="626"/>
      <c r="AB25" s="626"/>
      <c r="AC25" s="626"/>
      <c r="AD25" s="627">
        <v>5176053</v>
      </c>
      <c r="AE25" s="627"/>
      <c r="AF25" s="627"/>
      <c r="AG25" s="627"/>
      <c r="AH25" s="627"/>
      <c r="AI25" s="627"/>
      <c r="AJ25" s="627"/>
      <c r="AK25" s="627"/>
      <c r="AL25" s="628">
        <v>99.9</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1380271</v>
      </c>
      <c r="CS25" s="644"/>
      <c r="CT25" s="644"/>
      <c r="CU25" s="644"/>
      <c r="CV25" s="644"/>
      <c r="CW25" s="644"/>
      <c r="CX25" s="644"/>
      <c r="CY25" s="645"/>
      <c r="CZ25" s="628">
        <v>10.199999999999999</v>
      </c>
      <c r="DA25" s="656"/>
      <c r="DB25" s="656"/>
      <c r="DC25" s="658"/>
      <c r="DD25" s="632">
        <v>1204796</v>
      </c>
      <c r="DE25" s="644"/>
      <c r="DF25" s="644"/>
      <c r="DG25" s="644"/>
      <c r="DH25" s="644"/>
      <c r="DI25" s="644"/>
      <c r="DJ25" s="644"/>
      <c r="DK25" s="645"/>
      <c r="DL25" s="632">
        <v>1059571</v>
      </c>
      <c r="DM25" s="644"/>
      <c r="DN25" s="644"/>
      <c r="DO25" s="644"/>
      <c r="DP25" s="644"/>
      <c r="DQ25" s="644"/>
      <c r="DR25" s="644"/>
      <c r="DS25" s="644"/>
      <c r="DT25" s="644"/>
      <c r="DU25" s="644"/>
      <c r="DV25" s="645"/>
      <c r="DW25" s="628">
        <v>20.399999999999999</v>
      </c>
      <c r="DX25" s="656"/>
      <c r="DY25" s="656"/>
      <c r="DZ25" s="656"/>
      <c r="EA25" s="656"/>
      <c r="EB25" s="656"/>
      <c r="EC25" s="657"/>
    </row>
    <row r="26" spans="2:133" ht="11.25" customHeight="1" x14ac:dyDescent="0.15">
      <c r="B26" s="620" t="s">
        <v>282</v>
      </c>
      <c r="C26" s="621"/>
      <c r="D26" s="621"/>
      <c r="E26" s="621"/>
      <c r="F26" s="621"/>
      <c r="G26" s="621"/>
      <c r="H26" s="621"/>
      <c r="I26" s="621"/>
      <c r="J26" s="621"/>
      <c r="K26" s="621"/>
      <c r="L26" s="621"/>
      <c r="M26" s="621"/>
      <c r="N26" s="621"/>
      <c r="O26" s="621"/>
      <c r="P26" s="621"/>
      <c r="Q26" s="622"/>
      <c r="R26" s="623">
        <v>1324</v>
      </c>
      <c r="S26" s="624"/>
      <c r="T26" s="624"/>
      <c r="U26" s="624"/>
      <c r="V26" s="624"/>
      <c r="W26" s="624"/>
      <c r="X26" s="624"/>
      <c r="Y26" s="625"/>
      <c r="Z26" s="626">
        <v>0</v>
      </c>
      <c r="AA26" s="626"/>
      <c r="AB26" s="626"/>
      <c r="AC26" s="626"/>
      <c r="AD26" s="627">
        <v>1324</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841864</v>
      </c>
      <c r="CS26" s="624"/>
      <c r="CT26" s="624"/>
      <c r="CU26" s="624"/>
      <c r="CV26" s="624"/>
      <c r="CW26" s="624"/>
      <c r="CX26" s="624"/>
      <c r="CY26" s="625"/>
      <c r="CZ26" s="628">
        <v>6.2</v>
      </c>
      <c r="DA26" s="656"/>
      <c r="DB26" s="656"/>
      <c r="DC26" s="658"/>
      <c r="DD26" s="632">
        <v>717508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285</v>
      </c>
      <c r="C27" s="621"/>
      <c r="D27" s="621"/>
      <c r="E27" s="621"/>
      <c r="F27" s="621"/>
      <c r="G27" s="621"/>
      <c r="H27" s="621"/>
      <c r="I27" s="621"/>
      <c r="J27" s="621"/>
      <c r="K27" s="621"/>
      <c r="L27" s="621"/>
      <c r="M27" s="621"/>
      <c r="N27" s="621"/>
      <c r="O27" s="621"/>
      <c r="P27" s="621"/>
      <c r="Q27" s="622"/>
      <c r="R27" s="623">
        <v>95514</v>
      </c>
      <c r="S27" s="624"/>
      <c r="T27" s="624"/>
      <c r="U27" s="624"/>
      <c r="V27" s="624"/>
      <c r="W27" s="624"/>
      <c r="X27" s="624"/>
      <c r="Y27" s="625"/>
      <c r="Z27" s="626">
        <v>0.7</v>
      </c>
      <c r="AA27" s="626"/>
      <c r="AB27" s="626"/>
      <c r="AC27" s="626"/>
      <c r="AD27" s="627">
        <v>251</v>
      </c>
      <c r="AE27" s="627"/>
      <c r="AF27" s="627"/>
      <c r="AG27" s="627"/>
      <c r="AH27" s="627"/>
      <c r="AI27" s="627"/>
      <c r="AJ27" s="627"/>
      <c r="AK27" s="627"/>
      <c r="AL27" s="628">
        <v>0</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1267522</v>
      </c>
      <c r="BH27" s="624"/>
      <c r="BI27" s="624"/>
      <c r="BJ27" s="624"/>
      <c r="BK27" s="624"/>
      <c r="BL27" s="624"/>
      <c r="BM27" s="624"/>
      <c r="BN27" s="625"/>
      <c r="BO27" s="626">
        <v>100</v>
      </c>
      <c r="BP27" s="626"/>
      <c r="BQ27" s="626"/>
      <c r="BR27" s="626"/>
      <c r="BS27" s="627">
        <v>18101</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1246811</v>
      </c>
      <c r="CS27" s="644"/>
      <c r="CT27" s="644"/>
      <c r="CU27" s="644"/>
      <c r="CV27" s="644"/>
      <c r="CW27" s="644"/>
      <c r="CX27" s="644"/>
      <c r="CY27" s="645"/>
      <c r="CZ27" s="628">
        <v>9.1999999999999993</v>
      </c>
      <c r="DA27" s="656"/>
      <c r="DB27" s="656"/>
      <c r="DC27" s="658"/>
      <c r="DD27" s="632">
        <v>532588</v>
      </c>
      <c r="DE27" s="644"/>
      <c r="DF27" s="644"/>
      <c r="DG27" s="644"/>
      <c r="DH27" s="644"/>
      <c r="DI27" s="644"/>
      <c r="DJ27" s="644"/>
      <c r="DK27" s="645"/>
      <c r="DL27" s="632">
        <v>354258</v>
      </c>
      <c r="DM27" s="644"/>
      <c r="DN27" s="644"/>
      <c r="DO27" s="644"/>
      <c r="DP27" s="644"/>
      <c r="DQ27" s="644"/>
      <c r="DR27" s="644"/>
      <c r="DS27" s="644"/>
      <c r="DT27" s="644"/>
      <c r="DU27" s="644"/>
      <c r="DV27" s="645"/>
      <c r="DW27" s="628">
        <v>6.8</v>
      </c>
      <c r="DX27" s="656"/>
      <c r="DY27" s="656"/>
      <c r="DZ27" s="656"/>
      <c r="EA27" s="656"/>
      <c r="EB27" s="656"/>
      <c r="EC27" s="657"/>
    </row>
    <row r="28" spans="2:133" ht="11.25" customHeight="1" x14ac:dyDescent="0.15">
      <c r="B28" s="620" t="s">
        <v>288</v>
      </c>
      <c r="C28" s="621"/>
      <c r="D28" s="621"/>
      <c r="E28" s="621"/>
      <c r="F28" s="621"/>
      <c r="G28" s="621"/>
      <c r="H28" s="621"/>
      <c r="I28" s="621"/>
      <c r="J28" s="621"/>
      <c r="K28" s="621"/>
      <c r="L28" s="621"/>
      <c r="M28" s="621"/>
      <c r="N28" s="621"/>
      <c r="O28" s="621"/>
      <c r="P28" s="621"/>
      <c r="Q28" s="622"/>
      <c r="R28" s="623">
        <v>209015</v>
      </c>
      <c r="S28" s="624"/>
      <c r="T28" s="624"/>
      <c r="U28" s="624"/>
      <c r="V28" s="624"/>
      <c r="W28" s="624"/>
      <c r="X28" s="624"/>
      <c r="Y28" s="625"/>
      <c r="Z28" s="626">
        <v>1.5</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1133986</v>
      </c>
      <c r="CS28" s="624"/>
      <c r="CT28" s="624"/>
      <c r="CU28" s="624"/>
      <c r="CV28" s="624"/>
      <c r="CW28" s="624"/>
      <c r="CX28" s="624"/>
      <c r="CY28" s="625"/>
      <c r="CZ28" s="628">
        <v>8.4</v>
      </c>
      <c r="DA28" s="656"/>
      <c r="DB28" s="656"/>
      <c r="DC28" s="658"/>
      <c r="DD28" s="632">
        <v>920563</v>
      </c>
      <c r="DE28" s="624"/>
      <c r="DF28" s="624"/>
      <c r="DG28" s="624"/>
      <c r="DH28" s="624"/>
      <c r="DI28" s="624"/>
      <c r="DJ28" s="624"/>
      <c r="DK28" s="625"/>
      <c r="DL28" s="632">
        <v>920563</v>
      </c>
      <c r="DM28" s="624"/>
      <c r="DN28" s="624"/>
      <c r="DO28" s="624"/>
      <c r="DP28" s="624"/>
      <c r="DQ28" s="624"/>
      <c r="DR28" s="624"/>
      <c r="DS28" s="624"/>
      <c r="DT28" s="624"/>
      <c r="DU28" s="624"/>
      <c r="DV28" s="625"/>
      <c r="DW28" s="628">
        <v>17.7</v>
      </c>
      <c r="DX28" s="656"/>
      <c r="DY28" s="656"/>
      <c r="DZ28" s="656"/>
      <c r="EA28" s="656"/>
      <c r="EB28" s="656"/>
      <c r="EC28" s="657"/>
    </row>
    <row r="29" spans="2:133" ht="11.25" customHeight="1" x14ac:dyDescent="0.15">
      <c r="B29" s="620" t="s">
        <v>290</v>
      </c>
      <c r="C29" s="621"/>
      <c r="D29" s="621"/>
      <c r="E29" s="621"/>
      <c r="F29" s="621"/>
      <c r="G29" s="621"/>
      <c r="H29" s="621"/>
      <c r="I29" s="621"/>
      <c r="J29" s="621"/>
      <c r="K29" s="621"/>
      <c r="L29" s="621"/>
      <c r="M29" s="621"/>
      <c r="N29" s="621"/>
      <c r="O29" s="621"/>
      <c r="P29" s="621"/>
      <c r="Q29" s="622"/>
      <c r="R29" s="623">
        <v>24437</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1133253</v>
      </c>
      <c r="CS29" s="644"/>
      <c r="CT29" s="644"/>
      <c r="CU29" s="644"/>
      <c r="CV29" s="644"/>
      <c r="CW29" s="644"/>
      <c r="CX29" s="644"/>
      <c r="CY29" s="645"/>
      <c r="CZ29" s="628">
        <v>8.4</v>
      </c>
      <c r="DA29" s="656"/>
      <c r="DB29" s="656"/>
      <c r="DC29" s="658"/>
      <c r="DD29" s="632">
        <v>919830</v>
      </c>
      <c r="DE29" s="644"/>
      <c r="DF29" s="644"/>
      <c r="DG29" s="644"/>
      <c r="DH29" s="644"/>
      <c r="DI29" s="644"/>
      <c r="DJ29" s="644"/>
      <c r="DK29" s="645"/>
      <c r="DL29" s="632">
        <v>919830</v>
      </c>
      <c r="DM29" s="644"/>
      <c r="DN29" s="644"/>
      <c r="DO29" s="644"/>
      <c r="DP29" s="644"/>
      <c r="DQ29" s="644"/>
      <c r="DR29" s="644"/>
      <c r="DS29" s="644"/>
      <c r="DT29" s="644"/>
      <c r="DU29" s="644"/>
      <c r="DV29" s="645"/>
      <c r="DW29" s="628">
        <v>17.7</v>
      </c>
      <c r="DX29" s="656"/>
      <c r="DY29" s="656"/>
      <c r="DZ29" s="656"/>
      <c r="EA29" s="656"/>
      <c r="EB29" s="656"/>
      <c r="EC29" s="657"/>
    </row>
    <row r="30" spans="2:133" ht="11.25" customHeight="1" x14ac:dyDescent="0.15">
      <c r="B30" s="620" t="s">
        <v>292</v>
      </c>
      <c r="C30" s="621"/>
      <c r="D30" s="621"/>
      <c r="E30" s="621"/>
      <c r="F30" s="621"/>
      <c r="G30" s="621"/>
      <c r="H30" s="621"/>
      <c r="I30" s="621"/>
      <c r="J30" s="621"/>
      <c r="K30" s="621"/>
      <c r="L30" s="621"/>
      <c r="M30" s="621"/>
      <c r="N30" s="621"/>
      <c r="O30" s="621"/>
      <c r="P30" s="621"/>
      <c r="Q30" s="622"/>
      <c r="R30" s="623">
        <v>1466328</v>
      </c>
      <c r="S30" s="624"/>
      <c r="T30" s="624"/>
      <c r="U30" s="624"/>
      <c r="V30" s="624"/>
      <c r="W30" s="624"/>
      <c r="X30" s="624"/>
      <c r="Y30" s="625"/>
      <c r="Z30" s="626">
        <v>10.5</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1057314</v>
      </c>
      <c r="CS30" s="624"/>
      <c r="CT30" s="624"/>
      <c r="CU30" s="624"/>
      <c r="CV30" s="624"/>
      <c r="CW30" s="624"/>
      <c r="CX30" s="624"/>
      <c r="CY30" s="625"/>
      <c r="CZ30" s="628">
        <v>7.8</v>
      </c>
      <c r="DA30" s="656"/>
      <c r="DB30" s="656"/>
      <c r="DC30" s="658"/>
      <c r="DD30" s="632">
        <v>858731</v>
      </c>
      <c r="DE30" s="624"/>
      <c r="DF30" s="624"/>
      <c r="DG30" s="624"/>
      <c r="DH30" s="624"/>
      <c r="DI30" s="624"/>
      <c r="DJ30" s="624"/>
      <c r="DK30" s="625"/>
      <c r="DL30" s="632">
        <v>858731</v>
      </c>
      <c r="DM30" s="624"/>
      <c r="DN30" s="624"/>
      <c r="DO30" s="624"/>
      <c r="DP30" s="624"/>
      <c r="DQ30" s="624"/>
      <c r="DR30" s="624"/>
      <c r="DS30" s="624"/>
      <c r="DT30" s="624"/>
      <c r="DU30" s="624"/>
      <c r="DV30" s="625"/>
      <c r="DW30" s="628">
        <v>16.5</v>
      </c>
      <c r="DX30" s="656"/>
      <c r="DY30" s="656"/>
      <c r="DZ30" s="656"/>
      <c r="EA30" s="656"/>
      <c r="EB30" s="656"/>
      <c r="EC30" s="657"/>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99.5</v>
      </c>
      <c r="BH31" s="667"/>
      <c r="BI31" s="667"/>
      <c r="BJ31" s="667"/>
      <c r="BK31" s="667"/>
      <c r="BL31" s="667"/>
      <c r="BM31" s="618">
        <v>95.3</v>
      </c>
      <c r="BN31" s="667"/>
      <c r="BO31" s="667"/>
      <c r="BP31" s="667"/>
      <c r="BQ31" s="668"/>
      <c r="BR31" s="670">
        <v>99.4</v>
      </c>
      <c r="BS31" s="667"/>
      <c r="BT31" s="667"/>
      <c r="BU31" s="667"/>
      <c r="BV31" s="667"/>
      <c r="BW31" s="667"/>
      <c r="BX31" s="618">
        <v>95</v>
      </c>
      <c r="BY31" s="667"/>
      <c r="BZ31" s="667"/>
      <c r="CA31" s="667"/>
      <c r="CB31" s="668"/>
      <c r="CD31" s="663"/>
      <c r="CE31" s="664"/>
      <c r="CF31" s="620" t="s">
        <v>299</v>
      </c>
      <c r="CG31" s="621"/>
      <c r="CH31" s="621"/>
      <c r="CI31" s="621"/>
      <c r="CJ31" s="621"/>
      <c r="CK31" s="621"/>
      <c r="CL31" s="621"/>
      <c r="CM31" s="621"/>
      <c r="CN31" s="621"/>
      <c r="CO31" s="621"/>
      <c r="CP31" s="621"/>
      <c r="CQ31" s="622"/>
      <c r="CR31" s="623">
        <v>75939</v>
      </c>
      <c r="CS31" s="644"/>
      <c r="CT31" s="644"/>
      <c r="CU31" s="644"/>
      <c r="CV31" s="644"/>
      <c r="CW31" s="644"/>
      <c r="CX31" s="644"/>
      <c r="CY31" s="645"/>
      <c r="CZ31" s="628">
        <v>0.6</v>
      </c>
      <c r="DA31" s="656"/>
      <c r="DB31" s="656"/>
      <c r="DC31" s="658"/>
      <c r="DD31" s="632">
        <v>61099</v>
      </c>
      <c r="DE31" s="644"/>
      <c r="DF31" s="644"/>
      <c r="DG31" s="644"/>
      <c r="DH31" s="644"/>
      <c r="DI31" s="644"/>
      <c r="DJ31" s="644"/>
      <c r="DK31" s="645"/>
      <c r="DL31" s="632">
        <v>61099</v>
      </c>
      <c r="DM31" s="644"/>
      <c r="DN31" s="644"/>
      <c r="DO31" s="644"/>
      <c r="DP31" s="644"/>
      <c r="DQ31" s="644"/>
      <c r="DR31" s="644"/>
      <c r="DS31" s="644"/>
      <c r="DT31" s="644"/>
      <c r="DU31" s="644"/>
      <c r="DV31" s="645"/>
      <c r="DW31" s="628">
        <v>1.2</v>
      </c>
      <c r="DX31" s="656"/>
      <c r="DY31" s="656"/>
      <c r="DZ31" s="656"/>
      <c r="EA31" s="656"/>
      <c r="EB31" s="656"/>
      <c r="EC31" s="657"/>
    </row>
    <row r="32" spans="2:133" ht="11.25" customHeight="1" x14ac:dyDescent="0.15">
      <c r="B32" s="620" t="s">
        <v>300</v>
      </c>
      <c r="C32" s="621"/>
      <c r="D32" s="621"/>
      <c r="E32" s="621"/>
      <c r="F32" s="621"/>
      <c r="G32" s="621"/>
      <c r="H32" s="621"/>
      <c r="I32" s="621"/>
      <c r="J32" s="621"/>
      <c r="K32" s="621"/>
      <c r="L32" s="621"/>
      <c r="M32" s="621"/>
      <c r="N32" s="621"/>
      <c r="O32" s="621"/>
      <c r="P32" s="621"/>
      <c r="Q32" s="622"/>
      <c r="R32" s="623">
        <v>873806</v>
      </c>
      <c r="S32" s="624"/>
      <c r="T32" s="624"/>
      <c r="U32" s="624"/>
      <c r="V32" s="624"/>
      <c r="W32" s="624"/>
      <c r="X32" s="624"/>
      <c r="Y32" s="625"/>
      <c r="Z32" s="626">
        <v>6.3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99.6</v>
      </c>
      <c r="BH32" s="644"/>
      <c r="BI32" s="644"/>
      <c r="BJ32" s="644"/>
      <c r="BK32" s="644"/>
      <c r="BL32" s="644"/>
      <c r="BM32" s="629">
        <v>97.9</v>
      </c>
      <c r="BN32" s="644"/>
      <c r="BO32" s="644"/>
      <c r="BP32" s="644"/>
      <c r="BQ32" s="669"/>
      <c r="BR32" s="680">
        <v>99.5</v>
      </c>
      <c r="BS32" s="644"/>
      <c r="BT32" s="644"/>
      <c r="BU32" s="644"/>
      <c r="BV32" s="644"/>
      <c r="BW32" s="644"/>
      <c r="BX32" s="629">
        <v>97.9</v>
      </c>
      <c r="BY32" s="644"/>
      <c r="BZ32" s="644"/>
      <c r="CA32" s="644"/>
      <c r="CB32" s="669"/>
      <c r="CD32" s="665"/>
      <c r="CE32" s="666"/>
      <c r="CF32" s="620" t="s">
        <v>303</v>
      </c>
      <c r="CG32" s="621"/>
      <c r="CH32" s="621"/>
      <c r="CI32" s="621"/>
      <c r="CJ32" s="621"/>
      <c r="CK32" s="621"/>
      <c r="CL32" s="621"/>
      <c r="CM32" s="621"/>
      <c r="CN32" s="621"/>
      <c r="CO32" s="621"/>
      <c r="CP32" s="621"/>
      <c r="CQ32" s="622"/>
      <c r="CR32" s="623">
        <v>733</v>
      </c>
      <c r="CS32" s="624"/>
      <c r="CT32" s="624"/>
      <c r="CU32" s="624"/>
      <c r="CV32" s="624"/>
      <c r="CW32" s="624"/>
      <c r="CX32" s="624"/>
      <c r="CY32" s="625"/>
      <c r="CZ32" s="628">
        <v>0</v>
      </c>
      <c r="DA32" s="656"/>
      <c r="DB32" s="656"/>
      <c r="DC32" s="658"/>
      <c r="DD32" s="632">
        <v>733</v>
      </c>
      <c r="DE32" s="624"/>
      <c r="DF32" s="624"/>
      <c r="DG32" s="624"/>
      <c r="DH32" s="624"/>
      <c r="DI32" s="624"/>
      <c r="DJ32" s="624"/>
      <c r="DK32" s="625"/>
      <c r="DL32" s="632">
        <v>733</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304</v>
      </c>
      <c r="C33" s="621"/>
      <c r="D33" s="621"/>
      <c r="E33" s="621"/>
      <c r="F33" s="621"/>
      <c r="G33" s="621"/>
      <c r="H33" s="621"/>
      <c r="I33" s="621"/>
      <c r="J33" s="621"/>
      <c r="K33" s="621"/>
      <c r="L33" s="621"/>
      <c r="M33" s="621"/>
      <c r="N33" s="621"/>
      <c r="O33" s="621"/>
      <c r="P33" s="621"/>
      <c r="Q33" s="622"/>
      <c r="R33" s="623">
        <v>31723</v>
      </c>
      <c r="S33" s="624"/>
      <c r="T33" s="624"/>
      <c r="U33" s="624"/>
      <c r="V33" s="624"/>
      <c r="W33" s="624"/>
      <c r="X33" s="624"/>
      <c r="Y33" s="625"/>
      <c r="Z33" s="626">
        <v>0.2</v>
      </c>
      <c r="AA33" s="626"/>
      <c r="AB33" s="626"/>
      <c r="AC33" s="626"/>
      <c r="AD33" s="627">
        <v>5570</v>
      </c>
      <c r="AE33" s="627"/>
      <c r="AF33" s="627"/>
      <c r="AG33" s="627"/>
      <c r="AH33" s="627"/>
      <c r="AI33" s="627"/>
      <c r="AJ33" s="627"/>
      <c r="AK33" s="627"/>
      <c r="AL33" s="628">
        <v>0.1</v>
      </c>
      <c r="AM33" s="629"/>
      <c r="AN33" s="629"/>
      <c r="AO33" s="630"/>
      <c r="AP33" s="675"/>
      <c r="AQ33" s="676"/>
      <c r="AR33" s="676"/>
      <c r="AS33" s="676"/>
      <c r="AT33" s="679"/>
      <c r="AU33" s="207"/>
      <c r="AV33" s="207"/>
      <c r="AW33" s="207"/>
      <c r="AX33" s="646" t="s">
        <v>305</v>
      </c>
      <c r="AY33" s="647"/>
      <c r="AZ33" s="647"/>
      <c r="BA33" s="647"/>
      <c r="BB33" s="647"/>
      <c r="BC33" s="647"/>
      <c r="BD33" s="647"/>
      <c r="BE33" s="647"/>
      <c r="BF33" s="648"/>
      <c r="BG33" s="681">
        <v>99.3</v>
      </c>
      <c r="BH33" s="682"/>
      <c r="BI33" s="682"/>
      <c r="BJ33" s="682"/>
      <c r="BK33" s="682"/>
      <c r="BL33" s="682"/>
      <c r="BM33" s="683">
        <v>91.9</v>
      </c>
      <c r="BN33" s="682"/>
      <c r="BO33" s="682"/>
      <c r="BP33" s="682"/>
      <c r="BQ33" s="684"/>
      <c r="BR33" s="681">
        <v>99.2</v>
      </c>
      <c r="BS33" s="682"/>
      <c r="BT33" s="682"/>
      <c r="BU33" s="682"/>
      <c r="BV33" s="682"/>
      <c r="BW33" s="682"/>
      <c r="BX33" s="683">
        <v>91.2</v>
      </c>
      <c r="BY33" s="682"/>
      <c r="BZ33" s="682"/>
      <c r="CA33" s="682"/>
      <c r="CB33" s="684"/>
      <c r="CD33" s="620" t="s">
        <v>306</v>
      </c>
      <c r="CE33" s="621"/>
      <c r="CF33" s="621"/>
      <c r="CG33" s="621"/>
      <c r="CH33" s="621"/>
      <c r="CI33" s="621"/>
      <c r="CJ33" s="621"/>
      <c r="CK33" s="621"/>
      <c r="CL33" s="621"/>
      <c r="CM33" s="621"/>
      <c r="CN33" s="621"/>
      <c r="CO33" s="621"/>
      <c r="CP33" s="621"/>
      <c r="CQ33" s="622"/>
      <c r="CR33" s="623">
        <v>5227488</v>
      </c>
      <c r="CS33" s="644"/>
      <c r="CT33" s="644"/>
      <c r="CU33" s="644"/>
      <c r="CV33" s="644"/>
      <c r="CW33" s="644"/>
      <c r="CX33" s="644"/>
      <c r="CY33" s="645"/>
      <c r="CZ33" s="628">
        <v>38.700000000000003</v>
      </c>
      <c r="DA33" s="656"/>
      <c r="DB33" s="656"/>
      <c r="DC33" s="658"/>
      <c r="DD33" s="632">
        <v>3400797</v>
      </c>
      <c r="DE33" s="644"/>
      <c r="DF33" s="644"/>
      <c r="DG33" s="644"/>
      <c r="DH33" s="644"/>
      <c r="DI33" s="644"/>
      <c r="DJ33" s="644"/>
      <c r="DK33" s="645"/>
      <c r="DL33" s="632">
        <v>2649497</v>
      </c>
      <c r="DM33" s="644"/>
      <c r="DN33" s="644"/>
      <c r="DO33" s="644"/>
      <c r="DP33" s="644"/>
      <c r="DQ33" s="644"/>
      <c r="DR33" s="644"/>
      <c r="DS33" s="644"/>
      <c r="DT33" s="644"/>
      <c r="DU33" s="644"/>
      <c r="DV33" s="645"/>
      <c r="DW33" s="628">
        <v>51</v>
      </c>
      <c r="DX33" s="656"/>
      <c r="DY33" s="656"/>
      <c r="DZ33" s="656"/>
      <c r="EA33" s="656"/>
      <c r="EB33" s="656"/>
      <c r="EC33" s="657"/>
    </row>
    <row r="34" spans="2:133" ht="11.25" customHeight="1" x14ac:dyDescent="0.15">
      <c r="B34" s="620" t="s">
        <v>307</v>
      </c>
      <c r="C34" s="621"/>
      <c r="D34" s="621"/>
      <c r="E34" s="621"/>
      <c r="F34" s="621"/>
      <c r="G34" s="621"/>
      <c r="H34" s="621"/>
      <c r="I34" s="621"/>
      <c r="J34" s="621"/>
      <c r="K34" s="621"/>
      <c r="L34" s="621"/>
      <c r="M34" s="621"/>
      <c r="N34" s="621"/>
      <c r="O34" s="621"/>
      <c r="P34" s="621"/>
      <c r="Q34" s="622"/>
      <c r="R34" s="623">
        <v>347948</v>
      </c>
      <c r="S34" s="624"/>
      <c r="T34" s="624"/>
      <c r="U34" s="624"/>
      <c r="V34" s="624"/>
      <c r="W34" s="624"/>
      <c r="X34" s="624"/>
      <c r="Y34" s="625"/>
      <c r="Z34" s="626">
        <v>2.5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1559758</v>
      </c>
      <c r="CS34" s="624"/>
      <c r="CT34" s="624"/>
      <c r="CU34" s="624"/>
      <c r="CV34" s="624"/>
      <c r="CW34" s="624"/>
      <c r="CX34" s="624"/>
      <c r="CY34" s="625"/>
      <c r="CZ34" s="628">
        <v>11.5</v>
      </c>
      <c r="DA34" s="656"/>
      <c r="DB34" s="656"/>
      <c r="DC34" s="658"/>
      <c r="DD34" s="632">
        <v>1085191</v>
      </c>
      <c r="DE34" s="624"/>
      <c r="DF34" s="624"/>
      <c r="DG34" s="624"/>
      <c r="DH34" s="624"/>
      <c r="DI34" s="624"/>
      <c r="DJ34" s="624"/>
      <c r="DK34" s="625"/>
      <c r="DL34" s="632">
        <v>955109</v>
      </c>
      <c r="DM34" s="624"/>
      <c r="DN34" s="624"/>
      <c r="DO34" s="624"/>
      <c r="DP34" s="624"/>
      <c r="DQ34" s="624"/>
      <c r="DR34" s="624"/>
      <c r="DS34" s="624"/>
      <c r="DT34" s="624"/>
      <c r="DU34" s="624"/>
      <c r="DV34" s="625"/>
      <c r="DW34" s="628">
        <v>18.399999999999999</v>
      </c>
      <c r="DX34" s="656"/>
      <c r="DY34" s="656"/>
      <c r="DZ34" s="656"/>
      <c r="EA34" s="656"/>
      <c r="EB34" s="656"/>
      <c r="EC34" s="657"/>
    </row>
    <row r="35" spans="2:133" ht="11.25" customHeight="1" x14ac:dyDescent="0.15">
      <c r="B35" s="620" t="s">
        <v>309</v>
      </c>
      <c r="C35" s="621"/>
      <c r="D35" s="621"/>
      <c r="E35" s="621"/>
      <c r="F35" s="621"/>
      <c r="G35" s="621"/>
      <c r="H35" s="621"/>
      <c r="I35" s="621"/>
      <c r="J35" s="621"/>
      <c r="K35" s="621"/>
      <c r="L35" s="621"/>
      <c r="M35" s="621"/>
      <c r="N35" s="621"/>
      <c r="O35" s="621"/>
      <c r="P35" s="621"/>
      <c r="Q35" s="622"/>
      <c r="R35" s="623">
        <v>223307</v>
      </c>
      <c r="S35" s="624"/>
      <c r="T35" s="624"/>
      <c r="U35" s="624"/>
      <c r="V35" s="624"/>
      <c r="W35" s="624"/>
      <c r="X35" s="624"/>
      <c r="Y35" s="625"/>
      <c r="Z35" s="626">
        <v>1.6</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284631</v>
      </c>
      <c r="CS35" s="644"/>
      <c r="CT35" s="644"/>
      <c r="CU35" s="644"/>
      <c r="CV35" s="644"/>
      <c r="CW35" s="644"/>
      <c r="CX35" s="644"/>
      <c r="CY35" s="645"/>
      <c r="CZ35" s="628">
        <v>2.1</v>
      </c>
      <c r="DA35" s="656"/>
      <c r="DB35" s="656"/>
      <c r="DC35" s="658"/>
      <c r="DD35" s="632">
        <v>235812</v>
      </c>
      <c r="DE35" s="644"/>
      <c r="DF35" s="644"/>
      <c r="DG35" s="644"/>
      <c r="DH35" s="644"/>
      <c r="DI35" s="644"/>
      <c r="DJ35" s="644"/>
      <c r="DK35" s="645"/>
      <c r="DL35" s="632">
        <v>220098</v>
      </c>
      <c r="DM35" s="644"/>
      <c r="DN35" s="644"/>
      <c r="DO35" s="644"/>
      <c r="DP35" s="644"/>
      <c r="DQ35" s="644"/>
      <c r="DR35" s="644"/>
      <c r="DS35" s="644"/>
      <c r="DT35" s="644"/>
      <c r="DU35" s="644"/>
      <c r="DV35" s="645"/>
      <c r="DW35" s="628">
        <v>4.2</v>
      </c>
      <c r="DX35" s="656"/>
      <c r="DY35" s="656"/>
      <c r="DZ35" s="656"/>
      <c r="EA35" s="656"/>
      <c r="EB35" s="656"/>
      <c r="EC35" s="657"/>
    </row>
    <row r="36" spans="2:133" ht="11.25" customHeight="1" x14ac:dyDescent="0.15">
      <c r="B36" s="620" t="s">
        <v>313</v>
      </c>
      <c r="C36" s="621"/>
      <c r="D36" s="621"/>
      <c r="E36" s="621"/>
      <c r="F36" s="621"/>
      <c r="G36" s="621"/>
      <c r="H36" s="621"/>
      <c r="I36" s="621"/>
      <c r="J36" s="621"/>
      <c r="K36" s="621"/>
      <c r="L36" s="621"/>
      <c r="M36" s="621"/>
      <c r="N36" s="621"/>
      <c r="O36" s="621"/>
      <c r="P36" s="621"/>
      <c r="Q36" s="622"/>
      <c r="R36" s="623">
        <v>295500</v>
      </c>
      <c r="S36" s="624"/>
      <c r="T36" s="624"/>
      <c r="U36" s="624"/>
      <c r="V36" s="624"/>
      <c r="W36" s="624"/>
      <c r="X36" s="624"/>
      <c r="Y36" s="625"/>
      <c r="Z36" s="626">
        <v>2.1</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1008861</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8100</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2287819</v>
      </c>
      <c r="CS36" s="624"/>
      <c r="CT36" s="624"/>
      <c r="CU36" s="624"/>
      <c r="CV36" s="624"/>
      <c r="CW36" s="624"/>
      <c r="CX36" s="624"/>
      <c r="CY36" s="625"/>
      <c r="CZ36" s="628">
        <v>16.899999999999999</v>
      </c>
      <c r="DA36" s="656"/>
      <c r="DB36" s="656"/>
      <c r="DC36" s="658"/>
      <c r="DD36" s="632">
        <v>1389437</v>
      </c>
      <c r="DE36" s="624"/>
      <c r="DF36" s="624"/>
      <c r="DG36" s="624"/>
      <c r="DH36" s="624"/>
      <c r="DI36" s="624"/>
      <c r="DJ36" s="624"/>
      <c r="DK36" s="625"/>
      <c r="DL36" s="632">
        <v>923329</v>
      </c>
      <c r="DM36" s="624"/>
      <c r="DN36" s="624"/>
      <c r="DO36" s="624"/>
      <c r="DP36" s="624"/>
      <c r="DQ36" s="624"/>
      <c r="DR36" s="624"/>
      <c r="DS36" s="624"/>
      <c r="DT36" s="624"/>
      <c r="DU36" s="624"/>
      <c r="DV36" s="625"/>
      <c r="DW36" s="628">
        <v>17.8</v>
      </c>
      <c r="DX36" s="656"/>
      <c r="DY36" s="656"/>
      <c r="DZ36" s="656"/>
      <c r="EA36" s="656"/>
      <c r="EB36" s="656"/>
      <c r="EC36" s="657"/>
    </row>
    <row r="37" spans="2:133" ht="11.25" customHeight="1" x14ac:dyDescent="0.15">
      <c r="B37" s="620" t="s">
        <v>317</v>
      </c>
      <c r="C37" s="621"/>
      <c r="D37" s="621"/>
      <c r="E37" s="621"/>
      <c r="F37" s="621"/>
      <c r="G37" s="621"/>
      <c r="H37" s="621"/>
      <c r="I37" s="621"/>
      <c r="J37" s="621"/>
      <c r="K37" s="621"/>
      <c r="L37" s="621"/>
      <c r="M37" s="621"/>
      <c r="N37" s="621"/>
      <c r="O37" s="621"/>
      <c r="P37" s="621"/>
      <c r="Q37" s="622"/>
      <c r="R37" s="623">
        <v>242952</v>
      </c>
      <c r="S37" s="624"/>
      <c r="T37" s="624"/>
      <c r="U37" s="624"/>
      <c r="V37" s="624"/>
      <c r="W37" s="624"/>
      <c r="X37" s="624"/>
      <c r="Y37" s="625"/>
      <c r="Z37" s="626">
        <v>1.7</v>
      </c>
      <c r="AA37" s="626"/>
      <c r="AB37" s="626"/>
      <c r="AC37" s="626"/>
      <c r="AD37" s="627" t="s">
        <v>122</v>
      </c>
      <c r="AE37" s="627"/>
      <c r="AF37" s="627"/>
      <c r="AG37" s="627"/>
      <c r="AH37" s="627"/>
      <c r="AI37" s="627"/>
      <c r="AJ37" s="627"/>
      <c r="AK37" s="627"/>
      <c r="AL37" s="628" t="s">
        <v>122</v>
      </c>
      <c r="AM37" s="629"/>
      <c r="AN37" s="629"/>
      <c r="AO37" s="630"/>
      <c r="AQ37" s="686" t="s">
        <v>318</v>
      </c>
      <c r="AR37" s="687"/>
      <c r="AS37" s="687"/>
      <c r="AT37" s="687"/>
      <c r="AU37" s="687"/>
      <c r="AV37" s="687"/>
      <c r="AW37" s="687"/>
      <c r="AX37" s="687"/>
      <c r="AY37" s="688"/>
      <c r="AZ37" s="623">
        <v>288596</v>
      </c>
      <c r="BA37" s="624"/>
      <c r="BB37" s="624"/>
      <c r="BC37" s="624"/>
      <c r="BD37" s="644"/>
      <c r="BE37" s="644"/>
      <c r="BF37" s="669"/>
      <c r="BG37" s="620" t="s">
        <v>319</v>
      </c>
      <c r="BH37" s="621"/>
      <c r="BI37" s="621"/>
      <c r="BJ37" s="621"/>
      <c r="BK37" s="621"/>
      <c r="BL37" s="621"/>
      <c r="BM37" s="621"/>
      <c r="BN37" s="621"/>
      <c r="BO37" s="621"/>
      <c r="BP37" s="621"/>
      <c r="BQ37" s="621"/>
      <c r="BR37" s="621"/>
      <c r="BS37" s="621"/>
      <c r="BT37" s="621"/>
      <c r="BU37" s="622"/>
      <c r="BV37" s="623">
        <v>-9029</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550044</v>
      </c>
      <c r="CS37" s="644"/>
      <c r="CT37" s="644"/>
      <c r="CU37" s="644"/>
      <c r="CV37" s="644"/>
      <c r="CW37" s="644"/>
      <c r="CX37" s="644"/>
      <c r="CY37" s="645"/>
      <c r="CZ37" s="628">
        <v>4.0999999999999996</v>
      </c>
      <c r="DA37" s="656"/>
      <c r="DB37" s="656"/>
      <c r="DC37" s="658"/>
      <c r="DD37" s="632">
        <v>397149</v>
      </c>
      <c r="DE37" s="644"/>
      <c r="DF37" s="644"/>
      <c r="DG37" s="644"/>
      <c r="DH37" s="644"/>
      <c r="DI37" s="644"/>
      <c r="DJ37" s="644"/>
      <c r="DK37" s="645"/>
      <c r="DL37" s="632">
        <v>376147</v>
      </c>
      <c r="DM37" s="644"/>
      <c r="DN37" s="644"/>
      <c r="DO37" s="644"/>
      <c r="DP37" s="644"/>
      <c r="DQ37" s="644"/>
      <c r="DR37" s="644"/>
      <c r="DS37" s="644"/>
      <c r="DT37" s="644"/>
      <c r="DU37" s="644"/>
      <c r="DV37" s="645"/>
      <c r="DW37" s="628">
        <v>7.2</v>
      </c>
      <c r="DX37" s="656"/>
      <c r="DY37" s="656"/>
      <c r="DZ37" s="656"/>
      <c r="EA37" s="656"/>
      <c r="EB37" s="656"/>
      <c r="EC37" s="657"/>
    </row>
    <row r="38" spans="2:133" ht="11.25" customHeight="1" x14ac:dyDescent="0.15">
      <c r="B38" s="620" t="s">
        <v>321</v>
      </c>
      <c r="C38" s="621"/>
      <c r="D38" s="621"/>
      <c r="E38" s="621"/>
      <c r="F38" s="621"/>
      <c r="G38" s="621"/>
      <c r="H38" s="621"/>
      <c r="I38" s="621"/>
      <c r="J38" s="621"/>
      <c r="K38" s="621"/>
      <c r="L38" s="621"/>
      <c r="M38" s="621"/>
      <c r="N38" s="621"/>
      <c r="O38" s="621"/>
      <c r="P38" s="621"/>
      <c r="Q38" s="622"/>
      <c r="R38" s="623">
        <v>4238019</v>
      </c>
      <c r="S38" s="624"/>
      <c r="T38" s="624"/>
      <c r="U38" s="624"/>
      <c r="V38" s="624"/>
      <c r="W38" s="624"/>
      <c r="X38" s="624"/>
      <c r="Y38" s="625"/>
      <c r="Z38" s="626">
        <v>30.4</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29519</v>
      </c>
      <c r="BA38" s="624"/>
      <c r="BB38" s="624"/>
      <c r="BC38" s="624"/>
      <c r="BD38" s="644"/>
      <c r="BE38" s="644"/>
      <c r="BF38" s="669"/>
      <c r="BG38" s="620" t="s">
        <v>323</v>
      </c>
      <c r="BH38" s="621"/>
      <c r="BI38" s="621"/>
      <c r="BJ38" s="621"/>
      <c r="BK38" s="621"/>
      <c r="BL38" s="621"/>
      <c r="BM38" s="621"/>
      <c r="BN38" s="621"/>
      <c r="BO38" s="621"/>
      <c r="BP38" s="621"/>
      <c r="BQ38" s="621"/>
      <c r="BR38" s="621"/>
      <c r="BS38" s="621"/>
      <c r="BT38" s="621"/>
      <c r="BU38" s="622"/>
      <c r="BV38" s="623">
        <v>1445</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716312</v>
      </c>
      <c r="CS38" s="624"/>
      <c r="CT38" s="624"/>
      <c r="CU38" s="624"/>
      <c r="CV38" s="624"/>
      <c r="CW38" s="624"/>
      <c r="CX38" s="624"/>
      <c r="CY38" s="625"/>
      <c r="CZ38" s="628">
        <v>5.3</v>
      </c>
      <c r="DA38" s="656"/>
      <c r="DB38" s="656"/>
      <c r="DC38" s="658"/>
      <c r="DD38" s="632">
        <v>601332</v>
      </c>
      <c r="DE38" s="624"/>
      <c r="DF38" s="624"/>
      <c r="DG38" s="624"/>
      <c r="DH38" s="624"/>
      <c r="DI38" s="624"/>
      <c r="DJ38" s="624"/>
      <c r="DK38" s="625"/>
      <c r="DL38" s="632">
        <v>550961</v>
      </c>
      <c r="DM38" s="624"/>
      <c r="DN38" s="624"/>
      <c r="DO38" s="624"/>
      <c r="DP38" s="624"/>
      <c r="DQ38" s="624"/>
      <c r="DR38" s="624"/>
      <c r="DS38" s="624"/>
      <c r="DT38" s="624"/>
      <c r="DU38" s="624"/>
      <c r="DV38" s="625"/>
      <c r="DW38" s="628">
        <v>10.6</v>
      </c>
      <c r="DX38" s="656"/>
      <c r="DY38" s="656"/>
      <c r="DZ38" s="656"/>
      <c r="EA38" s="656"/>
      <c r="EB38" s="656"/>
      <c r="EC38" s="657"/>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3953</v>
      </c>
      <c r="BA39" s="624"/>
      <c r="BB39" s="624"/>
      <c r="BC39" s="624"/>
      <c r="BD39" s="644"/>
      <c r="BE39" s="644"/>
      <c r="BF39" s="669"/>
      <c r="BG39" s="620" t="s">
        <v>327</v>
      </c>
      <c r="BH39" s="621"/>
      <c r="BI39" s="621"/>
      <c r="BJ39" s="621"/>
      <c r="BK39" s="621"/>
      <c r="BL39" s="621"/>
      <c r="BM39" s="621"/>
      <c r="BN39" s="621"/>
      <c r="BO39" s="621"/>
      <c r="BP39" s="621"/>
      <c r="BQ39" s="621"/>
      <c r="BR39" s="621"/>
      <c r="BS39" s="621"/>
      <c r="BT39" s="621"/>
      <c r="BU39" s="622"/>
      <c r="BV39" s="623">
        <v>2319</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259456</v>
      </c>
      <c r="CS39" s="644"/>
      <c r="CT39" s="644"/>
      <c r="CU39" s="644"/>
      <c r="CV39" s="644"/>
      <c r="CW39" s="644"/>
      <c r="CX39" s="644"/>
      <c r="CY39" s="645"/>
      <c r="CZ39" s="628">
        <v>1.9</v>
      </c>
      <c r="DA39" s="656"/>
      <c r="DB39" s="656"/>
      <c r="DC39" s="658"/>
      <c r="DD39" s="632">
        <v>69513</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329</v>
      </c>
      <c r="C40" s="621"/>
      <c r="D40" s="621"/>
      <c r="E40" s="621"/>
      <c r="F40" s="621"/>
      <c r="G40" s="621"/>
      <c r="H40" s="621"/>
      <c r="I40" s="621"/>
      <c r="J40" s="621"/>
      <c r="K40" s="621"/>
      <c r="L40" s="621"/>
      <c r="M40" s="621"/>
      <c r="N40" s="621"/>
      <c r="O40" s="621"/>
      <c r="P40" s="621"/>
      <c r="Q40" s="622"/>
      <c r="R40" s="623">
        <v>11119</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44"/>
      <c r="BE40" s="644"/>
      <c r="BF40" s="669"/>
      <c r="BG40" s="673" t="s">
        <v>331</v>
      </c>
      <c r="BH40" s="674"/>
      <c r="BI40" s="674"/>
      <c r="BJ40" s="674"/>
      <c r="BK40" s="674"/>
      <c r="BL40" s="211"/>
      <c r="BM40" s="621" t="s">
        <v>332</v>
      </c>
      <c r="BN40" s="621"/>
      <c r="BO40" s="621"/>
      <c r="BP40" s="621"/>
      <c r="BQ40" s="621"/>
      <c r="BR40" s="621"/>
      <c r="BS40" s="621"/>
      <c r="BT40" s="621"/>
      <c r="BU40" s="622"/>
      <c r="BV40" s="623">
        <v>119</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119512</v>
      </c>
      <c r="CS40" s="624"/>
      <c r="CT40" s="624"/>
      <c r="CU40" s="624"/>
      <c r="CV40" s="624"/>
      <c r="CW40" s="624"/>
      <c r="CX40" s="624"/>
      <c r="CY40" s="625"/>
      <c r="CZ40" s="628">
        <v>0.9</v>
      </c>
      <c r="DA40" s="656"/>
      <c r="DB40" s="656"/>
      <c r="DC40" s="658"/>
      <c r="DD40" s="632">
        <v>19512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334</v>
      </c>
      <c r="C41" s="647"/>
      <c r="D41" s="647"/>
      <c r="E41" s="647"/>
      <c r="F41" s="647"/>
      <c r="G41" s="647"/>
      <c r="H41" s="647"/>
      <c r="I41" s="647"/>
      <c r="J41" s="647"/>
      <c r="K41" s="647"/>
      <c r="L41" s="647"/>
      <c r="M41" s="647"/>
      <c r="N41" s="647"/>
      <c r="O41" s="647"/>
      <c r="P41" s="647"/>
      <c r="Q41" s="648"/>
      <c r="R41" s="695">
        <v>13933875</v>
      </c>
      <c r="S41" s="696"/>
      <c r="T41" s="696"/>
      <c r="U41" s="696"/>
      <c r="V41" s="696"/>
      <c r="W41" s="696"/>
      <c r="X41" s="696"/>
      <c r="Y41" s="700"/>
      <c r="Z41" s="701">
        <v>100</v>
      </c>
      <c r="AA41" s="701"/>
      <c r="AB41" s="701"/>
      <c r="AC41" s="701"/>
      <c r="AD41" s="702">
        <v>5183198</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119920</v>
      </c>
      <c r="BA41" s="624"/>
      <c r="BB41" s="624"/>
      <c r="BC41" s="624"/>
      <c r="BD41" s="644"/>
      <c r="BE41" s="644"/>
      <c r="BF41" s="669"/>
      <c r="BG41" s="673"/>
      <c r="BH41" s="674"/>
      <c r="BI41" s="674"/>
      <c r="BJ41" s="674"/>
      <c r="BK41" s="674"/>
      <c r="BL41" s="211"/>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566873</v>
      </c>
      <c r="BA42" s="696"/>
      <c r="BB42" s="696"/>
      <c r="BC42" s="696"/>
      <c r="BD42" s="682"/>
      <c r="BE42" s="682"/>
      <c r="BF42" s="684"/>
      <c r="BG42" s="675"/>
      <c r="BH42" s="676"/>
      <c r="BI42" s="676"/>
      <c r="BJ42" s="676"/>
      <c r="BK42" s="676"/>
      <c r="BL42" s="212"/>
      <c r="BM42" s="647" t="s">
        <v>339</v>
      </c>
      <c r="BN42" s="647"/>
      <c r="BO42" s="647"/>
      <c r="BP42" s="647"/>
      <c r="BQ42" s="647"/>
      <c r="BR42" s="647"/>
      <c r="BS42" s="647"/>
      <c r="BT42" s="647"/>
      <c r="BU42" s="648"/>
      <c r="BV42" s="695">
        <v>418</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4521147</v>
      </c>
      <c r="CS42" s="644"/>
      <c r="CT42" s="644"/>
      <c r="CU42" s="644"/>
      <c r="CV42" s="644"/>
      <c r="CW42" s="644"/>
      <c r="CX42" s="644"/>
      <c r="CY42" s="645"/>
      <c r="CZ42" s="628">
        <v>33.5</v>
      </c>
      <c r="DA42" s="656"/>
      <c r="DB42" s="656"/>
      <c r="DC42" s="658"/>
      <c r="DD42" s="632">
        <v>101784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37918</v>
      </c>
      <c r="CS43" s="644"/>
      <c r="CT43" s="644"/>
      <c r="CU43" s="644"/>
      <c r="CV43" s="644"/>
      <c r="CW43" s="644"/>
      <c r="CX43" s="644"/>
      <c r="CY43" s="645"/>
      <c r="CZ43" s="628">
        <v>0.3</v>
      </c>
      <c r="DA43" s="656"/>
      <c r="DB43" s="656"/>
      <c r="DC43" s="658"/>
      <c r="DD43" s="632">
        <v>19266</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4499494</v>
      </c>
      <c r="CS44" s="624"/>
      <c r="CT44" s="624"/>
      <c r="CU44" s="624"/>
      <c r="CV44" s="624"/>
      <c r="CW44" s="624"/>
      <c r="CX44" s="624"/>
      <c r="CY44" s="625"/>
      <c r="CZ44" s="628">
        <v>33.299999999999997</v>
      </c>
      <c r="DA44" s="629"/>
      <c r="DB44" s="629"/>
      <c r="DC44" s="635"/>
      <c r="DD44" s="632">
        <v>100697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774029</v>
      </c>
      <c r="CS45" s="644"/>
      <c r="CT45" s="644"/>
      <c r="CU45" s="644"/>
      <c r="CV45" s="644"/>
      <c r="CW45" s="644"/>
      <c r="CX45" s="644"/>
      <c r="CY45" s="645"/>
      <c r="CZ45" s="628">
        <v>5.7</v>
      </c>
      <c r="DA45" s="656"/>
      <c r="DB45" s="656"/>
      <c r="DC45" s="658"/>
      <c r="DD45" s="632">
        <v>21907</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3705059</v>
      </c>
      <c r="CS46" s="624"/>
      <c r="CT46" s="624"/>
      <c r="CU46" s="624"/>
      <c r="CV46" s="624"/>
      <c r="CW46" s="624"/>
      <c r="CX46" s="624"/>
      <c r="CY46" s="625"/>
      <c r="CZ46" s="628">
        <v>27.4</v>
      </c>
      <c r="DA46" s="629"/>
      <c r="DB46" s="629"/>
      <c r="DC46" s="635"/>
      <c r="DD46" s="632">
        <v>78484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v>21653</v>
      </c>
      <c r="CS47" s="644"/>
      <c r="CT47" s="644"/>
      <c r="CU47" s="644"/>
      <c r="CV47" s="644"/>
      <c r="CW47" s="644"/>
      <c r="CX47" s="644"/>
      <c r="CY47" s="645"/>
      <c r="CZ47" s="628">
        <v>0.2</v>
      </c>
      <c r="DA47" s="656"/>
      <c r="DB47" s="656"/>
      <c r="DC47" s="658"/>
      <c r="DD47" s="632">
        <v>1087</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350</v>
      </c>
      <c r="CE49" s="647"/>
      <c r="CF49" s="647"/>
      <c r="CG49" s="647"/>
      <c r="CH49" s="647"/>
      <c r="CI49" s="647"/>
      <c r="CJ49" s="647"/>
      <c r="CK49" s="647"/>
      <c r="CL49" s="647"/>
      <c r="CM49" s="647"/>
      <c r="CN49" s="647"/>
      <c r="CO49" s="647"/>
      <c r="CP49" s="647"/>
      <c r="CQ49" s="648"/>
      <c r="CR49" s="695">
        <v>13509703</v>
      </c>
      <c r="CS49" s="682"/>
      <c r="CT49" s="682"/>
      <c r="CU49" s="682"/>
      <c r="CV49" s="682"/>
      <c r="CW49" s="682"/>
      <c r="CX49" s="682"/>
      <c r="CY49" s="711"/>
      <c r="CZ49" s="703">
        <v>100</v>
      </c>
      <c r="DA49" s="712"/>
      <c r="DB49" s="712"/>
      <c r="DC49" s="713"/>
      <c r="DD49" s="714">
        <v>6160528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i7lhzN4oPGDuXvQxleFoOB2kdpb2iuSsx86yVJdgsPlN3Tzi1tJ5fZkiSwLNL2ey9Yq+0Hp00MWlhEq+8eDpA==" saltValue="93cDoqAyxB2av3PvacfO6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2"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13911</v>
      </c>
      <c r="R7" s="753"/>
      <c r="S7" s="753"/>
      <c r="T7" s="753"/>
      <c r="U7" s="753"/>
      <c r="V7" s="753">
        <v>13487</v>
      </c>
      <c r="W7" s="753"/>
      <c r="X7" s="753"/>
      <c r="Y7" s="753"/>
      <c r="Z7" s="753"/>
      <c r="AA7" s="753">
        <v>424</v>
      </c>
      <c r="AB7" s="753"/>
      <c r="AC7" s="753"/>
      <c r="AD7" s="753"/>
      <c r="AE7" s="754"/>
      <c r="AF7" s="755">
        <v>351</v>
      </c>
      <c r="AG7" s="756"/>
      <c r="AH7" s="756"/>
      <c r="AI7" s="756"/>
      <c r="AJ7" s="757"/>
      <c r="AK7" s="758">
        <v>223</v>
      </c>
      <c r="AL7" s="759"/>
      <c r="AM7" s="759"/>
      <c r="AN7" s="759"/>
      <c r="AO7" s="759"/>
      <c r="AP7" s="759">
        <v>16503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548</v>
      </c>
      <c r="BT7" s="747"/>
      <c r="BU7" s="747"/>
      <c r="BV7" s="747"/>
      <c r="BW7" s="747"/>
      <c r="BX7" s="747"/>
      <c r="BY7" s="747"/>
      <c r="BZ7" s="747"/>
      <c r="CA7" s="747"/>
      <c r="CB7" s="747"/>
      <c r="CC7" s="747"/>
      <c r="CD7" s="747"/>
      <c r="CE7" s="747"/>
      <c r="CF7" s="747"/>
      <c r="CG7" s="762"/>
      <c r="CH7" s="743">
        <v>5</v>
      </c>
      <c r="CI7" s="744"/>
      <c r="CJ7" s="744"/>
      <c r="CK7" s="744"/>
      <c r="CL7" s="745"/>
      <c r="CM7" s="743">
        <v>66</v>
      </c>
      <c r="CN7" s="744"/>
      <c r="CO7" s="744"/>
      <c r="CP7" s="744"/>
      <c r="CQ7" s="745"/>
      <c r="CR7" s="743">
        <v>10</v>
      </c>
      <c r="CS7" s="744"/>
      <c r="CT7" s="744"/>
      <c r="CU7" s="744"/>
      <c r="CV7" s="745"/>
      <c r="CW7" s="743">
        <v>15</v>
      </c>
      <c r="CX7" s="744"/>
      <c r="CY7" s="744"/>
      <c r="CZ7" s="744"/>
      <c r="DA7" s="745"/>
      <c r="DB7" s="743" t="s">
        <v>559</v>
      </c>
      <c r="DC7" s="744"/>
      <c r="DD7" s="744"/>
      <c r="DE7" s="744"/>
      <c r="DF7" s="745"/>
      <c r="DG7" s="743" t="s">
        <v>559</v>
      </c>
      <c r="DH7" s="744"/>
      <c r="DI7" s="744"/>
      <c r="DJ7" s="744"/>
      <c r="DK7" s="745"/>
      <c r="DL7" s="743" t="s">
        <v>559</v>
      </c>
      <c r="DM7" s="744"/>
      <c r="DN7" s="744"/>
      <c r="DO7" s="744"/>
      <c r="DP7" s="745"/>
      <c r="DQ7" s="743" t="s">
        <v>559</v>
      </c>
      <c r="DR7" s="744"/>
      <c r="DS7" s="744"/>
      <c r="DT7" s="744"/>
      <c r="DU7" s="745"/>
      <c r="DV7" s="746"/>
      <c r="DW7" s="747"/>
      <c r="DX7" s="747"/>
      <c r="DY7" s="747"/>
      <c r="DZ7" s="748"/>
      <c r="EA7" s="222"/>
    </row>
    <row r="8" spans="1:131" s="223" customFormat="1" ht="26.25" customHeight="1" x14ac:dyDescent="0.15">
      <c r="A8" s="226">
        <v>2</v>
      </c>
      <c r="B8" s="780" t="s">
        <v>374</v>
      </c>
      <c r="C8" s="781"/>
      <c r="D8" s="781"/>
      <c r="E8" s="781"/>
      <c r="F8" s="781"/>
      <c r="G8" s="781"/>
      <c r="H8" s="781"/>
      <c r="I8" s="781"/>
      <c r="J8" s="781"/>
      <c r="K8" s="781"/>
      <c r="L8" s="781"/>
      <c r="M8" s="781"/>
      <c r="N8" s="781"/>
      <c r="O8" s="781"/>
      <c r="P8" s="782"/>
      <c r="Q8" s="783">
        <v>109</v>
      </c>
      <c r="R8" s="784"/>
      <c r="S8" s="784"/>
      <c r="T8" s="784"/>
      <c r="U8" s="784"/>
      <c r="V8" s="784">
        <v>109</v>
      </c>
      <c r="W8" s="784"/>
      <c r="X8" s="784"/>
      <c r="Y8" s="784"/>
      <c r="Z8" s="784"/>
      <c r="AA8" s="784">
        <v>0</v>
      </c>
      <c r="AB8" s="784"/>
      <c r="AC8" s="784"/>
      <c r="AD8" s="784"/>
      <c r="AE8" s="785"/>
      <c r="AF8" s="786">
        <v>0</v>
      </c>
      <c r="AG8" s="787"/>
      <c r="AH8" s="787"/>
      <c r="AI8" s="787"/>
      <c r="AJ8" s="788"/>
      <c r="AK8" s="769">
        <v>78</v>
      </c>
      <c r="AL8" s="770"/>
      <c r="AM8" s="770"/>
      <c r="AN8" s="770"/>
      <c r="AO8" s="770"/>
      <c r="AP8" s="770">
        <v>10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351</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1414</v>
      </c>
      <c r="R28" s="823"/>
      <c r="S28" s="823"/>
      <c r="T28" s="823"/>
      <c r="U28" s="823"/>
      <c r="V28" s="823">
        <v>1406</v>
      </c>
      <c r="W28" s="823"/>
      <c r="X28" s="823"/>
      <c r="Y28" s="823"/>
      <c r="Z28" s="823"/>
      <c r="AA28" s="823">
        <v>8</v>
      </c>
      <c r="AB28" s="823"/>
      <c r="AC28" s="823"/>
      <c r="AD28" s="823"/>
      <c r="AE28" s="824"/>
      <c r="AF28" s="825">
        <v>8</v>
      </c>
      <c r="AG28" s="823"/>
      <c r="AH28" s="823"/>
      <c r="AI28" s="823"/>
      <c r="AJ28" s="826"/>
      <c r="AK28" s="827">
        <v>125</v>
      </c>
      <c r="AL28" s="828"/>
      <c r="AM28" s="828"/>
      <c r="AN28" s="828"/>
      <c r="AO28" s="828"/>
      <c r="AP28" s="828" t="s">
        <v>547</v>
      </c>
      <c r="AQ28" s="828"/>
      <c r="AR28" s="828"/>
      <c r="AS28" s="828"/>
      <c r="AT28" s="828"/>
      <c r="AU28" s="828" t="s">
        <v>547</v>
      </c>
      <c r="AV28" s="828"/>
      <c r="AW28" s="828"/>
      <c r="AX28" s="828"/>
      <c r="AY28" s="828"/>
      <c r="AZ28" s="828" t="s">
        <v>547</v>
      </c>
      <c r="BA28" s="828"/>
      <c r="BB28" s="828"/>
      <c r="BC28" s="828"/>
      <c r="BD28" s="828"/>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1417</v>
      </c>
      <c r="R29" s="784"/>
      <c r="S29" s="784"/>
      <c r="T29" s="784"/>
      <c r="U29" s="784"/>
      <c r="V29" s="784">
        <v>1391</v>
      </c>
      <c r="W29" s="784"/>
      <c r="X29" s="784"/>
      <c r="Y29" s="784"/>
      <c r="Z29" s="784"/>
      <c r="AA29" s="784">
        <v>27</v>
      </c>
      <c r="AB29" s="784"/>
      <c r="AC29" s="784"/>
      <c r="AD29" s="784"/>
      <c r="AE29" s="785"/>
      <c r="AF29" s="786">
        <v>27</v>
      </c>
      <c r="AG29" s="787"/>
      <c r="AH29" s="787"/>
      <c r="AI29" s="787"/>
      <c r="AJ29" s="788"/>
      <c r="AK29" s="832">
        <v>198</v>
      </c>
      <c r="AL29" s="829"/>
      <c r="AM29" s="829"/>
      <c r="AN29" s="829"/>
      <c r="AO29" s="829"/>
      <c r="AP29" s="829" t="s">
        <v>547</v>
      </c>
      <c r="AQ29" s="829"/>
      <c r="AR29" s="829"/>
      <c r="AS29" s="829"/>
      <c r="AT29" s="829"/>
      <c r="AU29" s="829" t="s">
        <v>547</v>
      </c>
      <c r="AV29" s="829"/>
      <c r="AW29" s="829"/>
      <c r="AX29" s="829"/>
      <c r="AY29" s="829"/>
      <c r="AZ29" s="829" t="s">
        <v>547</v>
      </c>
      <c r="BA29" s="829"/>
      <c r="BB29" s="829"/>
      <c r="BC29" s="829"/>
      <c r="BD29" s="829"/>
      <c r="BE29" s="830"/>
      <c r="BF29" s="830"/>
      <c r="BG29" s="830"/>
      <c r="BH29" s="830"/>
      <c r="BI29" s="831"/>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248</v>
      </c>
      <c r="R30" s="784"/>
      <c r="S30" s="784"/>
      <c r="T30" s="784"/>
      <c r="U30" s="784"/>
      <c r="V30" s="784">
        <v>247</v>
      </c>
      <c r="W30" s="784"/>
      <c r="X30" s="784"/>
      <c r="Y30" s="784"/>
      <c r="Z30" s="784"/>
      <c r="AA30" s="784">
        <v>1</v>
      </c>
      <c r="AB30" s="784"/>
      <c r="AC30" s="784"/>
      <c r="AD30" s="784"/>
      <c r="AE30" s="785"/>
      <c r="AF30" s="786">
        <v>1</v>
      </c>
      <c r="AG30" s="787"/>
      <c r="AH30" s="787"/>
      <c r="AI30" s="787"/>
      <c r="AJ30" s="788"/>
      <c r="AK30" s="832">
        <v>75</v>
      </c>
      <c r="AL30" s="829"/>
      <c r="AM30" s="829"/>
      <c r="AN30" s="829"/>
      <c r="AO30" s="829"/>
      <c r="AP30" s="829" t="s">
        <v>547</v>
      </c>
      <c r="AQ30" s="829"/>
      <c r="AR30" s="829"/>
      <c r="AS30" s="829"/>
      <c r="AT30" s="829"/>
      <c r="AU30" s="829" t="s">
        <v>547</v>
      </c>
      <c r="AV30" s="829"/>
      <c r="AW30" s="829"/>
      <c r="AX30" s="829"/>
      <c r="AY30" s="829"/>
      <c r="AZ30" s="829" t="s">
        <v>547</v>
      </c>
      <c r="BA30" s="829"/>
      <c r="BB30" s="829"/>
      <c r="BC30" s="829"/>
      <c r="BD30" s="829"/>
      <c r="BE30" s="830"/>
      <c r="BF30" s="830"/>
      <c r="BG30" s="830"/>
      <c r="BH30" s="830"/>
      <c r="BI30" s="831"/>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348</v>
      </c>
      <c r="R31" s="784"/>
      <c r="S31" s="784"/>
      <c r="T31" s="784"/>
      <c r="U31" s="784"/>
      <c r="V31" s="784">
        <v>351</v>
      </c>
      <c r="W31" s="784"/>
      <c r="X31" s="784"/>
      <c r="Y31" s="784"/>
      <c r="Z31" s="784"/>
      <c r="AA31" s="784">
        <v>4</v>
      </c>
      <c r="AB31" s="784"/>
      <c r="AC31" s="784"/>
      <c r="AD31" s="784"/>
      <c r="AE31" s="785"/>
      <c r="AF31" s="786">
        <v>447</v>
      </c>
      <c r="AG31" s="787"/>
      <c r="AH31" s="787"/>
      <c r="AI31" s="787"/>
      <c r="AJ31" s="788"/>
      <c r="AK31" s="832">
        <v>5</v>
      </c>
      <c r="AL31" s="829"/>
      <c r="AM31" s="829"/>
      <c r="AN31" s="829"/>
      <c r="AO31" s="829"/>
      <c r="AP31" s="829">
        <v>1861</v>
      </c>
      <c r="AQ31" s="829"/>
      <c r="AR31" s="829"/>
      <c r="AS31" s="829"/>
      <c r="AT31" s="829"/>
      <c r="AU31" s="829">
        <v>71</v>
      </c>
      <c r="AV31" s="829"/>
      <c r="AW31" s="829"/>
      <c r="AX31" s="829"/>
      <c r="AY31" s="829"/>
      <c r="AZ31" s="833" t="s">
        <v>547</v>
      </c>
      <c r="BA31" s="833"/>
      <c r="BB31" s="833"/>
      <c r="BC31" s="833"/>
      <c r="BD31" s="833"/>
      <c r="BE31" s="830" t="s">
        <v>392</v>
      </c>
      <c r="BF31" s="830"/>
      <c r="BG31" s="830"/>
      <c r="BH31" s="830"/>
      <c r="BI31" s="831"/>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660</v>
      </c>
      <c r="R32" s="784"/>
      <c r="S32" s="784"/>
      <c r="T32" s="784"/>
      <c r="U32" s="784"/>
      <c r="V32" s="784">
        <v>613</v>
      </c>
      <c r="W32" s="784"/>
      <c r="X32" s="784"/>
      <c r="Y32" s="784"/>
      <c r="Z32" s="784"/>
      <c r="AA32" s="784">
        <v>52</v>
      </c>
      <c r="AB32" s="784"/>
      <c r="AC32" s="784"/>
      <c r="AD32" s="784"/>
      <c r="AE32" s="785"/>
      <c r="AF32" s="786">
        <v>210</v>
      </c>
      <c r="AG32" s="787"/>
      <c r="AH32" s="787"/>
      <c r="AI32" s="787"/>
      <c r="AJ32" s="788"/>
      <c r="AK32" s="832">
        <v>268</v>
      </c>
      <c r="AL32" s="829"/>
      <c r="AM32" s="829"/>
      <c r="AN32" s="829"/>
      <c r="AO32" s="829"/>
      <c r="AP32" s="829">
        <v>2133</v>
      </c>
      <c r="AQ32" s="829"/>
      <c r="AR32" s="829"/>
      <c r="AS32" s="829"/>
      <c r="AT32" s="829"/>
      <c r="AU32" s="829">
        <v>1350</v>
      </c>
      <c r="AV32" s="829"/>
      <c r="AW32" s="829"/>
      <c r="AX32" s="829"/>
      <c r="AY32" s="829"/>
      <c r="AZ32" s="833" t="s">
        <v>547</v>
      </c>
      <c r="BA32" s="833"/>
      <c r="BB32" s="833"/>
      <c r="BC32" s="833"/>
      <c r="BD32" s="833"/>
      <c r="BE32" s="830" t="s">
        <v>392</v>
      </c>
      <c r="BF32" s="830"/>
      <c r="BG32" s="830"/>
      <c r="BH32" s="830"/>
      <c r="BI32" s="831"/>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27</v>
      </c>
      <c r="R33" s="784"/>
      <c r="S33" s="784"/>
      <c r="T33" s="784"/>
      <c r="U33" s="784"/>
      <c r="V33" s="784">
        <v>13</v>
      </c>
      <c r="W33" s="784"/>
      <c r="X33" s="784"/>
      <c r="Y33" s="784"/>
      <c r="Z33" s="784"/>
      <c r="AA33" s="784">
        <v>14</v>
      </c>
      <c r="AB33" s="784"/>
      <c r="AC33" s="784"/>
      <c r="AD33" s="784"/>
      <c r="AE33" s="785"/>
      <c r="AF33" s="786" t="s">
        <v>122</v>
      </c>
      <c r="AG33" s="787"/>
      <c r="AH33" s="787"/>
      <c r="AI33" s="787"/>
      <c r="AJ33" s="788"/>
      <c r="AK33" s="832" t="s">
        <v>547</v>
      </c>
      <c r="AL33" s="829"/>
      <c r="AM33" s="829"/>
      <c r="AN33" s="829"/>
      <c r="AO33" s="829"/>
      <c r="AP33" s="829">
        <v>73</v>
      </c>
      <c r="AQ33" s="829"/>
      <c r="AR33" s="829"/>
      <c r="AS33" s="829"/>
      <c r="AT33" s="829"/>
      <c r="AU33" s="829" t="s">
        <v>547</v>
      </c>
      <c r="AV33" s="829"/>
      <c r="AW33" s="829"/>
      <c r="AX33" s="829"/>
      <c r="AY33" s="829"/>
      <c r="AZ33" s="833" t="s">
        <v>547</v>
      </c>
      <c r="BA33" s="833"/>
      <c r="BB33" s="833"/>
      <c r="BC33" s="833"/>
      <c r="BD33" s="833"/>
      <c r="BE33" s="830" t="s">
        <v>395</v>
      </c>
      <c r="BF33" s="830"/>
      <c r="BG33" s="830"/>
      <c r="BH33" s="830"/>
      <c r="BI33" s="831"/>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31</v>
      </c>
      <c r="R34" s="784"/>
      <c r="S34" s="784"/>
      <c r="T34" s="784"/>
      <c r="U34" s="784"/>
      <c r="V34" s="784">
        <v>31</v>
      </c>
      <c r="W34" s="784"/>
      <c r="X34" s="784"/>
      <c r="Y34" s="784"/>
      <c r="Z34" s="784"/>
      <c r="AA34" s="784" t="s">
        <v>558</v>
      </c>
      <c r="AB34" s="784"/>
      <c r="AC34" s="784"/>
      <c r="AD34" s="784"/>
      <c r="AE34" s="785"/>
      <c r="AF34" s="786" t="s">
        <v>122</v>
      </c>
      <c r="AG34" s="787"/>
      <c r="AH34" s="787"/>
      <c r="AI34" s="787"/>
      <c r="AJ34" s="788"/>
      <c r="AK34" s="832">
        <v>30</v>
      </c>
      <c r="AL34" s="829"/>
      <c r="AM34" s="829"/>
      <c r="AN34" s="829"/>
      <c r="AO34" s="829"/>
      <c r="AP34" s="829">
        <v>338</v>
      </c>
      <c r="AQ34" s="829"/>
      <c r="AR34" s="829"/>
      <c r="AS34" s="829"/>
      <c r="AT34" s="829"/>
      <c r="AU34" s="829">
        <v>117</v>
      </c>
      <c r="AV34" s="829"/>
      <c r="AW34" s="829"/>
      <c r="AX34" s="829"/>
      <c r="AY34" s="829"/>
      <c r="AZ34" s="833" t="s">
        <v>547</v>
      </c>
      <c r="BA34" s="833"/>
      <c r="BB34" s="833"/>
      <c r="BC34" s="833"/>
      <c r="BD34" s="833"/>
      <c r="BE34" s="830" t="s">
        <v>395</v>
      </c>
      <c r="BF34" s="830"/>
      <c r="BG34" s="830"/>
      <c r="BH34" s="830"/>
      <c r="BI34" s="831"/>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2"/>
      <c r="AL35" s="829"/>
      <c r="AM35" s="829"/>
      <c r="AN35" s="829"/>
      <c r="AO35" s="829"/>
      <c r="AP35" s="829"/>
      <c r="AQ35" s="829"/>
      <c r="AR35" s="829"/>
      <c r="AS35" s="829"/>
      <c r="AT35" s="829"/>
      <c r="AU35" s="829"/>
      <c r="AV35" s="829"/>
      <c r="AW35" s="829"/>
      <c r="AX35" s="829"/>
      <c r="AY35" s="829"/>
      <c r="AZ35" s="833"/>
      <c r="BA35" s="833"/>
      <c r="BB35" s="833"/>
      <c r="BC35" s="833"/>
      <c r="BD35" s="833"/>
      <c r="BE35" s="830"/>
      <c r="BF35" s="830"/>
      <c r="BG35" s="830"/>
      <c r="BH35" s="830"/>
      <c r="BI35" s="831"/>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29"/>
      <c r="AM36" s="829"/>
      <c r="AN36" s="829"/>
      <c r="AO36" s="829"/>
      <c r="AP36" s="829"/>
      <c r="AQ36" s="829"/>
      <c r="AR36" s="829"/>
      <c r="AS36" s="829"/>
      <c r="AT36" s="829"/>
      <c r="AU36" s="829"/>
      <c r="AV36" s="829"/>
      <c r="AW36" s="829"/>
      <c r="AX36" s="829"/>
      <c r="AY36" s="829"/>
      <c r="AZ36" s="833"/>
      <c r="BA36" s="833"/>
      <c r="BB36" s="833"/>
      <c r="BC36" s="833"/>
      <c r="BD36" s="833"/>
      <c r="BE36" s="830"/>
      <c r="BF36" s="830"/>
      <c r="BG36" s="830"/>
      <c r="BH36" s="830"/>
      <c r="BI36" s="831"/>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29"/>
      <c r="AM37" s="829"/>
      <c r="AN37" s="829"/>
      <c r="AO37" s="829"/>
      <c r="AP37" s="829"/>
      <c r="AQ37" s="829"/>
      <c r="AR37" s="829"/>
      <c r="AS37" s="829"/>
      <c r="AT37" s="829"/>
      <c r="AU37" s="829"/>
      <c r="AV37" s="829"/>
      <c r="AW37" s="829"/>
      <c r="AX37" s="829"/>
      <c r="AY37" s="829"/>
      <c r="AZ37" s="833"/>
      <c r="BA37" s="833"/>
      <c r="BB37" s="833"/>
      <c r="BC37" s="833"/>
      <c r="BD37" s="833"/>
      <c r="BE37" s="830"/>
      <c r="BF37" s="830"/>
      <c r="BG37" s="830"/>
      <c r="BH37" s="830"/>
      <c r="BI37" s="831"/>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29"/>
      <c r="AM38" s="829"/>
      <c r="AN38" s="829"/>
      <c r="AO38" s="829"/>
      <c r="AP38" s="829"/>
      <c r="AQ38" s="829"/>
      <c r="AR38" s="829"/>
      <c r="AS38" s="829"/>
      <c r="AT38" s="829"/>
      <c r="AU38" s="829"/>
      <c r="AV38" s="829"/>
      <c r="AW38" s="829"/>
      <c r="AX38" s="829"/>
      <c r="AY38" s="829"/>
      <c r="AZ38" s="833"/>
      <c r="BA38" s="833"/>
      <c r="BB38" s="833"/>
      <c r="BC38" s="833"/>
      <c r="BD38" s="833"/>
      <c r="BE38" s="830"/>
      <c r="BF38" s="830"/>
      <c r="BG38" s="830"/>
      <c r="BH38" s="830"/>
      <c r="BI38" s="831"/>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29"/>
      <c r="AM39" s="829"/>
      <c r="AN39" s="829"/>
      <c r="AO39" s="829"/>
      <c r="AP39" s="829"/>
      <c r="AQ39" s="829"/>
      <c r="AR39" s="829"/>
      <c r="AS39" s="829"/>
      <c r="AT39" s="829"/>
      <c r="AU39" s="829"/>
      <c r="AV39" s="829"/>
      <c r="AW39" s="829"/>
      <c r="AX39" s="829"/>
      <c r="AY39" s="829"/>
      <c r="AZ39" s="833"/>
      <c r="BA39" s="833"/>
      <c r="BB39" s="833"/>
      <c r="BC39" s="833"/>
      <c r="BD39" s="833"/>
      <c r="BE39" s="830"/>
      <c r="BF39" s="830"/>
      <c r="BG39" s="830"/>
      <c r="BH39" s="830"/>
      <c r="BI39" s="831"/>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29"/>
      <c r="AM40" s="829"/>
      <c r="AN40" s="829"/>
      <c r="AO40" s="829"/>
      <c r="AP40" s="829"/>
      <c r="AQ40" s="829"/>
      <c r="AR40" s="829"/>
      <c r="AS40" s="829"/>
      <c r="AT40" s="829"/>
      <c r="AU40" s="829"/>
      <c r="AV40" s="829"/>
      <c r="AW40" s="829"/>
      <c r="AX40" s="829"/>
      <c r="AY40" s="829"/>
      <c r="AZ40" s="833"/>
      <c r="BA40" s="833"/>
      <c r="BB40" s="833"/>
      <c r="BC40" s="833"/>
      <c r="BD40" s="833"/>
      <c r="BE40" s="830"/>
      <c r="BF40" s="830"/>
      <c r="BG40" s="830"/>
      <c r="BH40" s="830"/>
      <c r="BI40" s="831"/>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29"/>
      <c r="AM41" s="829"/>
      <c r="AN41" s="829"/>
      <c r="AO41" s="829"/>
      <c r="AP41" s="829"/>
      <c r="AQ41" s="829"/>
      <c r="AR41" s="829"/>
      <c r="AS41" s="829"/>
      <c r="AT41" s="829"/>
      <c r="AU41" s="829"/>
      <c r="AV41" s="829"/>
      <c r="AW41" s="829"/>
      <c r="AX41" s="829"/>
      <c r="AY41" s="829"/>
      <c r="AZ41" s="833"/>
      <c r="BA41" s="833"/>
      <c r="BB41" s="833"/>
      <c r="BC41" s="833"/>
      <c r="BD41" s="833"/>
      <c r="BE41" s="830"/>
      <c r="BF41" s="830"/>
      <c r="BG41" s="830"/>
      <c r="BH41" s="830"/>
      <c r="BI41" s="831"/>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29"/>
      <c r="AM42" s="829"/>
      <c r="AN42" s="829"/>
      <c r="AO42" s="829"/>
      <c r="AP42" s="829"/>
      <c r="AQ42" s="829"/>
      <c r="AR42" s="829"/>
      <c r="AS42" s="829"/>
      <c r="AT42" s="829"/>
      <c r="AU42" s="829"/>
      <c r="AV42" s="829"/>
      <c r="AW42" s="829"/>
      <c r="AX42" s="829"/>
      <c r="AY42" s="829"/>
      <c r="AZ42" s="833"/>
      <c r="BA42" s="833"/>
      <c r="BB42" s="833"/>
      <c r="BC42" s="833"/>
      <c r="BD42" s="833"/>
      <c r="BE42" s="830"/>
      <c r="BF42" s="830"/>
      <c r="BG42" s="830"/>
      <c r="BH42" s="830"/>
      <c r="BI42" s="831"/>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29"/>
      <c r="AM43" s="829"/>
      <c r="AN43" s="829"/>
      <c r="AO43" s="829"/>
      <c r="AP43" s="829"/>
      <c r="AQ43" s="829"/>
      <c r="AR43" s="829"/>
      <c r="AS43" s="829"/>
      <c r="AT43" s="829"/>
      <c r="AU43" s="829"/>
      <c r="AV43" s="829"/>
      <c r="AW43" s="829"/>
      <c r="AX43" s="829"/>
      <c r="AY43" s="829"/>
      <c r="AZ43" s="833"/>
      <c r="BA43" s="833"/>
      <c r="BB43" s="833"/>
      <c r="BC43" s="833"/>
      <c r="BD43" s="833"/>
      <c r="BE43" s="830"/>
      <c r="BF43" s="830"/>
      <c r="BG43" s="830"/>
      <c r="BH43" s="830"/>
      <c r="BI43" s="831"/>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29"/>
      <c r="AM44" s="829"/>
      <c r="AN44" s="829"/>
      <c r="AO44" s="829"/>
      <c r="AP44" s="829"/>
      <c r="AQ44" s="829"/>
      <c r="AR44" s="829"/>
      <c r="AS44" s="829"/>
      <c r="AT44" s="829"/>
      <c r="AU44" s="829"/>
      <c r="AV44" s="829"/>
      <c r="AW44" s="829"/>
      <c r="AX44" s="829"/>
      <c r="AY44" s="829"/>
      <c r="AZ44" s="833"/>
      <c r="BA44" s="833"/>
      <c r="BB44" s="833"/>
      <c r="BC44" s="833"/>
      <c r="BD44" s="833"/>
      <c r="BE44" s="830"/>
      <c r="BF44" s="830"/>
      <c r="BG44" s="830"/>
      <c r="BH44" s="830"/>
      <c r="BI44" s="831"/>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29"/>
      <c r="AM45" s="829"/>
      <c r="AN45" s="829"/>
      <c r="AO45" s="829"/>
      <c r="AP45" s="829"/>
      <c r="AQ45" s="829"/>
      <c r="AR45" s="829"/>
      <c r="AS45" s="829"/>
      <c r="AT45" s="829"/>
      <c r="AU45" s="829"/>
      <c r="AV45" s="829"/>
      <c r="AW45" s="829"/>
      <c r="AX45" s="829"/>
      <c r="AY45" s="829"/>
      <c r="AZ45" s="833"/>
      <c r="BA45" s="833"/>
      <c r="BB45" s="833"/>
      <c r="BC45" s="833"/>
      <c r="BD45" s="833"/>
      <c r="BE45" s="830"/>
      <c r="BF45" s="830"/>
      <c r="BG45" s="830"/>
      <c r="BH45" s="830"/>
      <c r="BI45" s="831"/>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29"/>
      <c r="AM46" s="829"/>
      <c r="AN46" s="829"/>
      <c r="AO46" s="829"/>
      <c r="AP46" s="829"/>
      <c r="AQ46" s="829"/>
      <c r="AR46" s="829"/>
      <c r="AS46" s="829"/>
      <c r="AT46" s="829"/>
      <c r="AU46" s="829"/>
      <c r="AV46" s="829"/>
      <c r="AW46" s="829"/>
      <c r="AX46" s="829"/>
      <c r="AY46" s="829"/>
      <c r="AZ46" s="833"/>
      <c r="BA46" s="833"/>
      <c r="BB46" s="833"/>
      <c r="BC46" s="833"/>
      <c r="BD46" s="833"/>
      <c r="BE46" s="830"/>
      <c r="BF46" s="830"/>
      <c r="BG46" s="830"/>
      <c r="BH46" s="830"/>
      <c r="BI46" s="831"/>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29"/>
      <c r="AM47" s="829"/>
      <c r="AN47" s="829"/>
      <c r="AO47" s="829"/>
      <c r="AP47" s="829"/>
      <c r="AQ47" s="829"/>
      <c r="AR47" s="829"/>
      <c r="AS47" s="829"/>
      <c r="AT47" s="829"/>
      <c r="AU47" s="829"/>
      <c r="AV47" s="829"/>
      <c r="AW47" s="829"/>
      <c r="AX47" s="829"/>
      <c r="AY47" s="829"/>
      <c r="AZ47" s="833"/>
      <c r="BA47" s="833"/>
      <c r="BB47" s="833"/>
      <c r="BC47" s="833"/>
      <c r="BD47" s="833"/>
      <c r="BE47" s="830"/>
      <c r="BF47" s="830"/>
      <c r="BG47" s="830"/>
      <c r="BH47" s="830"/>
      <c r="BI47" s="831"/>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29"/>
      <c r="AM48" s="829"/>
      <c r="AN48" s="829"/>
      <c r="AO48" s="829"/>
      <c r="AP48" s="829"/>
      <c r="AQ48" s="829"/>
      <c r="AR48" s="829"/>
      <c r="AS48" s="829"/>
      <c r="AT48" s="829"/>
      <c r="AU48" s="829"/>
      <c r="AV48" s="829"/>
      <c r="AW48" s="829"/>
      <c r="AX48" s="829"/>
      <c r="AY48" s="829"/>
      <c r="AZ48" s="833"/>
      <c r="BA48" s="833"/>
      <c r="BB48" s="833"/>
      <c r="BC48" s="833"/>
      <c r="BD48" s="833"/>
      <c r="BE48" s="830"/>
      <c r="BF48" s="830"/>
      <c r="BG48" s="830"/>
      <c r="BH48" s="830"/>
      <c r="BI48" s="831"/>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29"/>
      <c r="AM49" s="829"/>
      <c r="AN49" s="829"/>
      <c r="AO49" s="829"/>
      <c r="AP49" s="829"/>
      <c r="AQ49" s="829"/>
      <c r="AR49" s="829"/>
      <c r="AS49" s="829"/>
      <c r="AT49" s="829"/>
      <c r="AU49" s="829"/>
      <c r="AV49" s="829"/>
      <c r="AW49" s="829"/>
      <c r="AX49" s="829"/>
      <c r="AY49" s="829"/>
      <c r="AZ49" s="833"/>
      <c r="BA49" s="833"/>
      <c r="BB49" s="833"/>
      <c r="BC49" s="833"/>
      <c r="BD49" s="833"/>
      <c r="BE49" s="830"/>
      <c r="BF49" s="830"/>
      <c r="BG49" s="830"/>
      <c r="BH49" s="830"/>
      <c r="BI49" s="831"/>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0"/>
      <c r="BF50" s="830"/>
      <c r="BG50" s="830"/>
      <c r="BH50" s="830"/>
      <c r="BI50" s="831"/>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0"/>
      <c r="BF51" s="830"/>
      <c r="BG51" s="830"/>
      <c r="BH51" s="830"/>
      <c r="BI51" s="831"/>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0"/>
      <c r="BF52" s="830"/>
      <c r="BG52" s="830"/>
      <c r="BH52" s="830"/>
      <c r="BI52" s="831"/>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0"/>
      <c r="BF53" s="830"/>
      <c r="BG53" s="830"/>
      <c r="BH53" s="830"/>
      <c r="BI53" s="831"/>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0"/>
      <c r="BF54" s="830"/>
      <c r="BG54" s="830"/>
      <c r="BH54" s="830"/>
      <c r="BI54" s="831"/>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0"/>
      <c r="BF55" s="830"/>
      <c r="BG55" s="830"/>
      <c r="BH55" s="830"/>
      <c r="BI55" s="831"/>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0"/>
      <c r="BF56" s="830"/>
      <c r="BG56" s="830"/>
      <c r="BH56" s="830"/>
      <c r="BI56" s="831"/>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0"/>
      <c r="BF57" s="830"/>
      <c r="BG57" s="830"/>
      <c r="BH57" s="830"/>
      <c r="BI57" s="831"/>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0"/>
      <c r="BF58" s="830"/>
      <c r="BG58" s="830"/>
      <c r="BH58" s="830"/>
      <c r="BI58" s="831"/>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0"/>
      <c r="BF59" s="830"/>
      <c r="BG59" s="830"/>
      <c r="BH59" s="830"/>
      <c r="BI59" s="831"/>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0"/>
      <c r="BF60" s="830"/>
      <c r="BG60" s="830"/>
      <c r="BH60" s="830"/>
      <c r="BI60" s="831"/>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0"/>
      <c r="BF61" s="830"/>
      <c r="BG61" s="830"/>
      <c r="BH61" s="830"/>
      <c r="BI61" s="831"/>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0"/>
      <c r="BF62" s="830"/>
      <c r="BG62" s="830"/>
      <c r="BH62" s="830"/>
      <c r="BI62" s="831"/>
      <c r="BJ62" s="846"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398</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691</v>
      </c>
      <c r="AG63" s="843"/>
      <c r="AH63" s="843"/>
      <c r="AI63" s="843"/>
      <c r="AJ63" s="844"/>
      <c r="AK63" s="845"/>
      <c r="AL63" s="840"/>
      <c r="AM63" s="840"/>
      <c r="AN63" s="840"/>
      <c r="AO63" s="840"/>
      <c r="AP63" s="843"/>
      <c r="AQ63" s="843"/>
      <c r="AR63" s="843"/>
      <c r="AS63" s="843"/>
      <c r="AT63" s="843"/>
      <c r="AU63" s="843"/>
      <c r="AV63" s="843"/>
      <c r="AW63" s="843"/>
      <c r="AX63" s="843"/>
      <c r="AY63" s="843"/>
      <c r="AZ63" s="847"/>
      <c r="BA63" s="847"/>
      <c r="BB63" s="847"/>
      <c r="BC63" s="847"/>
      <c r="BD63" s="847"/>
      <c r="BE63" s="848"/>
      <c r="BF63" s="848"/>
      <c r="BG63" s="848"/>
      <c r="BH63" s="848"/>
      <c r="BI63" s="849"/>
      <c r="BJ63" s="850" t="s">
        <v>122</v>
      </c>
      <c r="BK63" s="851"/>
      <c r="BL63" s="851"/>
      <c r="BM63" s="851"/>
      <c r="BN63" s="852"/>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3" t="s">
        <v>383</v>
      </c>
      <c r="AG66" s="815"/>
      <c r="AH66" s="815"/>
      <c r="AI66" s="815"/>
      <c r="AJ66" s="854"/>
      <c r="AK66" s="733" t="s">
        <v>384</v>
      </c>
      <c r="AL66" s="728"/>
      <c r="AM66" s="728"/>
      <c r="AN66" s="728"/>
      <c r="AO66" s="729"/>
      <c r="AP66" s="733" t="s">
        <v>385</v>
      </c>
      <c r="AQ66" s="734"/>
      <c r="AR66" s="734"/>
      <c r="AS66" s="734"/>
      <c r="AT66" s="735"/>
      <c r="AU66" s="733" t="s">
        <v>401</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8"/>
      <c r="AH67" s="818"/>
      <c r="AI67" s="818"/>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18"/>
    </row>
    <row r="68" spans="1:131" ht="26.25" customHeight="1" thickTop="1" x14ac:dyDescent="0.15">
      <c r="A68" s="224">
        <v>1</v>
      </c>
      <c r="B68" s="868" t="s">
        <v>549</v>
      </c>
      <c r="C68" s="869"/>
      <c r="D68" s="869"/>
      <c r="E68" s="869"/>
      <c r="F68" s="869"/>
      <c r="G68" s="869"/>
      <c r="H68" s="869"/>
      <c r="I68" s="869"/>
      <c r="J68" s="869"/>
      <c r="K68" s="869"/>
      <c r="L68" s="869"/>
      <c r="M68" s="869"/>
      <c r="N68" s="869"/>
      <c r="O68" s="869"/>
      <c r="P68" s="870"/>
      <c r="Q68" s="871">
        <v>63</v>
      </c>
      <c r="R68" s="865"/>
      <c r="S68" s="865"/>
      <c r="T68" s="865"/>
      <c r="U68" s="865"/>
      <c r="V68" s="865">
        <v>56</v>
      </c>
      <c r="W68" s="865"/>
      <c r="X68" s="865"/>
      <c r="Y68" s="865"/>
      <c r="Z68" s="865"/>
      <c r="AA68" s="865">
        <v>7</v>
      </c>
      <c r="AB68" s="865"/>
      <c r="AC68" s="865"/>
      <c r="AD68" s="865"/>
      <c r="AE68" s="865"/>
      <c r="AF68" s="865">
        <v>7</v>
      </c>
      <c r="AG68" s="865"/>
      <c r="AH68" s="865"/>
      <c r="AI68" s="865"/>
      <c r="AJ68" s="865"/>
      <c r="AK68" s="865" t="s">
        <v>558</v>
      </c>
      <c r="AL68" s="865"/>
      <c r="AM68" s="865"/>
      <c r="AN68" s="865"/>
      <c r="AO68" s="865"/>
      <c r="AP68" s="865" t="s">
        <v>558</v>
      </c>
      <c r="AQ68" s="865"/>
      <c r="AR68" s="865"/>
      <c r="AS68" s="865"/>
      <c r="AT68" s="865"/>
      <c r="AU68" s="865" t="s">
        <v>559</v>
      </c>
      <c r="AV68" s="865"/>
      <c r="AW68" s="865"/>
      <c r="AX68" s="865"/>
      <c r="AY68" s="865"/>
      <c r="AZ68" s="866"/>
      <c r="BA68" s="866"/>
      <c r="BB68" s="866"/>
      <c r="BC68" s="866"/>
      <c r="BD68" s="867"/>
      <c r="BE68" s="229"/>
      <c r="BF68" s="229"/>
      <c r="BG68" s="229"/>
      <c r="BH68" s="229"/>
      <c r="BI68" s="229"/>
      <c r="BJ68" s="229"/>
      <c r="BK68" s="229"/>
      <c r="BL68" s="229"/>
      <c r="BM68" s="229"/>
      <c r="BN68" s="229"/>
      <c r="BO68" s="229"/>
      <c r="BP68" s="229"/>
      <c r="BQ68" s="226">
        <v>62</v>
      </c>
      <c r="BR68" s="231"/>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18"/>
    </row>
    <row r="69" spans="1:131" ht="26.25" customHeight="1" x14ac:dyDescent="0.15">
      <c r="A69" s="226">
        <v>2</v>
      </c>
      <c r="B69" s="872" t="s">
        <v>550</v>
      </c>
      <c r="C69" s="873"/>
      <c r="D69" s="873"/>
      <c r="E69" s="873"/>
      <c r="F69" s="873"/>
      <c r="G69" s="873"/>
      <c r="H69" s="873"/>
      <c r="I69" s="873"/>
      <c r="J69" s="873"/>
      <c r="K69" s="873"/>
      <c r="L69" s="873"/>
      <c r="M69" s="873"/>
      <c r="N69" s="873"/>
      <c r="O69" s="873"/>
      <c r="P69" s="874"/>
      <c r="Q69" s="875">
        <v>20</v>
      </c>
      <c r="R69" s="829"/>
      <c r="S69" s="829"/>
      <c r="T69" s="829"/>
      <c r="U69" s="829"/>
      <c r="V69" s="829">
        <v>20</v>
      </c>
      <c r="W69" s="829"/>
      <c r="X69" s="829"/>
      <c r="Y69" s="829"/>
      <c r="Z69" s="829"/>
      <c r="AA69" s="829" t="s">
        <v>558</v>
      </c>
      <c r="AB69" s="829"/>
      <c r="AC69" s="829"/>
      <c r="AD69" s="829"/>
      <c r="AE69" s="829"/>
      <c r="AF69" s="829" t="s">
        <v>558</v>
      </c>
      <c r="AG69" s="829"/>
      <c r="AH69" s="829"/>
      <c r="AI69" s="829"/>
      <c r="AJ69" s="829"/>
      <c r="AK69" s="829" t="s">
        <v>558</v>
      </c>
      <c r="AL69" s="829"/>
      <c r="AM69" s="829"/>
      <c r="AN69" s="829"/>
      <c r="AO69" s="829"/>
      <c r="AP69" s="829" t="s">
        <v>558</v>
      </c>
      <c r="AQ69" s="829"/>
      <c r="AR69" s="829"/>
      <c r="AS69" s="829"/>
      <c r="AT69" s="829"/>
      <c r="AU69" s="829" t="s">
        <v>559</v>
      </c>
      <c r="AV69" s="829"/>
      <c r="AW69" s="829"/>
      <c r="AX69" s="829"/>
      <c r="AY69" s="829"/>
      <c r="AZ69" s="830"/>
      <c r="BA69" s="830"/>
      <c r="BB69" s="830"/>
      <c r="BC69" s="830"/>
      <c r="BD69" s="831"/>
      <c r="BE69" s="229"/>
      <c r="BF69" s="229"/>
      <c r="BG69" s="229"/>
      <c r="BH69" s="229"/>
      <c r="BI69" s="229"/>
      <c r="BJ69" s="229"/>
      <c r="BK69" s="229"/>
      <c r="BL69" s="229"/>
      <c r="BM69" s="229"/>
      <c r="BN69" s="229"/>
      <c r="BO69" s="229"/>
      <c r="BP69" s="229"/>
      <c r="BQ69" s="226">
        <v>63</v>
      </c>
      <c r="BR69" s="231"/>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18"/>
    </row>
    <row r="70" spans="1:131" ht="26.25" customHeight="1" x14ac:dyDescent="0.15">
      <c r="A70" s="226">
        <v>3</v>
      </c>
      <c r="B70" s="872" t="s">
        <v>551</v>
      </c>
      <c r="C70" s="873"/>
      <c r="D70" s="873"/>
      <c r="E70" s="873"/>
      <c r="F70" s="873"/>
      <c r="G70" s="873"/>
      <c r="H70" s="873"/>
      <c r="I70" s="873"/>
      <c r="J70" s="873"/>
      <c r="K70" s="873"/>
      <c r="L70" s="873"/>
      <c r="M70" s="873"/>
      <c r="N70" s="873"/>
      <c r="O70" s="873"/>
      <c r="P70" s="874"/>
      <c r="Q70" s="875">
        <v>1318</v>
      </c>
      <c r="R70" s="829"/>
      <c r="S70" s="829"/>
      <c r="T70" s="829"/>
      <c r="U70" s="829"/>
      <c r="V70" s="829">
        <v>1203</v>
      </c>
      <c r="W70" s="829"/>
      <c r="X70" s="829"/>
      <c r="Y70" s="829"/>
      <c r="Z70" s="829"/>
      <c r="AA70" s="829">
        <v>115</v>
      </c>
      <c r="AB70" s="829"/>
      <c r="AC70" s="829"/>
      <c r="AD70" s="829"/>
      <c r="AE70" s="829"/>
      <c r="AF70" s="829">
        <v>115</v>
      </c>
      <c r="AG70" s="829"/>
      <c r="AH70" s="829"/>
      <c r="AI70" s="829"/>
      <c r="AJ70" s="829"/>
      <c r="AK70" s="829" t="s">
        <v>558</v>
      </c>
      <c r="AL70" s="829"/>
      <c r="AM70" s="829"/>
      <c r="AN70" s="829"/>
      <c r="AO70" s="829"/>
      <c r="AP70" s="829">
        <v>13</v>
      </c>
      <c r="AQ70" s="829"/>
      <c r="AR70" s="829"/>
      <c r="AS70" s="829"/>
      <c r="AT70" s="829"/>
      <c r="AU70" s="829" t="s">
        <v>559</v>
      </c>
      <c r="AV70" s="829"/>
      <c r="AW70" s="829"/>
      <c r="AX70" s="829"/>
      <c r="AY70" s="829"/>
      <c r="AZ70" s="830"/>
      <c r="BA70" s="830"/>
      <c r="BB70" s="830"/>
      <c r="BC70" s="830"/>
      <c r="BD70" s="831"/>
      <c r="BE70" s="229"/>
      <c r="BF70" s="229"/>
      <c r="BG70" s="229"/>
      <c r="BH70" s="229"/>
      <c r="BI70" s="229"/>
      <c r="BJ70" s="229"/>
      <c r="BK70" s="229"/>
      <c r="BL70" s="229"/>
      <c r="BM70" s="229"/>
      <c r="BN70" s="229"/>
      <c r="BO70" s="229"/>
      <c r="BP70" s="229"/>
      <c r="BQ70" s="226">
        <v>64</v>
      </c>
      <c r="BR70" s="231"/>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18"/>
    </row>
    <row r="71" spans="1:131" ht="26.25" customHeight="1" x14ac:dyDescent="0.15">
      <c r="A71" s="226">
        <v>4</v>
      </c>
      <c r="B71" s="872" t="s">
        <v>552</v>
      </c>
      <c r="C71" s="873"/>
      <c r="D71" s="873"/>
      <c r="E71" s="873"/>
      <c r="F71" s="873"/>
      <c r="G71" s="873"/>
      <c r="H71" s="873"/>
      <c r="I71" s="873"/>
      <c r="J71" s="873"/>
      <c r="K71" s="873"/>
      <c r="L71" s="873"/>
      <c r="M71" s="873"/>
      <c r="N71" s="873"/>
      <c r="O71" s="873"/>
      <c r="P71" s="874"/>
      <c r="Q71" s="875">
        <v>88</v>
      </c>
      <c r="R71" s="829"/>
      <c r="S71" s="829"/>
      <c r="T71" s="829"/>
      <c r="U71" s="829"/>
      <c r="V71" s="829">
        <v>39</v>
      </c>
      <c r="W71" s="829"/>
      <c r="X71" s="829"/>
      <c r="Y71" s="829"/>
      <c r="Z71" s="829"/>
      <c r="AA71" s="829">
        <v>49</v>
      </c>
      <c r="AB71" s="829"/>
      <c r="AC71" s="829"/>
      <c r="AD71" s="829"/>
      <c r="AE71" s="829"/>
      <c r="AF71" s="829">
        <v>49</v>
      </c>
      <c r="AG71" s="829"/>
      <c r="AH71" s="829"/>
      <c r="AI71" s="829"/>
      <c r="AJ71" s="829"/>
      <c r="AK71" s="829" t="s">
        <v>558</v>
      </c>
      <c r="AL71" s="829"/>
      <c r="AM71" s="829"/>
      <c r="AN71" s="829"/>
      <c r="AO71" s="829"/>
      <c r="AP71" s="829" t="s">
        <v>558</v>
      </c>
      <c r="AQ71" s="829"/>
      <c r="AR71" s="829"/>
      <c r="AS71" s="829"/>
      <c r="AT71" s="829"/>
      <c r="AU71" s="829" t="s">
        <v>559</v>
      </c>
      <c r="AV71" s="829"/>
      <c r="AW71" s="829"/>
      <c r="AX71" s="829"/>
      <c r="AY71" s="829"/>
      <c r="AZ71" s="830"/>
      <c r="BA71" s="830"/>
      <c r="BB71" s="830"/>
      <c r="BC71" s="830"/>
      <c r="BD71" s="831"/>
      <c r="BE71" s="229"/>
      <c r="BF71" s="229"/>
      <c r="BG71" s="229"/>
      <c r="BH71" s="229"/>
      <c r="BI71" s="229"/>
      <c r="BJ71" s="229"/>
      <c r="BK71" s="229"/>
      <c r="BL71" s="229"/>
      <c r="BM71" s="229"/>
      <c r="BN71" s="229"/>
      <c r="BO71" s="229"/>
      <c r="BP71" s="229"/>
      <c r="BQ71" s="226">
        <v>65</v>
      </c>
      <c r="BR71" s="231"/>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18"/>
    </row>
    <row r="72" spans="1:131" ht="26.25" customHeight="1" x14ac:dyDescent="0.15">
      <c r="A72" s="226">
        <v>5</v>
      </c>
      <c r="B72" s="872"/>
      <c r="C72" s="873"/>
      <c r="D72" s="873"/>
      <c r="E72" s="873"/>
      <c r="F72" s="873"/>
      <c r="G72" s="873"/>
      <c r="H72" s="873"/>
      <c r="I72" s="873"/>
      <c r="J72" s="873"/>
      <c r="K72" s="873"/>
      <c r="L72" s="873"/>
      <c r="M72" s="873"/>
      <c r="N72" s="873"/>
      <c r="O72" s="873"/>
      <c r="P72" s="874"/>
      <c r="Q72" s="875"/>
      <c r="R72" s="829"/>
      <c r="S72" s="829"/>
      <c r="T72" s="829"/>
      <c r="U72" s="829"/>
      <c r="V72" s="829"/>
      <c r="W72" s="829"/>
      <c r="X72" s="829"/>
      <c r="Y72" s="829"/>
      <c r="Z72" s="829"/>
      <c r="AA72" s="829"/>
      <c r="AB72" s="829"/>
      <c r="AC72" s="829"/>
      <c r="AD72" s="829"/>
      <c r="AE72" s="829"/>
      <c r="AF72" s="829"/>
      <c r="AG72" s="829"/>
      <c r="AH72" s="829"/>
      <c r="AI72" s="829"/>
      <c r="AJ72" s="829"/>
      <c r="AK72" s="829"/>
      <c r="AL72" s="829"/>
      <c r="AM72" s="829"/>
      <c r="AN72" s="829"/>
      <c r="AO72" s="829"/>
      <c r="AP72" s="829"/>
      <c r="AQ72" s="829"/>
      <c r="AR72" s="829"/>
      <c r="AS72" s="829"/>
      <c r="AT72" s="829"/>
      <c r="AU72" s="829"/>
      <c r="AV72" s="829"/>
      <c r="AW72" s="829"/>
      <c r="AX72" s="829"/>
      <c r="AY72" s="829"/>
      <c r="AZ72" s="830"/>
      <c r="BA72" s="830"/>
      <c r="BB72" s="830"/>
      <c r="BC72" s="830"/>
      <c r="BD72" s="831"/>
      <c r="BE72" s="229"/>
      <c r="BF72" s="229"/>
      <c r="BG72" s="229"/>
      <c r="BH72" s="229"/>
      <c r="BI72" s="229"/>
      <c r="BJ72" s="229"/>
      <c r="BK72" s="229"/>
      <c r="BL72" s="229"/>
      <c r="BM72" s="229"/>
      <c r="BN72" s="229"/>
      <c r="BO72" s="229"/>
      <c r="BP72" s="229"/>
      <c r="BQ72" s="226">
        <v>66</v>
      </c>
      <c r="BR72" s="231"/>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18"/>
    </row>
    <row r="73" spans="1:131" ht="26.25" customHeight="1" x14ac:dyDescent="0.15">
      <c r="A73" s="226">
        <v>6</v>
      </c>
      <c r="B73" s="872"/>
      <c r="C73" s="873"/>
      <c r="D73" s="873"/>
      <c r="E73" s="873"/>
      <c r="F73" s="873"/>
      <c r="G73" s="873"/>
      <c r="H73" s="873"/>
      <c r="I73" s="873"/>
      <c r="J73" s="873"/>
      <c r="K73" s="873"/>
      <c r="L73" s="873"/>
      <c r="M73" s="873"/>
      <c r="N73" s="873"/>
      <c r="O73" s="873"/>
      <c r="P73" s="874"/>
      <c r="Q73" s="875"/>
      <c r="R73" s="829"/>
      <c r="S73" s="829"/>
      <c r="T73" s="829"/>
      <c r="U73" s="829"/>
      <c r="V73" s="829"/>
      <c r="W73" s="829"/>
      <c r="X73" s="829"/>
      <c r="Y73" s="829"/>
      <c r="Z73" s="829"/>
      <c r="AA73" s="829"/>
      <c r="AB73" s="829"/>
      <c r="AC73" s="829"/>
      <c r="AD73" s="829"/>
      <c r="AE73" s="829"/>
      <c r="AF73" s="829"/>
      <c r="AG73" s="829"/>
      <c r="AH73" s="829"/>
      <c r="AI73" s="829"/>
      <c r="AJ73" s="829"/>
      <c r="AK73" s="829"/>
      <c r="AL73" s="829"/>
      <c r="AM73" s="829"/>
      <c r="AN73" s="829"/>
      <c r="AO73" s="829"/>
      <c r="AP73" s="829"/>
      <c r="AQ73" s="829"/>
      <c r="AR73" s="829"/>
      <c r="AS73" s="829"/>
      <c r="AT73" s="829"/>
      <c r="AU73" s="829"/>
      <c r="AV73" s="829"/>
      <c r="AW73" s="829"/>
      <c r="AX73" s="829"/>
      <c r="AY73" s="829"/>
      <c r="AZ73" s="830"/>
      <c r="BA73" s="830"/>
      <c r="BB73" s="830"/>
      <c r="BC73" s="830"/>
      <c r="BD73" s="831"/>
      <c r="BE73" s="229"/>
      <c r="BF73" s="229"/>
      <c r="BG73" s="229"/>
      <c r="BH73" s="229"/>
      <c r="BI73" s="229"/>
      <c r="BJ73" s="229"/>
      <c r="BK73" s="229"/>
      <c r="BL73" s="229"/>
      <c r="BM73" s="229"/>
      <c r="BN73" s="229"/>
      <c r="BO73" s="229"/>
      <c r="BP73" s="229"/>
      <c r="BQ73" s="226">
        <v>67</v>
      </c>
      <c r="BR73" s="231"/>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18"/>
    </row>
    <row r="74" spans="1:131" ht="26.25" customHeight="1" x14ac:dyDescent="0.15">
      <c r="A74" s="226">
        <v>7</v>
      </c>
      <c r="B74" s="872"/>
      <c r="C74" s="873"/>
      <c r="D74" s="873"/>
      <c r="E74" s="873"/>
      <c r="F74" s="873"/>
      <c r="G74" s="873"/>
      <c r="H74" s="873"/>
      <c r="I74" s="873"/>
      <c r="J74" s="873"/>
      <c r="K74" s="873"/>
      <c r="L74" s="873"/>
      <c r="M74" s="873"/>
      <c r="N74" s="873"/>
      <c r="O74" s="873"/>
      <c r="P74" s="874"/>
      <c r="Q74" s="875"/>
      <c r="R74" s="829"/>
      <c r="S74" s="829"/>
      <c r="T74" s="829"/>
      <c r="U74" s="829"/>
      <c r="V74" s="829"/>
      <c r="W74" s="829"/>
      <c r="X74" s="829"/>
      <c r="Y74" s="829"/>
      <c r="Z74" s="829"/>
      <c r="AA74" s="829"/>
      <c r="AB74" s="829"/>
      <c r="AC74" s="829"/>
      <c r="AD74" s="829"/>
      <c r="AE74" s="829"/>
      <c r="AF74" s="829"/>
      <c r="AG74" s="829"/>
      <c r="AH74" s="829"/>
      <c r="AI74" s="829"/>
      <c r="AJ74" s="829"/>
      <c r="AK74" s="829"/>
      <c r="AL74" s="829"/>
      <c r="AM74" s="829"/>
      <c r="AN74" s="829"/>
      <c r="AO74" s="829"/>
      <c r="AP74" s="829"/>
      <c r="AQ74" s="829"/>
      <c r="AR74" s="829"/>
      <c r="AS74" s="829"/>
      <c r="AT74" s="829"/>
      <c r="AU74" s="829"/>
      <c r="AV74" s="829"/>
      <c r="AW74" s="829"/>
      <c r="AX74" s="829"/>
      <c r="AY74" s="829"/>
      <c r="AZ74" s="830"/>
      <c r="BA74" s="830"/>
      <c r="BB74" s="830"/>
      <c r="BC74" s="830"/>
      <c r="BD74" s="831"/>
      <c r="BE74" s="229"/>
      <c r="BF74" s="229"/>
      <c r="BG74" s="229"/>
      <c r="BH74" s="229"/>
      <c r="BI74" s="229"/>
      <c r="BJ74" s="229"/>
      <c r="BK74" s="229"/>
      <c r="BL74" s="229"/>
      <c r="BM74" s="229"/>
      <c r="BN74" s="229"/>
      <c r="BO74" s="229"/>
      <c r="BP74" s="229"/>
      <c r="BQ74" s="226">
        <v>68</v>
      </c>
      <c r="BR74" s="231"/>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18"/>
    </row>
    <row r="75" spans="1:131" ht="26.25" customHeight="1" x14ac:dyDescent="0.15">
      <c r="A75" s="226">
        <v>8</v>
      </c>
      <c r="B75" s="872"/>
      <c r="C75" s="873"/>
      <c r="D75" s="873"/>
      <c r="E75" s="873"/>
      <c r="F75" s="873"/>
      <c r="G75" s="873"/>
      <c r="H75" s="873"/>
      <c r="I75" s="873"/>
      <c r="J75" s="873"/>
      <c r="K75" s="873"/>
      <c r="L75" s="873"/>
      <c r="M75" s="873"/>
      <c r="N75" s="873"/>
      <c r="O75" s="873"/>
      <c r="P75" s="874"/>
      <c r="Q75" s="876"/>
      <c r="R75" s="877"/>
      <c r="S75" s="877"/>
      <c r="T75" s="877"/>
      <c r="U75" s="832"/>
      <c r="V75" s="878"/>
      <c r="W75" s="877"/>
      <c r="X75" s="877"/>
      <c r="Y75" s="877"/>
      <c r="Z75" s="832"/>
      <c r="AA75" s="878"/>
      <c r="AB75" s="877"/>
      <c r="AC75" s="877"/>
      <c r="AD75" s="877"/>
      <c r="AE75" s="832"/>
      <c r="AF75" s="878"/>
      <c r="AG75" s="877"/>
      <c r="AH75" s="877"/>
      <c r="AI75" s="877"/>
      <c r="AJ75" s="832"/>
      <c r="AK75" s="878"/>
      <c r="AL75" s="877"/>
      <c r="AM75" s="877"/>
      <c r="AN75" s="877"/>
      <c r="AO75" s="832"/>
      <c r="AP75" s="878"/>
      <c r="AQ75" s="877"/>
      <c r="AR75" s="877"/>
      <c r="AS75" s="877"/>
      <c r="AT75" s="832"/>
      <c r="AU75" s="878"/>
      <c r="AV75" s="877"/>
      <c r="AW75" s="877"/>
      <c r="AX75" s="877"/>
      <c r="AY75" s="832"/>
      <c r="AZ75" s="830"/>
      <c r="BA75" s="830"/>
      <c r="BB75" s="830"/>
      <c r="BC75" s="830"/>
      <c r="BD75" s="831"/>
      <c r="BE75" s="229"/>
      <c r="BF75" s="229"/>
      <c r="BG75" s="229"/>
      <c r="BH75" s="229"/>
      <c r="BI75" s="229"/>
      <c r="BJ75" s="229"/>
      <c r="BK75" s="229"/>
      <c r="BL75" s="229"/>
      <c r="BM75" s="229"/>
      <c r="BN75" s="229"/>
      <c r="BO75" s="229"/>
      <c r="BP75" s="229"/>
      <c r="BQ75" s="226">
        <v>69</v>
      </c>
      <c r="BR75" s="231"/>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18"/>
    </row>
    <row r="76" spans="1:131" ht="26.25" customHeight="1" x14ac:dyDescent="0.15">
      <c r="A76" s="226">
        <v>9</v>
      </c>
      <c r="B76" s="872"/>
      <c r="C76" s="873"/>
      <c r="D76" s="873"/>
      <c r="E76" s="873"/>
      <c r="F76" s="873"/>
      <c r="G76" s="873"/>
      <c r="H76" s="873"/>
      <c r="I76" s="873"/>
      <c r="J76" s="873"/>
      <c r="K76" s="873"/>
      <c r="L76" s="873"/>
      <c r="M76" s="873"/>
      <c r="N76" s="873"/>
      <c r="O76" s="873"/>
      <c r="P76" s="874"/>
      <c r="Q76" s="876"/>
      <c r="R76" s="877"/>
      <c r="S76" s="877"/>
      <c r="T76" s="877"/>
      <c r="U76" s="832"/>
      <c r="V76" s="878"/>
      <c r="W76" s="877"/>
      <c r="X76" s="877"/>
      <c r="Y76" s="877"/>
      <c r="Z76" s="832"/>
      <c r="AA76" s="878"/>
      <c r="AB76" s="877"/>
      <c r="AC76" s="877"/>
      <c r="AD76" s="877"/>
      <c r="AE76" s="832"/>
      <c r="AF76" s="878"/>
      <c r="AG76" s="877"/>
      <c r="AH76" s="877"/>
      <c r="AI76" s="877"/>
      <c r="AJ76" s="832"/>
      <c r="AK76" s="878"/>
      <c r="AL76" s="877"/>
      <c r="AM76" s="877"/>
      <c r="AN76" s="877"/>
      <c r="AO76" s="832"/>
      <c r="AP76" s="878"/>
      <c r="AQ76" s="877"/>
      <c r="AR76" s="877"/>
      <c r="AS76" s="877"/>
      <c r="AT76" s="832"/>
      <c r="AU76" s="878"/>
      <c r="AV76" s="877"/>
      <c r="AW76" s="877"/>
      <c r="AX76" s="877"/>
      <c r="AY76" s="832"/>
      <c r="AZ76" s="830"/>
      <c r="BA76" s="830"/>
      <c r="BB76" s="830"/>
      <c r="BC76" s="830"/>
      <c r="BD76" s="831"/>
      <c r="BE76" s="229"/>
      <c r="BF76" s="229"/>
      <c r="BG76" s="229"/>
      <c r="BH76" s="229"/>
      <c r="BI76" s="229"/>
      <c r="BJ76" s="229"/>
      <c r="BK76" s="229"/>
      <c r="BL76" s="229"/>
      <c r="BM76" s="229"/>
      <c r="BN76" s="229"/>
      <c r="BO76" s="229"/>
      <c r="BP76" s="229"/>
      <c r="BQ76" s="226">
        <v>70</v>
      </c>
      <c r="BR76" s="231"/>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18"/>
    </row>
    <row r="77" spans="1:131" ht="26.25" customHeight="1" x14ac:dyDescent="0.15">
      <c r="A77" s="226">
        <v>10</v>
      </c>
      <c r="B77" s="872"/>
      <c r="C77" s="873"/>
      <c r="D77" s="873"/>
      <c r="E77" s="873"/>
      <c r="F77" s="873"/>
      <c r="G77" s="873"/>
      <c r="H77" s="873"/>
      <c r="I77" s="873"/>
      <c r="J77" s="873"/>
      <c r="K77" s="873"/>
      <c r="L77" s="873"/>
      <c r="M77" s="873"/>
      <c r="N77" s="873"/>
      <c r="O77" s="873"/>
      <c r="P77" s="874"/>
      <c r="Q77" s="876"/>
      <c r="R77" s="877"/>
      <c r="S77" s="877"/>
      <c r="T77" s="877"/>
      <c r="U77" s="832"/>
      <c r="V77" s="878"/>
      <c r="W77" s="877"/>
      <c r="X77" s="877"/>
      <c r="Y77" s="877"/>
      <c r="Z77" s="832"/>
      <c r="AA77" s="878"/>
      <c r="AB77" s="877"/>
      <c r="AC77" s="877"/>
      <c r="AD77" s="877"/>
      <c r="AE77" s="832"/>
      <c r="AF77" s="878"/>
      <c r="AG77" s="877"/>
      <c r="AH77" s="877"/>
      <c r="AI77" s="877"/>
      <c r="AJ77" s="832"/>
      <c r="AK77" s="878"/>
      <c r="AL77" s="877"/>
      <c r="AM77" s="877"/>
      <c r="AN77" s="877"/>
      <c r="AO77" s="832"/>
      <c r="AP77" s="878"/>
      <c r="AQ77" s="877"/>
      <c r="AR77" s="877"/>
      <c r="AS77" s="877"/>
      <c r="AT77" s="832"/>
      <c r="AU77" s="878"/>
      <c r="AV77" s="877"/>
      <c r="AW77" s="877"/>
      <c r="AX77" s="877"/>
      <c r="AY77" s="832"/>
      <c r="AZ77" s="830"/>
      <c r="BA77" s="830"/>
      <c r="BB77" s="830"/>
      <c r="BC77" s="830"/>
      <c r="BD77" s="831"/>
      <c r="BE77" s="229"/>
      <c r="BF77" s="229"/>
      <c r="BG77" s="229"/>
      <c r="BH77" s="229"/>
      <c r="BI77" s="229"/>
      <c r="BJ77" s="229"/>
      <c r="BK77" s="229"/>
      <c r="BL77" s="229"/>
      <c r="BM77" s="229"/>
      <c r="BN77" s="229"/>
      <c r="BO77" s="229"/>
      <c r="BP77" s="229"/>
      <c r="BQ77" s="226">
        <v>71</v>
      </c>
      <c r="BR77" s="231"/>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18"/>
    </row>
    <row r="78" spans="1:131" ht="26.25" customHeight="1" x14ac:dyDescent="0.15">
      <c r="A78" s="226">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0"/>
      <c r="BA78" s="830"/>
      <c r="BB78" s="830"/>
      <c r="BC78" s="830"/>
      <c r="BD78" s="831"/>
      <c r="BE78" s="229"/>
      <c r="BF78" s="229"/>
      <c r="BG78" s="229"/>
      <c r="BH78" s="229"/>
      <c r="BI78" s="229"/>
      <c r="BJ78" s="218"/>
      <c r="BK78" s="218"/>
      <c r="BL78" s="218"/>
      <c r="BM78" s="218"/>
      <c r="BN78" s="218"/>
      <c r="BO78" s="229"/>
      <c r="BP78" s="229"/>
      <c r="BQ78" s="226">
        <v>72</v>
      </c>
      <c r="BR78" s="231"/>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18"/>
    </row>
    <row r="79" spans="1:131" ht="26.25" customHeight="1" x14ac:dyDescent="0.15">
      <c r="A79" s="226">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0"/>
      <c r="BA79" s="830"/>
      <c r="BB79" s="830"/>
      <c r="BC79" s="830"/>
      <c r="BD79" s="831"/>
      <c r="BE79" s="229"/>
      <c r="BF79" s="229"/>
      <c r="BG79" s="229"/>
      <c r="BH79" s="229"/>
      <c r="BI79" s="229"/>
      <c r="BJ79" s="218"/>
      <c r="BK79" s="218"/>
      <c r="BL79" s="218"/>
      <c r="BM79" s="218"/>
      <c r="BN79" s="218"/>
      <c r="BO79" s="229"/>
      <c r="BP79" s="229"/>
      <c r="BQ79" s="226">
        <v>73</v>
      </c>
      <c r="BR79" s="231"/>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18"/>
    </row>
    <row r="80" spans="1:131" ht="26.25" customHeight="1" x14ac:dyDescent="0.15">
      <c r="A80" s="226">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0"/>
      <c r="BA80" s="830"/>
      <c r="BB80" s="830"/>
      <c r="BC80" s="830"/>
      <c r="BD80" s="831"/>
      <c r="BE80" s="229"/>
      <c r="BF80" s="229"/>
      <c r="BG80" s="229"/>
      <c r="BH80" s="229"/>
      <c r="BI80" s="229"/>
      <c r="BJ80" s="229"/>
      <c r="BK80" s="229"/>
      <c r="BL80" s="229"/>
      <c r="BM80" s="229"/>
      <c r="BN80" s="229"/>
      <c r="BO80" s="229"/>
      <c r="BP80" s="229"/>
      <c r="BQ80" s="226">
        <v>74</v>
      </c>
      <c r="BR80" s="231"/>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18"/>
    </row>
    <row r="81" spans="1:131" ht="26.25" customHeight="1" x14ac:dyDescent="0.15">
      <c r="A81" s="226">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0"/>
      <c r="BA81" s="830"/>
      <c r="BB81" s="830"/>
      <c r="BC81" s="830"/>
      <c r="BD81" s="831"/>
      <c r="BE81" s="229"/>
      <c r="BF81" s="229"/>
      <c r="BG81" s="229"/>
      <c r="BH81" s="229"/>
      <c r="BI81" s="229"/>
      <c r="BJ81" s="229"/>
      <c r="BK81" s="229"/>
      <c r="BL81" s="229"/>
      <c r="BM81" s="229"/>
      <c r="BN81" s="229"/>
      <c r="BO81" s="229"/>
      <c r="BP81" s="229"/>
      <c r="BQ81" s="226">
        <v>75</v>
      </c>
      <c r="BR81" s="231"/>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18"/>
    </row>
    <row r="82" spans="1:131" ht="26.25" customHeight="1" x14ac:dyDescent="0.15">
      <c r="A82" s="226">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0"/>
      <c r="BA82" s="830"/>
      <c r="BB82" s="830"/>
      <c r="BC82" s="830"/>
      <c r="BD82" s="831"/>
      <c r="BE82" s="229"/>
      <c r="BF82" s="229"/>
      <c r="BG82" s="229"/>
      <c r="BH82" s="229"/>
      <c r="BI82" s="229"/>
      <c r="BJ82" s="229"/>
      <c r="BK82" s="229"/>
      <c r="BL82" s="229"/>
      <c r="BM82" s="229"/>
      <c r="BN82" s="229"/>
      <c r="BO82" s="229"/>
      <c r="BP82" s="229"/>
      <c r="BQ82" s="226">
        <v>76</v>
      </c>
      <c r="BR82" s="231"/>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18"/>
    </row>
    <row r="83" spans="1:131" ht="26.25" customHeight="1" x14ac:dyDescent="0.15">
      <c r="A83" s="226">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0"/>
      <c r="BA83" s="830"/>
      <c r="BB83" s="830"/>
      <c r="BC83" s="830"/>
      <c r="BD83" s="831"/>
      <c r="BE83" s="229"/>
      <c r="BF83" s="229"/>
      <c r="BG83" s="229"/>
      <c r="BH83" s="229"/>
      <c r="BI83" s="229"/>
      <c r="BJ83" s="229"/>
      <c r="BK83" s="229"/>
      <c r="BL83" s="229"/>
      <c r="BM83" s="229"/>
      <c r="BN83" s="229"/>
      <c r="BO83" s="229"/>
      <c r="BP83" s="229"/>
      <c r="BQ83" s="226">
        <v>77</v>
      </c>
      <c r="BR83" s="231"/>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18"/>
    </row>
    <row r="84" spans="1:131" ht="26.25" customHeight="1" x14ac:dyDescent="0.15">
      <c r="A84" s="226">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0"/>
      <c r="BA84" s="830"/>
      <c r="BB84" s="830"/>
      <c r="BC84" s="830"/>
      <c r="BD84" s="831"/>
      <c r="BE84" s="229"/>
      <c r="BF84" s="229"/>
      <c r="BG84" s="229"/>
      <c r="BH84" s="229"/>
      <c r="BI84" s="229"/>
      <c r="BJ84" s="229"/>
      <c r="BK84" s="229"/>
      <c r="BL84" s="229"/>
      <c r="BM84" s="229"/>
      <c r="BN84" s="229"/>
      <c r="BO84" s="229"/>
      <c r="BP84" s="229"/>
      <c r="BQ84" s="226">
        <v>78</v>
      </c>
      <c r="BR84" s="231"/>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18"/>
    </row>
    <row r="85" spans="1:131" ht="26.25" customHeight="1" x14ac:dyDescent="0.15">
      <c r="A85" s="226">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0"/>
      <c r="BA85" s="830"/>
      <c r="BB85" s="830"/>
      <c r="BC85" s="830"/>
      <c r="BD85" s="831"/>
      <c r="BE85" s="229"/>
      <c r="BF85" s="229"/>
      <c r="BG85" s="229"/>
      <c r="BH85" s="229"/>
      <c r="BI85" s="229"/>
      <c r="BJ85" s="229"/>
      <c r="BK85" s="229"/>
      <c r="BL85" s="229"/>
      <c r="BM85" s="229"/>
      <c r="BN85" s="229"/>
      <c r="BO85" s="229"/>
      <c r="BP85" s="229"/>
      <c r="BQ85" s="226">
        <v>79</v>
      </c>
      <c r="BR85" s="231"/>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18"/>
    </row>
    <row r="86" spans="1:131" ht="26.25" customHeight="1" x14ac:dyDescent="0.15">
      <c r="A86" s="226">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0"/>
      <c r="BA86" s="830"/>
      <c r="BB86" s="830"/>
      <c r="BC86" s="830"/>
      <c r="BD86" s="831"/>
      <c r="BE86" s="229"/>
      <c r="BF86" s="229"/>
      <c r="BG86" s="229"/>
      <c r="BH86" s="229"/>
      <c r="BI86" s="229"/>
      <c r="BJ86" s="229"/>
      <c r="BK86" s="229"/>
      <c r="BL86" s="229"/>
      <c r="BM86" s="229"/>
      <c r="BN86" s="229"/>
      <c r="BO86" s="229"/>
      <c r="BP86" s="229"/>
      <c r="BQ86" s="226">
        <v>80</v>
      </c>
      <c r="BR86" s="231"/>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18"/>
    </row>
    <row r="87" spans="1:131" ht="26.25" customHeight="1" x14ac:dyDescent="0.15">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18"/>
    </row>
    <row r="88" spans="1:131" ht="26.25" customHeight="1" thickBot="1" x14ac:dyDescent="0.2">
      <c r="A88" s="228" t="s">
        <v>376</v>
      </c>
      <c r="B88" s="789" t="s">
        <v>402</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c r="AG88" s="843"/>
      <c r="AH88" s="843"/>
      <c r="AI88" s="843"/>
      <c r="AJ88" s="843"/>
      <c r="AK88" s="840"/>
      <c r="AL88" s="840"/>
      <c r="AM88" s="840"/>
      <c r="AN88" s="840"/>
      <c r="AO88" s="840"/>
      <c r="AP88" s="843"/>
      <c r="AQ88" s="843"/>
      <c r="AR88" s="843"/>
      <c r="AS88" s="843"/>
      <c r="AT88" s="843"/>
      <c r="AU88" s="843"/>
      <c r="AV88" s="843"/>
      <c r="AW88" s="843"/>
      <c r="AX88" s="843"/>
      <c r="AY88" s="843"/>
      <c r="AZ88" s="848"/>
      <c r="BA88" s="848"/>
      <c r="BB88" s="848"/>
      <c r="BC88" s="848"/>
      <c r="BD88" s="849"/>
      <c r="BE88" s="229"/>
      <c r="BF88" s="229"/>
      <c r="BG88" s="229"/>
      <c r="BH88" s="229"/>
      <c r="BI88" s="229"/>
      <c r="BJ88" s="229"/>
      <c r="BK88" s="229"/>
      <c r="BL88" s="229"/>
      <c r="BM88" s="229"/>
      <c r="BN88" s="229"/>
      <c r="BO88" s="229"/>
      <c r="BP88" s="229"/>
      <c r="BQ88" s="226">
        <v>82</v>
      </c>
      <c r="BR88" s="231"/>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403</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c r="CS102" s="851"/>
      <c r="CT102" s="851"/>
      <c r="CU102" s="851"/>
      <c r="CV102" s="890"/>
      <c r="CW102" s="889"/>
      <c r="CX102" s="851"/>
      <c r="CY102" s="851"/>
      <c r="CZ102" s="851"/>
      <c r="DA102" s="890"/>
      <c r="DB102" s="889"/>
      <c r="DC102" s="851"/>
      <c r="DD102" s="851"/>
      <c r="DE102" s="851"/>
      <c r="DF102" s="890"/>
      <c r="DG102" s="889"/>
      <c r="DH102" s="851"/>
      <c r="DI102" s="851"/>
      <c r="DJ102" s="851"/>
      <c r="DK102" s="890"/>
      <c r="DL102" s="889"/>
      <c r="DM102" s="851"/>
      <c r="DN102" s="851"/>
      <c r="DO102" s="851"/>
      <c r="DP102" s="890"/>
      <c r="DQ102" s="889"/>
      <c r="DR102" s="851"/>
      <c r="DS102" s="851"/>
      <c r="DT102" s="851"/>
      <c r="DU102" s="890"/>
      <c r="DV102" s="789"/>
      <c r="DW102" s="790"/>
      <c r="DX102" s="790"/>
      <c r="DY102" s="790"/>
      <c r="DZ102" s="913"/>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404</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405</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6" t="s">
        <v>408</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409</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15">
      <c r="A109" s="911" t="s">
        <v>410</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411</v>
      </c>
      <c r="AB109" s="892"/>
      <c r="AC109" s="892"/>
      <c r="AD109" s="892"/>
      <c r="AE109" s="893"/>
      <c r="AF109" s="891" t="s">
        <v>412</v>
      </c>
      <c r="AG109" s="892"/>
      <c r="AH109" s="892"/>
      <c r="AI109" s="892"/>
      <c r="AJ109" s="893"/>
      <c r="AK109" s="891" t="s">
        <v>293</v>
      </c>
      <c r="AL109" s="892"/>
      <c r="AM109" s="892"/>
      <c r="AN109" s="892"/>
      <c r="AO109" s="893"/>
      <c r="AP109" s="891" t="s">
        <v>413</v>
      </c>
      <c r="AQ109" s="892"/>
      <c r="AR109" s="892"/>
      <c r="AS109" s="892"/>
      <c r="AT109" s="894"/>
      <c r="AU109" s="911" t="s">
        <v>410</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411</v>
      </c>
      <c r="BR109" s="892"/>
      <c r="BS109" s="892"/>
      <c r="BT109" s="892"/>
      <c r="BU109" s="893"/>
      <c r="BV109" s="891" t="s">
        <v>412</v>
      </c>
      <c r="BW109" s="892"/>
      <c r="BX109" s="892"/>
      <c r="BY109" s="892"/>
      <c r="BZ109" s="893"/>
      <c r="CA109" s="891" t="s">
        <v>293</v>
      </c>
      <c r="CB109" s="892"/>
      <c r="CC109" s="892"/>
      <c r="CD109" s="892"/>
      <c r="CE109" s="893"/>
      <c r="CF109" s="912" t="s">
        <v>413</v>
      </c>
      <c r="CG109" s="912"/>
      <c r="CH109" s="912"/>
      <c r="CI109" s="912"/>
      <c r="CJ109" s="912"/>
      <c r="CK109" s="891" t="s">
        <v>414</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411</v>
      </c>
      <c r="DH109" s="892"/>
      <c r="DI109" s="892"/>
      <c r="DJ109" s="892"/>
      <c r="DK109" s="893"/>
      <c r="DL109" s="891" t="s">
        <v>412</v>
      </c>
      <c r="DM109" s="892"/>
      <c r="DN109" s="892"/>
      <c r="DO109" s="892"/>
      <c r="DP109" s="893"/>
      <c r="DQ109" s="891" t="s">
        <v>293</v>
      </c>
      <c r="DR109" s="892"/>
      <c r="DS109" s="892"/>
      <c r="DT109" s="892"/>
      <c r="DU109" s="893"/>
      <c r="DV109" s="891" t="s">
        <v>413</v>
      </c>
      <c r="DW109" s="892"/>
      <c r="DX109" s="892"/>
      <c r="DY109" s="892"/>
      <c r="DZ109" s="894"/>
    </row>
    <row r="110" spans="1:131" s="218" customFormat="1" ht="26.25" customHeight="1" x14ac:dyDescent="0.15">
      <c r="A110" s="895" t="s">
        <v>415</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1109209</v>
      </c>
      <c r="AB110" s="899"/>
      <c r="AC110" s="899"/>
      <c r="AD110" s="899"/>
      <c r="AE110" s="900"/>
      <c r="AF110" s="901">
        <v>1106242</v>
      </c>
      <c r="AG110" s="899"/>
      <c r="AH110" s="899"/>
      <c r="AI110" s="899"/>
      <c r="AJ110" s="900"/>
      <c r="AK110" s="901">
        <v>1133253</v>
      </c>
      <c r="AL110" s="899"/>
      <c r="AM110" s="899"/>
      <c r="AN110" s="899"/>
      <c r="AO110" s="900"/>
      <c r="AP110" s="902">
        <v>26.2</v>
      </c>
      <c r="AQ110" s="903"/>
      <c r="AR110" s="903"/>
      <c r="AS110" s="903"/>
      <c r="AT110" s="904"/>
      <c r="AU110" s="905" t="s">
        <v>69</v>
      </c>
      <c r="AV110" s="906"/>
      <c r="AW110" s="906"/>
      <c r="AX110" s="906"/>
      <c r="AY110" s="906"/>
      <c r="AZ110" s="928" t="s">
        <v>416</v>
      </c>
      <c r="BA110" s="896"/>
      <c r="BB110" s="896"/>
      <c r="BC110" s="896"/>
      <c r="BD110" s="896"/>
      <c r="BE110" s="896"/>
      <c r="BF110" s="896"/>
      <c r="BG110" s="896"/>
      <c r="BH110" s="896"/>
      <c r="BI110" s="896"/>
      <c r="BJ110" s="896"/>
      <c r="BK110" s="896"/>
      <c r="BL110" s="896"/>
      <c r="BM110" s="896"/>
      <c r="BN110" s="896"/>
      <c r="BO110" s="896"/>
      <c r="BP110" s="897"/>
      <c r="BQ110" s="929">
        <v>10936427</v>
      </c>
      <c r="BR110" s="930"/>
      <c r="BS110" s="930"/>
      <c r="BT110" s="930"/>
      <c r="BU110" s="930"/>
      <c r="BV110" s="930">
        <v>13332047</v>
      </c>
      <c r="BW110" s="930"/>
      <c r="BX110" s="930"/>
      <c r="BY110" s="930"/>
      <c r="BZ110" s="930"/>
      <c r="CA110" s="930">
        <v>16512750</v>
      </c>
      <c r="CB110" s="930"/>
      <c r="CC110" s="930"/>
      <c r="CD110" s="930"/>
      <c r="CE110" s="930"/>
      <c r="CF110" s="943">
        <v>381.5</v>
      </c>
      <c r="CG110" s="944"/>
      <c r="CH110" s="944"/>
      <c r="CI110" s="944"/>
      <c r="CJ110" s="944"/>
      <c r="CK110" s="945" t="s">
        <v>417</v>
      </c>
      <c r="CL110" s="946"/>
      <c r="CM110" s="928" t="s">
        <v>418</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18" customFormat="1" ht="26.25" customHeight="1" x14ac:dyDescent="0.15">
      <c r="A111" s="933" t="s">
        <v>419</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420</v>
      </c>
      <c r="BA111" s="922"/>
      <c r="BB111" s="922"/>
      <c r="BC111" s="922"/>
      <c r="BD111" s="922"/>
      <c r="BE111" s="922"/>
      <c r="BF111" s="922"/>
      <c r="BG111" s="922"/>
      <c r="BH111" s="922"/>
      <c r="BI111" s="922"/>
      <c r="BJ111" s="922"/>
      <c r="BK111" s="922"/>
      <c r="BL111" s="922"/>
      <c r="BM111" s="922"/>
      <c r="BN111" s="922"/>
      <c r="BO111" s="922"/>
      <c r="BP111" s="923"/>
      <c r="BQ111" s="924" t="s">
        <v>122</v>
      </c>
      <c r="BR111" s="925"/>
      <c r="BS111" s="925"/>
      <c r="BT111" s="925"/>
      <c r="BU111" s="925"/>
      <c r="BV111" s="925" t="s">
        <v>122</v>
      </c>
      <c r="BW111" s="925"/>
      <c r="BX111" s="925"/>
      <c r="BY111" s="925"/>
      <c r="BZ111" s="925"/>
      <c r="CA111" s="925" t="s">
        <v>122</v>
      </c>
      <c r="CB111" s="925"/>
      <c r="CC111" s="925"/>
      <c r="CD111" s="925"/>
      <c r="CE111" s="925"/>
      <c r="CF111" s="919" t="s">
        <v>122</v>
      </c>
      <c r="CG111" s="920"/>
      <c r="CH111" s="920"/>
      <c r="CI111" s="920"/>
      <c r="CJ111" s="920"/>
      <c r="CK111" s="947"/>
      <c r="CL111" s="948"/>
      <c r="CM111" s="921" t="s">
        <v>421</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x14ac:dyDescent="0.15">
      <c r="A112" s="951" t="s">
        <v>422</v>
      </c>
      <c r="B112" s="952"/>
      <c r="C112" s="922" t="s">
        <v>423</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424</v>
      </c>
      <c r="BA112" s="922"/>
      <c r="BB112" s="922"/>
      <c r="BC112" s="922"/>
      <c r="BD112" s="922"/>
      <c r="BE112" s="922"/>
      <c r="BF112" s="922"/>
      <c r="BG112" s="922"/>
      <c r="BH112" s="922"/>
      <c r="BI112" s="922"/>
      <c r="BJ112" s="922"/>
      <c r="BK112" s="922"/>
      <c r="BL112" s="922"/>
      <c r="BM112" s="922"/>
      <c r="BN112" s="922"/>
      <c r="BO112" s="922"/>
      <c r="BP112" s="923"/>
      <c r="BQ112" s="924">
        <v>1571738</v>
      </c>
      <c r="BR112" s="925"/>
      <c r="BS112" s="925"/>
      <c r="BT112" s="925"/>
      <c r="BU112" s="925"/>
      <c r="BV112" s="925">
        <v>1536405</v>
      </c>
      <c r="BW112" s="925"/>
      <c r="BX112" s="925"/>
      <c r="BY112" s="925"/>
      <c r="BZ112" s="925"/>
      <c r="CA112" s="925">
        <v>1537743</v>
      </c>
      <c r="CB112" s="925"/>
      <c r="CC112" s="925"/>
      <c r="CD112" s="925"/>
      <c r="CE112" s="925"/>
      <c r="CF112" s="919">
        <v>35.5</v>
      </c>
      <c r="CG112" s="920"/>
      <c r="CH112" s="920"/>
      <c r="CI112" s="920"/>
      <c r="CJ112" s="920"/>
      <c r="CK112" s="947"/>
      <c r="CL112" s="948"/>
      <c r="CM112" s="921" t="s">
        <v>425</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x14ac:dyDescent="0.15">
      <c r="A113" s="953"/>
      <c r="B113" s="954"/>
      <c r="C113" s="922" t="s">
        <v>426</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245148</v>
      </c>
      <c r="AB113" s="937"/>
      <c r="AC113" s="937"/>
      <c r="AD113" s="937"/>
      <c r="AE113" s="938"/>
      <c r="AF113" s="939">
        <v>191756</v>
      </c>
      <c r="AG113" s="937"/>
      <c r="AH113" s="937"/>
      <c r="AI113" s="937"/>
      <c r="AJ113" s="938"/>
      <c r="AK113" s="939">
        <v>232137</v>
      </c>
      <c r="AL113" s="937"/>
      <c r="AM113" s="937"/>
      <c r="AN113" s="937"/>
      <c r="AO113" s="938"/>
      <c r="AP113" s="940">
        <v>5.4</v>
      </c>
      <c r="AQ113" s="941"/>
      <c r="AR113" s="941"/>
      <c r="AS113" s="941"/>
      <c r="AT113" s="942"/>
      <c r="AU113" s="907"/>
      <c r="AV113" s="908"/>
      <c r="AW113" s="908"/>
      <c r="AX113" s="908"/>
      <c r="AY113" s="908"/>
      <c r="AZ113" s="921" t="s">
        <v>427</v>
      </c>
      <c r="BA113" s="922"/>
      <c r="BB113" s="922"/>
      <c r="BC113" s="922"/>
      <c r="BD113" s="922"/>
      <c r="BE113" s="922"/>
      <c r="BF113" s="922"/>
      <c r="BG113" s="922"/>
      <c r="BH113" s="922"/>
      <c r="BI113" s="922"/>
      <c r="BJ113" s="922"/>
      <c r="BK113" s="922"/>
      <c r="BL113" s="922"/>
      <c r="BM113" s="922"/>
      <c r="BN113" s="922"/>
      <c r="BO113" s="922"/>
      <c r="BP113" s="923"/>
      <c r="BQ113" s="924" t="s">
        <v>122</v>
      </c>
      <c r="BR113" s="925"/>
      <c r="BS113" s="925"/>
      <c r="BT113" s="925"/>
      <c r="BU113" s="925"/>
      <c r="BV113" s="925" t="s">
        <v>122</v>
      </c>
      <c r="BW113" s="925"/>
      <c r="BX113" s="925"/>
      <c r="BY113" s="925"/>
      <c r="BZ113" s="925"/>
      <c r="CA113" s="925" t="s">
        <v>122</v>
      </c>
      <c r="CB113" s="925"/>
      <c r="CC113" s="925"/>
      <c r="CD113" s="925"/>
      <c r="CE113" s="925"/>
      <c r="CF113" s="919" t="s">
        <v>122</v>
      </c>
      <c r="CG113" s="920"/>
      <c r="CH113" s="920"/>
      <c r="CI113" s="920"/>
      <c r="CJ113" s="920"/>
      <c r="CK113" s="947"/>
      <c r="CL113" s="948"/>
      <c r="CM113" s="921" t="s">
        <v>428</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18" customFormat="1" ht="26.25" customHeight="1" x14ac:dyDescent="0.15">
      <c r="A114" s="953"/>
      <c r="B114" s="954"/>
      <c r="C114" s="922" t="s">
        <v>429</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t="s">
        <v>122</v>
      </c>
      <c r="AB114" s="958"/>
      <c r="AC114" s="958"/>
      <c r="AD114" s="958"/>
      <c r="AE114" s="959"/>
      <c r="AF114" s="960" t="s">
        <v>122</v>
      </c>
      <c r="AG114" s="958"/>
      <c r="AH114" s="958"/>
      <c r="AI114" s="958"/>
      <c r="AJ114" s="959"/>
      <c r="AK114" s="960" t="s">
        <v>122</v>
      </c>
      <c r="AL114" s="958"/>
      <c r="AM114" s="958"/>
      <c r="AN114" s="958"/>
      <c r="AO114" s="959"/>
      <c r="AP114" s="961" t="s">
        <v>122</v>
      </c>
      <c r="AQ114" s="962"/>
      <c r="AR114" s="962"/>
      <c r="AS114" s="962"/>
      <c r="AT114" s="963"/>
      <c r="AU114" s="907"/>
      <c r="AV114" s="908"/>
      <c r="AW114" s="908"/>
      <c r="AX114" s="908"/>
      <c r="AY114" s="908"/>
      <c r="AZ114" s="921" t="s">
        <v>430</v>
      </c>
      <c r="BA114" s="922"/>
      <c r="BB114" s="922"/>
      <c r="BC114" s="922"/>
      <c r="BD114" s="922"/>
      <c r="BE114" s="922"/>
      <c r="BF114" s="922"/>
      <c r="BG114" s="922"/>
      <c r="BH114" s="922"/>
      <c r="BI114" s="922"/>
      <c r="BJ114" s="922"/>
      <c r="BK114" s="922"/>
      <c r="BL114" s="922"/>
      <c r="BM114" s="922"/>
      <c r="BN114" s="922"/>
      <c r="BO114" s="922"/>
      <c r="BP114" s="923"/>
      <c r="BQ114" s="924">
        <v>1181553</v>
      </c>
      <c r="BR114" s="925"/>
      <c r="BS114" s="925"/>
      <c r="BT114" s="925"/>
      <c r="BU114" s="925"/>
      <c r="BV114" s="925">
        <v>1231211</v>
      </c>
      <c r="BW114" s="925"/>
      <c r="BX114" s="925"/>
      <c r="BY114" s="925"/>
      <c r="BZ114" s="925"/>
      <c r="CA114" s="925">
        <v>1230392</v>
      </c>
      <c r="CB114" s="925"/>
      <c r="CC114" s="925"/>
      <c r="CD114" s="925"/>
      <c r="CE114" s="925"/>
      <c r="CF114" s="919">
        <v>28.4</v>
      </c>
      <c r="CG114" s="920"/>
      <c r="CH114" s="920"/>
      <c r="CI114" s="920"/>
      <c r="CJ114" s="920"/>
      <c r="CK114" s="947"/>
      <c r="CL114" s="948"/>
      <c r="CM114" s="921" t="s">
        <v>431</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x14ac:dyDescent="0.15">
      <c r="A115" s="953"/>
      <c r="B115" s="954"/>
      <c r="C115" s="922" t="s">
        <v>432</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6523</v>
      </c>
      <c r="AB115" s="937"/>
      <c r="AC115" s="937"/>
      <c r="AD115" s="937"/>
      <c r="AE115" s="938"/>
      <c r="AF115" s="939">
        <v>6059</v>
      </c>
      <c r="AG115" s="937"/>
      <c r="AH115" s="937"/>
      <c r="AI115" s="937"/>
      <c r="AJ115" s="938"/>
      <c r="AK115" s="939">
        <v>5190</v>
      </c>
      <c r="AL115" s="937"/>
      <c r="AM115" s="937"/>
      <c r="AN115" s="937"/>
      <c r="AO115" s="938"/>
      <c r="AP115" s="940">
        <v>0.1</v>
      </c>
      <c r="AQ115" s="941"/>
      <c r="AR115" s="941"/>
      <c r="AS115" s="941"/>
      <c r="AT115" s="942"/>
      <c r="AU115" s="907"/>
      <c r="AV115" s="908"/>
      <c r="AW115" s="908"/>
      <c r="AX115" s="908"/>
      <c r="AY115" s="908"/>
      <c r="AZ115" s="921" t="s">
        <v>433</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434</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x14ac:dyDescent="0.15">
      <c r="A116" s="955"/>
      <c r="B116" s="956"/>
      <c r="C116" s="964" t="s">
        <v>435</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v>104</v>
      </c>
      <c r="AB116" s="958"/>
      <c r="AC116" s="958"/>
      <c r="AD116" s="958"/>
      <c r="AE116" s="959"/>
      <c r="AF116" s="960">
        <v>237</v>
      </c>
      <c r="AG116" s="958"/>
      <c r="AH116" s="958"/>
      <c r="AI116" s="958"/>
      <c r="AJ116" s="959"/>
      <c r="AK116" s="960">
        <v>474</v>
      </c>
      <c r="AL116" s="958"/>
      <c r="AM116" s="958"/>
      <c r="AN116" s="958"/>
      <c r="AO116" s="959"/>
      <c r="AP116" s="961">
        <v>0</v>
      </c>
      <c r="AQ116" s="962"/>
      <c r="AR116" s="962"/>
      <c r="AS116" s="962"/>
      <c r="AT116" s="963"/>
      <c r="AU116" s="907"/>
      <c r="AV116" s="908"/>
      <c r="AW116" s="908"/>
      <c r="AX116" s="908"/>
      <c r="AY116" s="908"/>
      <c r="AZ116" s="966" t="s">
        <v>436</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437</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18" customFormat="1" ht="26.25" customHeight="1" x14ac:dyDescent="0.15">
      <c r="A117" s="911" t="s">
        <v>176</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438</v>
      </c>
      <c r="Z117" s="893"/>
      <c r="AA117" s="977">
        <v>1360984</v>
      </c>
      <c r="AB117" s="978"/>
      <c r="AC117" s="978"/>
      <c r="AD117" s="978"/>
      <c r="AE117" s="979"/>
      <c r="AF117" s="980">
        <v>1304294</v>
      </c>
      <c r="AG117" s="978"/>
      <c r="AH117" s="978"/>
      <c r="AI117" s="978"/>
      <c r="AJ117" s="979"/>
      <c r="AK117" s="980">
        <v>1371054</v>
      </c>
      <c r="AL117" s="978"/>
      <c r="AM117" s="978"/>
      <c r="AN117" s="978"/>
      <c r="AO117" s="979"/>
      <c r="AP117" s="981"/>
      <c r="AQ117" s="982"/>
      <c r="AR117" s="982"/>
      <c r="AS117" s="982"/>
      <c r="AT117" s="983"/>
      <c r="AU117" s="907"/>
      <c r="AV117" s="908"/>
      <c r="AW117" s="908"/>
      <c r="AX117" s="908"/>
      <c r="AY117" s="908"/>
      <c r="AZ117" s="973" t="s">
        <v>439</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440</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x14ac:dyDescent="0.15">
      <c r="A118" s="911" t="s">
        <v>414</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411</v>
      </c>
      <c r="AB118" s="892"/>
      <c r="AC118" s="892"/>
      <c r="AD118" s="892"/>
      <c r="AE118" s="893"/>
      <c r="AF118" s="891" t="s">
        <v>412</v>
      </c>
      <c r="AG118" s="892"/>
      <c r="AH118" s="892"/>
      <c r="AI118" s="892"/>
      <c r="AJ118" s="893"/>
      <c r="AK118" s="891" t="s">
        <v>293</v>
      </c>
      <c r="AL118" s="892"/>
      <c r="AM118" s="892"/>
      <c r="AN118" s="892"/>
      <c r="AO118" s="893"/>
      <c r="AP118" s="969" t="s">
        <v>413</v>
      </c>
      <c r="AQ118" s="970"/>
      <c r="AR118" s="970"/>
      <c r="AS118" s="970"/>
      <c r="AT118" s="971"/>
      <c r="AU118" s="907"/>
      <c r="AV118" s="908"/>
      <c r="AW118" s="908"/>
      <c r="AX118" s="908"/>
      <c r="AY118" s="908"/>
      <c r="AZ118" s="972" t="s">
        <v>441</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442</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x14ac:dyDescent="0.15">
      <c r="A119" s="1055" t="s">
        <v>417</v>
      </c>
      <c r="B119" s="946"/>
      <c r="C119" s="928" t="s">
        <v>418</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39" t="s">
        <v>176</v>
      </c>
      <c r="BA119" s="239"/>
      <c r="BB119" s="239"/>
      <c r="BC119" s="239"/>
      <c r="BD119" s="239"/>
      <c r="BE119" s="239"/>
      <c r="BF119" s="239"/>
      <c r="BG119" s="239"/>
      <c r="BH119" s="239"/>
      <c r="BI119" s="239"/>
      <c r="BJ119" s="239"/>
      <c r="BK119" s="239"/>
      <c r="BL119" s="239"/>
      <c r="BM119" s="239"/>
      <c r="BN119" s="239"/>
      <c r="BO119" s="976" t="s">
        <v>443</v>
      </c>
      <c r="BP119" s="1004"/>
      <c r="BQ119" s="998">
        <v>13689718</v>
      </c>
      <c r="BR119" s="999"/>
      <c r="BS119" s="999"/>
      <c r="BT119" s="999"/>
      <c r="BU119" s="999"/>
      <c r="BV119" s="999">
        <v>16099663</v>
      </c>
      <c r="BW119" s="999"/>
      <c r="BX119" s="999"/>
      <c r="BY119" s="999"/>
      <c r="BZ119" s="999"/>
      <c r="CA119" s="999">
        <v>19280885</v>
      </c>
      <c r="CB119" s="999"/>
      <c r="CC119" s="999"/>
      <c r="CD119" s="999"/>
      <c r="CE119" s="999"/>
      <c r="CF119" s="1000"/>
      <c r="CG119" s="1001"/>
      <c r="CH119" s="1001"/>
      <c r="CI119" s="1001"/>
      <c r="CJ119" s="1002"/>
      <c r="CK119" s="949"/>
      <c r="CL119" s="950"/>
      <c r="CM119" s="972" t="s">
        <v>444</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18" customFormat="1" ht="26.25" customHeight="1" x14ac:dyDescent="0.15">
      <c r="A120" s="1056"/>
      <c r="B120" s="948"/>
      <c r="C120" s="921" t="s">
        <v>421</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445</v>
      </c>
      <c r="AV120" s="991"/>
      <c r="AW120" s="991"/>
      <c r="AX120" s="991"/>
      <c r="AY120" s="992"/>
      <c r="AZ120" s="928" t="s">
        <v>446</v>
      </c>
      <c r="BA120" s="896"/>
      <c r="BB120" s="896"/>
      <c r="BC120" s="896"/>
      <c r="BD120" s="896"/>
      <c r="BE120" s="896"/>
      <c r="BF120" s="896"/>
      <c r="BG120" s="896"/>
      <c r="BH120" s="896"/>
      <c r="BI120" s="896"/>
      <c r="BJ120" s="896"/>
      <c r="BK120" s="896"/>
      <c r="BL120" s="896"/>
      <c r="BM120" s="896"/>
      <c r="BN120" s="896"/>
      <c r="BO120" s="896"/>
      <c r="BP120" s="897"/>
      <c r="BQ120" s="929">
        <v>2479913</v>
      </c>
      <c r="BR120" s="930"/>
      <c r="BS120" s="930"/>
      <c r="BT120" s="930"/>
      <c r="BU120" s="930"/>
      <c r="BV120" s="930">
        <v>2786292</v>
      </c>
      <c r="BW120" s="930"/>
      <c r="BX120" s="930"/>
      <c r="BY120" s="930"/>
      <c r="BZ120" s="930"/>
      <c r="CA120" s="930">
        <v>2842972</v>
      </c>
      <c r="CB120" s="930"/>
      <c r="CC120" s="930"/>
      <c r="CD120" s="930"/>
      <c r="CE120" s="930"/>
      <c r="CF120" s="943">
        <v>65.7</v>
      </c>
      <c r="CG120" s="944"/>
      <c r="CH120" s="944"/>
      <c r="CI120" s="944"/>
      <c r="CJ120" s="944"/>
      <c r="CK120" s="1005" t="s">
        <v>447</v>
      </c>
      <c r="CL120" s="1006"/>
      <c r="CM120" s="1006"/>
      <c r="CN120" s="1006"/>
      <c r="CO120" s="1007"/>
      <c r="CP120" s="1013" t="s">
        <v>393</v>
      </c>
      <c r="CQ120" s="1014"/>
      <c r="CR120" s="1014"/>
      <c r="CS120" s="1014"/>
      <c r="CT120" s="1014"/>
      <c r="CU120" s="1014"/>
      <c r="CV120" s="1014"/>
      <c r="CW120" s="1014"/>
      <c r="CX120" s="1014"/>
      <c r="CY120" s="1014"/>
      <c r="CZ120" s="1014"/>
      <c r="DA120" s="1014"/>
      <c r="DB120" s="1014"/>
      <c r="DC120" s="1014"/>
      <c r="DD120" s="1014"/>
      <c r="DE120" s="1014"/>
      <c r="DF120" s="1015"/>
      <c r="DG120" s="929">
        <v>1528734</v>
      </c>
      <c r="DH120" s="930"/>
      <c r="DI120" s="930"/>
      <c r="DJ120" s="930"/>
      <c r="DK120" s="930"/>
      <c r="DL120" s="930">
        <v>1342385</v>
      </c>
      <c r="DM120" s="930"/>
      <c r="DN120" s="930"/>
      <c r="DO120" s="930"/>
      <c r="DP120" s="930"/>
      <c r="DQ120" s="930">
        <v>1350272</v>
      </c>
      <c r="DR120" s="930"/>
      <c r="DS120" s="930"/>
      <c r="DT120" s="930"/>
      <c r="DU120" s="930"/>
      <c r="DV120" s="931">
        <v>31.2</v>
      </c>
      <c r="DW120" s="931"/>
      <c r="DX120" s="931"/>
      <c r="DY120" s="931"/>
      <c r="DZ120" s="932"/>
    </row>
    <row r="121" spans="1:130" s="218" customFormat="1" ht="26.25" customHeight="1" x14ac:dyDescent="0.15">
      <c r="A121" s="1056"/>
      <c r="B121" s="948"/>
      <c r="C121" s="973" t="s">
        <v>448</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449</v>
      </c>
      <c r="BA121" s="922"/>
      <c r="BB121" s="922"/>
      <c r="BC121" s="922"/>
      <c r="BD121" s="922"/>
      <c r="BE121" s="922"/>
      <c r="BF121" s="922"/>
      <c r="BG121" s="922"/>
      <c r="BH121" s="922"/>
      <c r="BI121" s="922"/>
      <c r="BJ121" s="922"/>
      <c r="BK121" s="922"/>
      <c r="BL121" s="922"/>
      <c r="BM121" s="922"/>
      <c r="BN121" s="922"/>
      <c r="BO121" s="922"/>
      <c r="BP121" s="923"/>
      <c r="BQ121" s="924">
        <v>1951597</v>
      </c>
      <c r="BR121" s="925"/>
      <c r="BS121" s="925"/>
      <c r="BT121" s="925"/>
      <c r="BU121" s="925"/>
      <c r="BV121" s="925">
        <v>1990732</v>
      </c>
      <c r="BW121" s="925"/>
      <c r="BX121" s="925"/>
      <c r="BY121" s="925"/>
      <c r="BZ121" s="925"/>
      <c r="CA121" s="925">
        <v>2144385</v>
      </c>
      <c r="CB121" s="925"/>
      <c r="CC121" s="925"/>
      <c r="CD121" s="925"/>
      <c r="CE121" s="925"/>
      <c r="CF121" s="919">
        <v>49.5</v>
      </c>
      <c r="CG121" s="920"/>
      <c r="CH121" s="920"/>
      <c r="CI121" s="920"/>
      <c r="CJ121" s="920"/>
      <c r="CK121" s="1008"/>
      <c r="CL121" s="1009"/>
      <c r="CM121" s="1009"/>
      <c r="CN121" s="1009"/>
      <c r="CO121" s="1010"/>
      <c r="CP121" s="1018" t="s">
        <v>396</v>
      </c>
      <c r="CQ121" s="1019"/>
      <c r="CR121" s="1019"/>
      <c r="CS121" s="1019"/>
      <c r="CT121" s="1019"/>
      <c r="CU121" s="1019"/>
      <c r="CV121" s="1019"/>
      <c r="CW121" s="1019"/>
      <c r="CX121" s="1019"/>
      <c r="CY121" s="1019"/>
      <c r="CZ121" s="1019"/>
      <c r="DA121" s="1019"/>
      <c r="DB121" s="1019"/>
      <c r="DC121" s="1019"/>
      <c r="DD121" s="1019"/>
      <c r="DE121" s="1019"/>
      <c r="DF121" s="1020"/>
      <c r="DG121" s="924" t="s">
        <v>122</v>
      </c>
      <c r="DH121" s="925"/>
      <c r="DI121" s="925"/>
      <c r="DJ121" s="925"/>
      <c r="DK121" s="925"/>
      <c r="DL121" s="925">
        <v>138530</v>
      </c>
      <c r="DM121" s="925"/>
      <c r="DN121" s="925"/>
      <c r="DO121" s="925"/>
      <c r="DP121" s="925"/>
      <c r="DQ121" s="925">
        <v>116770</v>
      </c>
      <c r="DR121" s="925"/>
      <c r="DS121" s="925"/>
      <c r="DT121" s="925"/>
      <c r="DU121" s="925"/>
      <c r="DV121" s="926">
        <v>2.7</v>
      </c>
      <c r="DW121" s="926"/>
      <c r="DX121" s="926"/>
      <c r="DY121" s="926"/>
      <c r="DZ121" s="927"/>
    </row>
    <row r="122" spans="1:130" s="218" customFormat="1" ht="26.25" customHeight="1" x14ac:dyDescent="0.15">
      <c r="A122" s="1056"/>
      <c r="B122" s="948"/>
      <c r="C122" s="921" t="s">
        <v>431</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450</v>
      </c>
      <c r="BA122" s="964"/>
      <c r="BB122" s="964"/>
      <c r="BC122" s="964"/>
      <c r="BD122" s="964"/>
      <c r="BE122" s="964"/>
      <c r="BF122" s="964"/>
      <c r="BG122" s="964"/>
      <c r="BH122" s="964"/>
      <c r="BI122" s="964"/>
      <c r="BJ122" s="964"/>
      <c r="BK122" s="964"/>
      <c r="BL122" s="964"/>
      <c r="BM122" s="964"/>
      <c r="BN122" s="964"/>
      <c r="BO122" s="964"/>
      <c r="BP122" s="965"/>
      <c r="BQ122" s="998">
        <v>8187298</v>
      </c>
      <c r="BR122" s="999"/>
      <c r="BS122" s="999"/>
      <c r="BT122" s="999"/>
      <c r="BU122" s="999"/>
      <c r="BV122" s="999">
        <v>9945522</v>
      </c>
      <c r="BW122" s="999"/>
      <c r="BX122" s="999"/>
      <c r="BY122" s="999"/>
      <c r="BZ122" s="999"/>
      <c r="CA122" s="999">
        <v>11733740</v>
      </c>
      <c r="CB122" s="999"/>
      <c r="CC122" s="999"/>
      <c r="CD122" s="999"/>
      <c r="CE122" s="999"/>
      <c r="CF122" s="1016">
        <v>271.10000000000002</v>
      </c>
      <c r="CG122" s="1017"/>
      <c r="CH122" s="1017"/>
      <c r="CI122" s="1017"/>
      <c r="CJ122" s="1017"/>
      <c r="CK122" s="1008"/>
      <c r="CL122" s="1009"/>
      <c r="CM122" s="1009"/>
      <c r="CN122" s="1009"/>
      <c r="CO122" s="1010"/>
      <c r="CP122" s="1018" t="s">
        <v>391</v>
      </c>
      <c r="CQ122" s="1019"/>
      <c r="CR122" s="1019"/>
      <c r="CS122" s="1019"/>
      <c r="CT122" s="1019"/>
      <c r="CU122" s="1019"/>
      <c r="CV122" s="1019"/>
      <c r="CW122" s="1019"/>
      <c r="CX122" s="1019"/>
      <c r="CY122" s="1019"/>
      <c r="CZ122" s="1019"/>
      <c r="DA122" s="1019"/>
      <c r="DB122" s="1019"/>
      <c r="DC122" s="1019"/>
      <c r="DD122" s="1019"/>
      <c r="DE122" s="1019"/>
      <c r="DF122" s="1020"/>
      <c r="DG122" s="924">
        <v>43004</v>
      </c>
      <c r="DH122" s="925"/>
      <c r="DI122" s="925"/>
      <c r="DJ122" s="925"/>
      <c r="DK122" s="925"/>
      <c r="DL122" s="925">
        <v>55490</v>
      </c>
      <c r="DM122" s="925"/>
      <c r="DN122" s="925"/>
      <c r="DO122" s="925"/>
      <c r="DP122" s="925"/>
      <c r="DQ122" s="925">
        <v>70701</v>
      </c>
      <c r="DR122" s="925"/>
      <c r="DS122" s="925"/>
      <c r="DT122" s="925"/>
      <c r="DU122" s="925"/>
      <c r="DV122" s="926">
        <v>1.6</v>
      </c>
      <c r="DW122" s="926"/>
      <c r="DX122" s="926"/>
      <c r="DY122" s="926"/>
      <c r="DZ122" s="927"/>
    </row>
    <row r="123" spans="1:130" s="218" customFormat="1" ht="26.25" customHeight="1" x14ac:dyDescent="0.15">
      <c r="A123" s="1056"/>
      <c r="B123" s="948"/>
      <c r="C123" s="921" t="s">
        <v>437</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39" t="s">
        <v>176</v>
      </c>
      <c r="BA123" s="239"/>
      <c r="BB123" s="239"/>
      <c r="BC123" s="239"/>
      <c r="BD123" s="239"/>
      <c r="BE123" s="239"/>
      <c r="BF123" s="239"/>
      <c r="BG123" s="239"/>
      <c r="BH123" s="239"/>
      <c r="BI123" s="239"/>
      <c r="BJ123" s="239"/>
      <c r="BK123" s="239"/>
      <c r="BL123" s="239"/>
      <c r="BM123" s="239"/>
      <c r="BN123" s="239"/>
      <c r="BO123" s="976" t="s">
        <v>451</v>
      </c>
      <c r="BP123" s="1004"/>
      <c r="BQ123" s="1062">
        <v>12618808</v>
      </c>
      <c r="BR123" s="1063"/>
      <c r="BS123" s="1063"/>
      <c r="BT123" s="1063"/>
      <c r="BU123" s="1063"/>
      <c r="BV123" s="1063">
        <v>14722546</v>
      </c>
      <c r="BW123" s="1063"/>
      <c r="BX123" s="1063"/>
      <c r="BY123" s="1063"/>
      <c r="BZ123" s="1063"/>
      <c r="CA123" s="1063">
        <v>16721097</v>
      </c>
      <c r="CB123" s="1063"/>
      <c r="CC123" s="1063"/>
      <c r="CD123" s="1063"/>
      <c r="CE123" s="1063"/>
      <c r="CF123" s="1000"/>
      <c r="CG123" s="1001"/>
      <c r="CH123" s="1001"/>
      <c r="CI123" s="1001"/>
      <c r="CJ123" s="1002"/>
      <c r="CK123" s="1008"/>
      <c r="CL123" s="1009"/>
      <c r="CM123" s="1009"/>
      <c r="CN123" s="1009"/>
      <c r="CO123" s="1010"/>
      <c r="CP123" s="1018" t="s">
        <v>389</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18" customFormat="1" ht="26.25" customHeight="1" thickBot="1" x14ac:dyDescent="0.2">
      <c r="A124" s="1056"/>
      <c r="B124" s="948"/>
      <c r="C124" s="921" t="s">
        <v>440</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452</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25.6</v>
      </c>
      <c r="BR124" s="1026"/>
      <c r="BS124" s="1026"/>
      <c r="BT124" s="1026"/>
      <c r="BU124" s="1026"/>
      <c r="BV124" s="1026">
        <v>32.5</v>
      </c>
      <c r="BW124" s="1026"/>
      <c r="BX124" s="1026"/>
      <c r="BY124" s="1026"/>
      <c r="BZ124" s="1026"/>
      <c r="CA124" s="1026">
        <v>59.1</v>
      </c>
      <c r="CB124" s="1026"/>
      <c r="CC124" s="1026"/>
      <c r="CD124" s="1026"/>
      <c r="CE124" s="1026"/>
      <c r="CF124" s="1027"/>
      <c r="CG124" s="1028"/>
      <c r="CH124" s="1028"/>
      <c r="CI124" s="1028"/>
      <c r="CJ124" s="1029"/>
      <c r="CK124" s="1011"/>
      <c r="CL124" s="1011"/>
      <c r="CM124" s="1011"/>
      <c r="CN124" s="1011"/>
      <c r="CO124" s="1012"/>
      <c r="CP124" s="1018" t="s">
        <v>453</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18" customFormat="1" ht="26.25" customHeight="1" x14ac:dyDescent="0.15">
      <c r="A125" s="1056"/>
      <c r="B125" s="948"/>
      <c r="C125" s="921" t="s">
        <v>442</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454</v>
      </c>
      <c r="CL125" s="1006"/>
      <c r="CM125" s="1006"/>
      <c r="CN125" s="1006"/>
      <c r="CO125" s="1007"/>
      <c r="CP125" s="928" t="s">
        <v>455</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x14ac:dyDescent="0.2">
      <c r="A126" s="1056"/>
      <c r="B126" s="948"/>
      <c r="C126" s="921" t="s">
        <v>444</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456</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18" customFormat="1" ht="26.25" customHeight="1" x14ac:dyDescent="0.15">
      <c r="A127" s="1057"/>
      <c r="B127" s="950"/>
      <c r="C127" s="972" t="s">
        <v>457</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v>6523</v>
      </c>
      <c r="AB127" s="958"/>
      <c r="AC127" s="958"/>
      <c r="AD127" s="958"/>
      <c r="AE127" s="959"/>
      <c r="AF127" s="960">
        <v>6059</v>
      </c>
      <c r="AG127" s="958"/>
      <c r="AH127" s="958"/>
      <c r="AI127" s="958"/>
      <c r="AJ127" s="959"/>
      <c r="AK127" s="960">
        <v>5190</v>
      </c>
      <c r="AL127" s="958"/>
      <c r="AM127" s="958"/>
      <c r="AN127" s="958"/>
      <c r="AO127" s="959"/>
      <c r="AP127" s="961">
        <v>0.1</v>
      </c>
      <c r="AQ127" s="962"/>
      <c r="AR127" s="962"/>
      <c r="AS127" s="962"/>
      <c r="AT127" s="963"/>
      <c r="AU127" s="220"/>
      <c r="AV127" s="220"/>
      <c r="AW127" s="220"/>
      <c r="AX127" s="1030" t="s">
        <v>458</v>
      </c>
      <c r="AY127" s="1031"/>
      <c r="AZ127" s="1031"/>
      <c r="BA127" s="1031"/>
      <c r="BB127" s="1031"/>
      <c r="BC127" s="1031"/>
      <c r="BD127" s="1031"/>
      <c r="BE127" s="1032"/>
      <c r="BF127" s="1033" t="s">
        <v>459</v>
      </c>
      <c r="BG127" s="1031"/>
      <c r="BH127" s="1031"/>
      <c r="BI127" s="1031"/>
      <c r="BJ127" s="1031"/>
      <c r="BK127" s="1031"/>
      <c r="BL127" s="1032"/>
      <c r="BM127" s="1033" t="s">
        <v>460</v>
      </c>
      <c r="BN127" s="1031"/>
      <c r="BO127" s="1031"/>
      <c r="BP127" s="1031"/>
      <c r="BQ127" s="1031"/>
      <c r="BR127" s="1031"/>
      <c r="BS127" s="1032"/>
      <c r="BT127" s="1033" t="s">
        <v>461</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462</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x14ac:dyDescent="0.2">
      <c r="A128" s="1040" t="s">
        <v>463</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464</v>
      </c>
      <c r="X128" s="1042"/>
      <c r="Y128" s="1042"/>
      <c r="Z128" s="1043"/>
      <c r="AA128" s="1044">
        <v>230977</v>
      </c>
      <c r="AB128" s="1045"/>
      <c r="AC128" s="1045"/>
      <c r="AD128" s="1045"/>
      <c r="AE128" s="1046"/>
      <c r="AF128" s="1047">
        <v>229822</v>
      </c>
      <c r="AG128" s="1045"/>
      <c r="AH128" s="1045"/>
      <c r="AI128" s="1045"/>
      <c r="AJ128" s="1046"/>
      <c r="AK128" s="1047">
        <v>270407</v>
      </c>
      <c r="AL128" s="1045"/>
      <c r="AM128" s="1045"/>
      <c r="AN128" s="1045"/>
      <c r="AO128" s="1046"/>
      <c r="AP128" s="1048"/>
      <c r="AQ128" s="1049"/>
      <c r="AR128" s="1049"/>
      <c r="AS128" s="1049"/>
      <c r="AT128" s="1050"/>
      <c r="AU128" s="220"/>
      <c r="AV128" s="220"/>
      <c r="AW128" s="220"/>
      <c r="AX128" s="895" t="s">
        <v>465</v>
      </c>
      <c r="AY128" s="896"/>
      <c r="AZ128" s="896"/>
      <c r="BA128" s="896"/>
      <c r="BB128" s="896"/>
      <c r="BC128" s="896"/>
      <c r="BD128" s="896"/>
      <c r="BE128" s="897"/>
      <c r="BF128" s="1051" t="s">
        <v>122</v>
      </c>
      <c r="BG128" s="1052"/>
      <c r="BH128" s="1052"/>
      <c r="BI128" s="1052"/>
      <c r="BJ128" s="1052"/>
      <c r="BK128" s="1052"/>
      <c r="BL128" s="1053"/>
      <c r="BM128" s="1051">
        <v>14.92</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466</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x14ac:dyDescent="0.15">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467</v>
      </c>
      <c r="X129" s="1070"/>
      <c r="Y129" s="1070"/>
      <c r="Z129" s="1071"/>
      <c r="AA129" s="957">
        <v>5021734</v>
      </c>
      <c r="AB129" s="958"/>
      <c r="AC129" s="958"/>
      <c r="AD129" s="958"/>
      <c r="AE129" s="959"/>
      <c r="AF129" s="960">
        <v>5068988</v>
      </c>
      <c r="AG129" s="958"/>
      <c r="AH129" s="958"/>
      <c r="AI129" s="958"/>
      <c r="AJ129" s="959"/>
      <c r="AK129" s="960">
        <v>5123197</v>
      </c>
      <c r="AL129" s="958"/>
      <c r="AM129" s="958"/>
      <c r="AN129" s="958"/>
      <c r="AO129" s="959"/>
      <c r="AP129" s="1072"/>
      <c r="AQ129" s="1073"/>
      <c r="AR129" s="1073"/>
      <c r="AS129" s="1073"/>
      <c r="AT129" s="1074"/>
      <c r="AU129" s="221"/>
      <c r="AV129" s="221"/>
      <c r="AW129" s="221"/>
      <c r="AX129" s="1064" t="s">
        <v>468</v>
      </c>
      <c r="AY129" s="922"/>
      <c r="AZ129" s="922"/>
      <c r="BA129" s="922"/>
      <c r="BB129" s="922"/>
      <c r="BC129" s="922"/>
      <c r="BD129" s="922"/>
      <c r="BE129" s="923"/>
      <c r="BF129" s="1065" t="s">
        <v>122</v>
      </c>
      <c r="BG129" s="1066"/>
      <c r="BH129" s="1066"/>
      <c r="BI129" s="1066"/>
      <c r="BJ129" s="1066"/>
      <c r="BK129" s="1066"/>
      <c r="BL129" s="1067"/>
      <c r="BM129" s="1065">
        <v>19.920000000000002</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3" t="s">
        <v>469</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470</v>
      </c>
      <c r="X130" s="1070"/>
      <c r="Y130" s="1070"/>
      <c r="Z130" s="1071"/>
      <c r="AA130" s="957">
        <v>852773</v>
      </c>
      <c r="AB130" s="958"/>
      <c r="AC130" s="958"/>
      <c r="AD130" s="958"/>
      <c r="AE130" s="959"/>
      <c r="AF130" s="960">
        <v>831903</v>
      </c>
      <c r="AG130" s="958"/>
      <c r="AH130" s="958"/>
      <c r="AI130" s="958"/>
      <c r="AJ130" s="959"/>
      <c r="AK130" s="960">
        <v>794756</v>
      </c>
      <c r="AL130" s="958"/>
      <c r="AM130" s="958"/>
      <c r="AN130" s="958"/>
      <c r="AO130" s="959"/>
      <c r="AP130" s="1072"/>
      <c r="AQ130" s="1073"/>
      <c r="AR130" s="1073"/>
      <c r="AS130" s="1073"/>
      <c r="AT130" s="1074"/>
      <c r="AU130" s="221"/>
      <c r="AV130" s="221"/>
      <c r="AW130" s="221"/>
      <c r="AX130" s="1064" t="s">
        <v>471</v>
      </c>
      <c r="AY130" s="922"/>
      <c r="AZ130" s="922"/>
      <c r="BA130" s="922"/>
      <c r="BB130" s="922"/>
      <c r="BC130" s="922"/>
      <c r="BD130" s="922"/>
      <c r="BE130" s="923"/>
      <c r="BF130" s="1100">
        <v>6.4</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472</v>
      </c>
      <c r="X131" s="1107"/>
      <c r="Y131" s="1107"/>
      <c r="Z131" s="1108"/>
      <c r="AA131" s="1003">
        <v>4168961</v>
      </c>
      <c r="AB131" s="985"/>
      <c r="AC131" s="985"/>
      <c r="AD131" s="985"/>
      <c r="AE131" s="986"/>
      <c r="AF131" s="984">
        <v>4237085</v>
      </c>
      <c r="AG131" s="985"/>
      <c r="AH131" s="985"/>
      <c r="AI131" s="985"/>
      <c r="AJ131" s="986"/>
      <c r="AK131" s="984">
        <v>4328441</v>
      </c>
      <c r="AL131" s="985"/>
      <c r="AM131" s="985"/>
      <c r="AN131" s="985"/>
      <c r="AO131" s="986"/>
      <c r="AP131" s="1109"/>
      <c r="AQ131" s="1110"/>
      <c r="AR131" s="1110"/>
      <c r="AS131" s="1110"/>
      <c r="AT131" s="1111"/>
      <c r="AU131" s="221"/>
      <c r="AV131" s="221"/>
      <c r="AW131" s="221"/>
      <c r="AX131" s="1082" t="s">
        <v>473</v>
      </c>
      <c r="AY131" s="726"/>
      <c r="AZ131" s="726"/>
      <c r="BA131" s="726"/>
      <c r="BB131" s="726"/>
      <c r="BC131" s="726"/>
      <c r="BD131" s="726"/>
      <c r="BE131" s="1035"/>
      <c r="BF131" s="1083">
        <v>59.1</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89" t="s">
        <v>474</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475</v>
      </c>
      <c r="W132" s="1093"/>
      <c r="X132" s="1093"/>
      <c r="Y132" s="1093"/>
      <c r="Z132" s="1094"/>
      <c r="AA132" s="1095">
        <v>6.6499540000000001</v>
      </c>
      <c r="AB132" s="1096"/>
      <c r="AC132" s="1096"/>
      <c r="AD132" s="1096"/>
      <c r="AE132" s="1097"/>
      <c r="AF132" s="1098">
        <v>5.7249030000000003</v>
      </c>
      <c r="AG132" s="1096"/>
      <c r="AH132" s="1096"/>
      <c r="AI132" s="1096"/>
      <c r="AJ132" s="1097"/>
      <c r="AK132" s="1098">
        <v>7.0670019999999996</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476</v>
      </c>
      <c r="W133" s="1076"/>
      <c r="X133" s="1076"/>
      <c r="Y133" s="1076"/>
      <c r="Z133" s="1077"/>
      <c r="AA133" s="1078">
        <v>8.3000000000000007</v>
      </c>
      <c r="AB133" s="1079"/>
      <c r="AC133" s="1079"/>
      <c r="AD133" s="1079"/>
      <c r="AE133" s="1080"/>
      <c r="AF133" s="1078">
        <v>6.4</v>
      </c>
      <c r="AG133" s="1079"/>
      <c r="AH133" s="1079"/>
      <c r="AI133" s="1079"/>
      <c r="AJ133" s="1080"/>
      <c r="AK133" s="1078">
        <v>6.4</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nuujhoz+fdBF6EZP9w+lPaGCa25S6daPhaRt/NrPhNO13IbmtFFI/gZUYLMhErhz//gm3WQlRmCsIZDv5IYJg==" saltValue="rJWPjledPxd1ZbmulSvd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7msZ7wMl4psCimfjcEwfzo7Z2zFQuThD3Rn/3ytl0qju0oqiFRor7FoW992Cowedj9LW/FdZNlUI5itStzJ0VA==" saltValue="dQkBWE9haEnjQM9b2D4iog==" spinCount="100000" sheet="1" objects="1" scenarios="1"/>
  <dataConsolidate/>
  <phoneticPr fontId="2"/>
  <printOptions horizontalCentered="1"/>
  <pageMargins left="0" right="0" top="0.39370078740157483" bottom="0.39370078740157483" header="0.19685039370078741" footer="0.19685039370078741"/>
  <pageSetup paperSize="8" scale="62"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bvm2sFd9Q+bT10CnJJgNs9BqUec97kD9NGCvXiVWAhZU5zxwWffNOT8qVUZBGAvA1bRVWRHYUYtGvMZ5mVMfQ==" saltValue="kQEUvSHIPt7Lr5AL1EmF7g==" spinCount="100000" sheet="1" objects="1" scenarios="1"/>
  <dataConsolidate/>
  <phoneticPr fontId="2"/>
  <printOptions horizontalCentered="1"/>
  <pageMargins left="0" right="0" top="0.39370078740157483" bottom="0.39370078740157483" header="0.19685039370078741" footer="0.19685039370078741"/>
  <pageSetup paperSize="8" scale="66"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485</v>
      </c>
      <c r="AL9" s="1116"/>
      <c r="AM9" s="1116"/>
      <c r="AN9" s="1117"/>
      <c r="AO9" s="269">
        <v>1380271</v>
      </c>
      <c r="AP9" s="269">
        <v>129566</v>
      </c>
      <c r="AQ9" s="270">
        <v>134407</v>
      </c>
      <c r="AR9" s="271">
        <v>-3.6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486</v>
      </c>
      <c r="AL10" s="1116"/>
      <c r="AM10" s="1116"/>
      <c r="AN10" s="1117"/>
      <c r="AO10" s="272">
        <v>325648</v>
      </c>
      <c r="AP10" s="272">
        <v>30569</v>
      </c>
      <c r="AQ10" s="273">
        <v>20909</v>
      </c>
      <c r="AR10" s="274">
        <v>46.2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487</v>
      </c>
      <c r="AL11" s="1116"/>
      <c r="AM11" s="1116"/>
      <c r="AN11" s="1117"/>
      <c r="AO11" s="272" t="s">
        <v>488</v>
      </c>
      <c r="AP11" s="272" t="s">
        <v>488</v>
      </c>
      <c r="AQ11" s="273">
        <v>3830</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489</v>
      </c>
      <c r="AL12" s="1116"/>
      <c r="AM12" s="1116"/>
      <c r="AN12" s="1117"/>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490</v>
      </c>
      <c r="AL13" s="1116"/>
      <c r="AM13" s="1116"/>
      <c r="AN13" s="1117"/>
      <c r="AO13" s="272">
        <v>90772</v>
      </c>
      <c r="AP13" s="272">
        <v>8521</v>
      </c>
      <c r="AQ13" s="273">
        <v>6402</v>
      </c>
      <c r="AR13" s="274">
        <v>33.1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491</v>
      </c>
      <c r="AL14" s="1116"/>
      <c r="AM14" s="1116"/>
      <c r="AN14" s="1117"/>
      <c r="AO14" s="272">
        <v>37918</v>
      </c>
      <c r="AP14" s="272">
        <v>3559</v>
      </c>
      <c r="AQ14" s="273">
        <v>3167</v>
      </c>
      <c r="AR14" s="274">
        <v>12.4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492</v>
      </c>
      <c r="AL15" s="1119"/>
      <c r="AM15" s="1119"/>
      <c r="AN15" s="1120"/>
      <c r="AO15" s="272">
        <v>-74293</v>
      </c>
      <c r="AP15" s="272">
        <v>-6974</v>
      </c>
      <c r="AQ15" s="273">
        <v>-7315</v>
      </c>
      <c r="AR15" s="274">
        <v>-4.7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176</v>
      </c>
      <c r="AL16" s="1119"/>
      <c r="AM16" s="1119"/>
      <c r="AN16" s="1120"/>
      <c r="AO16" s="272">
        <v>1760316</v>
      </c>
      <c r="AP16" s="272">
        <v>165241</v>
      </c>
      <c r="AQ16" s="273">
        <v>161400</v>
      </c>
      <c r="AR16" s="274">
        <v>2.4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497</v>
      </c>
      <c r="AL21" s="1122"/>
      <c r="AM21" s="1122"/>
      <c r="AN21" s="1123"/>
      <c r="AO21" s="285">
        <v>12.48</v>
      </c>
      <c r="AP21" s="286">
        <v>13.23</v>
      </c>
      <c r="AQ21" s="287">
        <v>-0.75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498</v>
      </c>
      <c r="AL22" s="1122"/>
      <c r="AM22" s="1122"/>
      <c r="AN22" s="1123"/>
      <c r="AO22" s="290">
        <v>96.7</v>
      </c>
      <c r="AP22" s="291">
        <v>95.5</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2" t="s">
        <v>499</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502</v>
      </c>
      <c r="AL32" s="1130"/>
      <c r="AM32" s="1130"/>
      <c r="AN32" s="1131"/>
      <c r="AO32" s="300">
        <v>1133253</v>
      </c>
      <c r="AP32" s="300">
        <v>106379</v>
      </c>
      <c r="AQ32" s="301">
        <v>84123</v>
      </c>
      <c r="AR32" s="302">
        <v>26.5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503</v>
      </c>
      <c r="AL33" s="1130"/>
      <c r="AM33" s="1130"/>
      <c r="AN33" s="1131"/>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504</v>
      </c>
      <c r="AL34" s="1130"/>
      <c r="AM34" s="1130"/>
      <c r="AN34" s="1131"/>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505</v>
      </c>
      <c r="AL35" s="1130"/>
      <c r="AM35" s="1130"/>
      <c r="AN35" s="1131"/>
      <c r="AO35" s="300">
        <v>232137</v>
      </c>
      <c r="AP35" s="300">
        <v>21791</v>
      </c>
      <c r="AQ35" s="301">
        <v>25612</v>
      </c>
      <c r="AR35" s="302">
        <v>-14.9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506</v>
      </c>
      <c r="AL36" s="1130"/>
      <c r="AM36" s="1130"/>
      <c r="AN36" s="1131"/>
      <c r="AO36" s="300" t="s">
        <v>488</v>
      </c>
      <c r="AP36" s="300" t="s">
        <v>488</v>
      </c>
      <c r="AQ36" s="301">
        <v>3548</v>
      </c>
      <c r="AR36" s="302" t="s">
        <v>488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507</v>
      </c>
      <c r="AL37" s="1130"/>
      <c r="AM37" s="1130"/>
      <c r="AN37" s="1131"/>
      <c r="AO37" s="300">
        <v>5190</v>
      </c>
      <c r="AP37" s="300">
        <v>487</v>
      </c>
      <c r="AQ37" s="301">
        <v>660</v>
      </c>
      <c r="AR37" s="302">
        <v>-26.2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508</v>
      </c>
      <c r="AL38" s="1133"/>
      <c r="AM38" s="1133"/>
      <c r="AN38" s="1134"/>
      <c r="AO38" s="303">
        <v>474</v>
      </c>
      <c r="AP38" s="303">
        <v>44</v>
      </c>
      <c r="AQ38" s="304">
        <v>49</v>
      </c>
      <c r="AR38" s="292">
        <v>-10.199999999999999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509</v>
      </c>
      <c r="AL39" s="1133"/>
      <c r="AM39" s="1133"/>
      <c r="AN39" s="1134"/>
      <c r="AO39" s="300">
        <v>-270407</v>
      </c>
      <c r="AP39" s="300">
        <v>-25383</v>
      </c>
      <c r="AQ39" s="301">
        <v>-3738</v>
      </c>
      <c r="AR39" s="302">
        <v>579.1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510</v>
      </c>
      <c r="AL40" s="1130"/>
      <c r="AM40" s="1130"/>
      <c r="AN40" s="1131"/>
      <c r="AO40" s="300">
        <v>-794756</v>
      </c>
      <c r="AP40" s="300">
        <v>-74604</v>
      </c>
      <c r="AQ40" s="301">
        <v>-72431</v>
      </c>
      <c r="AR40" s="302">
        <v>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286</v>
      </c>
      <c r="AL41" s="1136"/>
      <c r="AM41" s="1136"/>
      <c r="AN41" s="1137"/>
      <c r="AO41" s="300">
        <v>305891</v>
      </c>
      <c r="AP41" s="300">
        <v>28714</v>
      </c>
      <c r="AQ41" s="301">
        <v>37824</v>
      </c>
      <c r="AR41" s="302">
        <v>-24.1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480</v>
      </c>
      <c r="AN49" s="1126" t="s">
        <v>513</v>
      </c>
      <c r="AO49" s="1127"/>
      <c r="AP49" s="1127"/>
      <c r="AQ49" s="1127"/>
      <c r="AR49" s="1128"/>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1452232</v>
      </c>
      <c r="AN51" s="322">
        <v>126567</v>
      </c>
      <c r="AO51" s="323">
        <v>3.5</v>
      </c>
      <c r="AP51" s="324">
        <v>120302</v>
      </c>
      <c r="AQ51" s="325">
        <v>1.7</v>
      </c>
      <c r="AR51" s="326">
        <v>1.8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399910</v>
      </c>
      <c r="AN52" s="330">
        <v>34854</v>
      </c>
      <c r="AO52" s="331">
        <v>18.3</v>
      </c>
      <c r="AP52" s="332">
        <v>59328</v>
      </c>
      <c r="AQ52" s="333">
        <v>18.7</v>
      </c>
      <c r="AR52" s="334">
        <v>-0.4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1526947</v>
      </c>
      <c r="AN53" s="322">
        <v>135032</v>
      </c>
      <c r="AO53" s="323">
        <v>6.7</v>
      </c>
      <c r="AP53" s="324">
        <v>114841</v>
      </c>
      <c r="AQ53" s="325">
        <v>-4.5</v>
      </c>
      <c r="AR53" s="326">
        <v>11.2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297712</v>
      </c>
      <c r="AN54" s="330">
        <v>26328</v>
      </c>
      <c r="AO54" s="331">
        <v>-24.5</v>
      </c>
      <c r="AP54" s="332">
        <v>51589</v>
      </c>
      <c r="AQ54" s="333">
        <v>-13</v>
      </c>
      <c r="AR54" s="334">
        <v>-11.5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1334694</v>
      </c>
      <c r="AN55" s="322">
        <v>120167</v>
      </c>
      <c r="AO55" s="323">
        <v>-11</v>
      </c>
      <c r="AP55" s="324">
        <v>124145</v>
      </c>
      <c r="AQ55" s="325">
        <v>8.1</v>
      </c>
      <c r="AR55" s="326">
        <v>-19.100000000000001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570900</v>
      </c>
      <c r="AN56" s="330">
        <v>51400</v>
      </c>
      <c r="AO56" s="331">
        <v>95.2</v>
      </c>
      <c r="AP56" s="332">
        <v>54761</v>
      </c>
      <c r="AQ56" s="333">
        <v>6.1</v>
      </c>
      <c r="AR56" s="334">
        <v>89.1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3296287</v>
      </c>
      <c r="AN57" s="322">
        <v>302273</v>
      </c>
      <c r="AO57" s="323">
        <v>151.5</v>
      </c>
      <c r="AP57" s="324">
        <v>131480</v>
      </c>
      <c r="AQ57" s="325">
        <v>5.9</v>
      </c>
      <c r="AR57" s="326">
        <v>145.6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2470497</v>
      </c>
      <c r="AN58" s="330">
        <v>226547</v>
      </c>
      <c r="AO58" s="331">
        <v>340.8</v>
      </c>
      <c r="AP58" s="332">
        <v>63148</v>
      </c>
      <c r="AQ58" s="333">
        <v>15.3</v>
      </c>
      <c r="AR58" s="334">
        <v>325.5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4499494</v>
      </c>
      <c r="AN59" s="322">
        <v>422369</v>
      </c>
      <c r="AO59" s="323">
        <v>39.700000000000003</v>
      </c>
      <c r="AP59" s="324">
        <v>163245</v>
      </c>
      <c r="AQ59" s="325">
        <v>24.2</v>
      </c>
      <c r="AR59" s="326">
        <v>15.5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3705059</v>
      </c>
      <c r="AN60" s="330">
        <v>347795</v>
      </c>
      <c r="AO60" s="331">
        <v>53.5</v>
      </c>
      <c r="AP60" s="332">
        <v>87630</v>
      </c>
      <c r="AQ60" s="333">
        <v>38.799999999999997</v>
      </c>
      <c r="AR60" s="334">
        <v>14.7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2421931</v>
      </c>
      <c r="AN61" s="337">
        <v>221282</v>
      </c>
      <c r="AO61" s="338">
        <v>38.1</v>
      </c>
      <c r="AP61" s="339">
        <v>130803</v>
      </c>
      <c r="AQ61" s="340">
        <v>7.1</v>
      </c>
      <c r="AR61" s="326">
        <v>31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1488816</v>
      </c>
      <c r="AN62" s="330">
        <v>137385</v>
      </c>
      <c r="AO62" s="331">
        <v>96.7</v>
      </c>
      <c r="AP62" s="332">
        <v>63291</v>
      </c>
      <c r="AQ62" s="333">
        <v>13.2</v>
      </c>
      <c r="AR62" s="334">
        <v>83.5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y32hijKypI7rs8QwWKMrpIa41xKBuQsdnBIbqyWfr5eI+yQZsmu1wZCmQkQZfW0jX9s3JEYEqgx3ZZd9+qj+PA==" saltValue="WmMXfGzKprzZ36EExeHE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KtmReCO7Hf+e1UmvwjDBZIE2P2ylBtKTzJBmDU8br9tKVhn1G3DJt814tkatTC9gZmBqQEblX6Ku/Cq/N2+V2w==" saltValue="biI1UDqfUFCaJztPezLEhg=="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VWsdD3fe9LBiGa1cEjh0FbxMX0dECi2NzCRMgG5INzVT4ArBczyGF7GSrLQDKwEjh2WM/xelOIlVsRaD0jmKYg==" saltValue="4mEON75ZSo38Ff0BgI27XQ=="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8" t="s">
        <v>3</v>
      </c>
      <c r="D47" s="1138"/>
      <c r="E47" s="1139"/>
      <c r="F47" s="11">
        <v>11.19</v>
      </c>
      <c r="G47" s="12">
        <v>18.399999999999999</v>
      </c>
      <c r="H47" s="12">
        <v>26.86</v>
      </c>
      <c r="I47" s="12">
        <v>30.95</v>
      </c>
      <c r="J47" s="13">
        <v>30.15</v>
      </c>
    </row>
    <row r="48" spans="2:10" ht="57.75" customHeight="1" x14ac:dyDescent="0.15">
      <c r="B48" s="14"/>
      <c r="C48" s="1140" t="s">
        <v>4</v>
      </c>
      <c r="D48" s="1140"/>
      <c r="E48" s="1141"/>
      <c r="F48" s="15">
        <v>4.6900000000000004</v>
      </c>
      <c r="G48" s="16">
        <v>6.04</v>
      </c>
      <c r="H48" s="16">
        <v>6.5</v>
      </c>
      <c r="I48" s="16">
        <v>5.14</v>
      </c>
      <c r="J48" s="17">
        <v>6.86</v>
      </c>
    </row>
    <row r="49" spans="2:10" ht="57.75" customHeight="1" thickBot="1" x14ac:dyDescent="0.2">
      <c r="B49" s="18"/>
      <c r="C49" s="1142" t="s">
        <v>5</v>
      </c>
      <c r="D49" s="1142"/>
      <c r="E49" s="1143"/>
      <c r="F49" s="19">
        <v>1.95</v>
      </c>
      <c r="G49" s="20">
        <v>9.5</v>
      </c>
      <c r="H49" s="20">
        <v>8.2799999999999994</v>
      </c>
      <c r="I49" s="20">
        <v>3.04</v>
      </c>
      <c r="J49" s="21">
        <v>1.3</v>
      </c>
    </row>
    <row r="50" spans="2:10" x14ac:dyDescent="0.15"/>
  </sheetData>
  <sheetProtection algorithmName="SHA-512" hashValue="376flzQUCmXxcpwumBPwhVrKhb3xuCCYaNHLvTnzT4qD+NpstCje6oLkA1Bj45jdVahRx7dFWA4rDric8rBzhA==" saltValue="KhfzlPHM1/oP01Emyek9g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2026-03-05T23:18:44Z</cp:lastPrinted>
  <dcterms:created xsi:type="dcterms:W3CDTF">2026-02-23T04:04:16Z</dcterms:created>
  <dcterms:modified xsi:type="dcterms:W3CDTF">2026-03-11T08:12:18Z</dcterms:modified>
  <cp:category/>
</cp:coreProperties>
</file>