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user\142900600\デスクトップ\"/>
    </mc:Choice>
  </mc:AlternateContent>
  <bookViews>
    <workbookView xWindow="14385" yWindow="-15" windowWidth="14430" windowHeight="123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 r="BW34" i="10" l="1"/>
  <c r="BW35" i="10" s="1"/>
  <c r="BW36" i="10" s="1"/>
  <c r="BW37" i="10" s="1"/>
  <c r="CO34" i="10" l="1"/>
</calcChain>
</file>

<file path=xl/sharedStrings.xml><?xml version="1.0" encoding="utf-8"?>
<sst xmlns="http://schemas.openxmlformats.org/spreadsheetml/2006/main" count="1077" uniqueCount="604">
  <si>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</si>
  <si>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</si>
  <si>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</si>
  <si>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</si>
  <si>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</si>
  <si>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</si>
  <si>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</si>
  <si>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</si>
  <si>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</si>
  <si>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</si>
  <si>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</si>
  <si>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</si>
  <si>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</si>
  <si>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</si>
  <si>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</si>
  <si>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</si>
  <si>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</si>
  <si>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</si>
  <si>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</si>
  <si>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</si>
  <si>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</si>
  <si>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</si>
  <si>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</si>
  <si>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</si>
  <si>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</si>
  <si>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</si>
  <si>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</si>
  <si>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</si>
  <si>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</si>
  <si>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</si>
  <si>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</si>
  <si>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</si>
  <si>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</si>
  <si>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</si>
  <si>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</si>
  <si>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</si>
  <si>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</si>
  <si>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</si>
  <si>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</si>
  <si>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</si>
  <si>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</si>
  <si>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</si>
  <si>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</si>
  <si>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</si>
  <si>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</si>
  <si>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</si>
  <si>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</si>
  <si>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</si>
  <si>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</si>
  <si>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</si>
  <si>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</si>
  <si>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</si>
  <si>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</si>
  <si>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</si>
  <si>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</si>
  <si>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</si>
  <si>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</si>
  <si>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</si>
  <si>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</si>
  <si>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</si>
  <si>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</si>
  <si>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</si>
  <si>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</si>
  <si>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</si>
  <si>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</si>
  <si>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</si>
  <si>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</si>
  <si>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</si>
  <si>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</si>
  <si>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</si>
  <si>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</si>
  <si>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</si>
  <si>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</si>
  <si>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</si>
  <si>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</si>
  <si>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</si>
  <si>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</si>
  <si>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</si>
  <si>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</si>
  <si>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</si>
  <si>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</si>
  <si>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</si>
  <si>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</si>
  <si>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</si>
  <si>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</si>
  <si>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</si>
  <si>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</si>
  <si>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</si>
  <si>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</si>
  <si>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</si>
  <si>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</si>
  <si>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</si>
  <si>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栗山町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</si>
  <si>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</si>
  <si>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</si>
  <si>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</si>
  <si>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</si>
  <si>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</si>
  <si>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</si>
  <si>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</si>
  <si>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</si>
  <si>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</si>
  <si>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</si>
  <si>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</si>
  <si>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</si>
  <si>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</si>
  <si>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</si>
  <si>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</si>
  <si>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</si>
  <si>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</si>
  <si>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</si>
  <si>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</si>
  <si>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</si>
  <si>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</si>
  <si>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</si>
  <si>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</si>
  <si>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</si>
  <si>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</si>
  <si>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</si>
  <si>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</si>
  <si>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</si>
  <si>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</si>
  <si>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</si>
  <si>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</si>
  <si>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</si>
  <si>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</si>
  <si>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</si>
  <si>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</si>
  <si>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</si>
  <si>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</si>
  <si>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</si>
  <si>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</si>
  <si>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</si>
  <si>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</si>
  <si>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</si>
  <si>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</si>
  <si>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</si>
  <si>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</si>
  <si>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</si>
  <si>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</si>
  <si>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</si>
  <si>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</si>
  <si>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</si>
  <si>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</si>
  <si>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</si>
  <si>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</si>
  <si>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</si>
  <si>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</si>
  <si>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</si>
  <si>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</si>
  <si>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</si>
  <si>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</si>
  <si>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</si>
  <si>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</si>
  <si>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</si>
  <si>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</si>
  <si>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</si>
  <si>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</si>
  <si>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</si>
  <si>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</si>
  <si>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</si>
  <si>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</si>
  <si>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</si>
  <si>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</si>
  <si>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</si>
  <si>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</si>
  <si>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</si>
  <si>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</si>
  <si>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</si>
  <si>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</si>
  <si>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</si>
  <si>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</si>
  <si>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</si>
  <si>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</si>
  <si>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</si>
  <si>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</si>
  <si>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</si>
  <si>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</si>
  <si>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</si>
  <si>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</si>
  <si>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</si>
  <si>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</si>
  <si>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</si>
  <si>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</si>
  <si>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</si>
  <si>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</si>
  <si>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</si>
  <si>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</si>
  <si>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</si>
  <si>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</si>
  <si>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</si>
  <si>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</si>
  <si>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</si>
  <si>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</si>
  <si>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</si>
  <si>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</si>
  <si>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</si>
  <si>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</si>
  <si>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</si>
  <si>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</si>
  <si>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</si>
  <si>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</si>
  <si>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</si>
  <si>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</si>
  <si>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</si>
  <si>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北海道栗山町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</si>
  <si>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</si>
  <si>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</si>
  <si>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</si>
  <si>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</si>
  <si>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</si>
  <si>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</si>
  <si>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</si>
  <si>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</si>
  <si>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</si>
  <si>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</si>
  <si>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</si>
  <si>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</si>
  <si>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</si>
  <si>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</si>
  <si>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</si>
  <si>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</si>
  <si>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</si>
  <si>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</si>
  <si>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</si>
  <si>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</si>
  <si>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</si>
  <si>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</si>
  <si>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</si>
  <si>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</si>
  <si>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</si>
  <si>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</si>
  <si>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</si>
  <si>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</si>
  <si>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</si>
  <si>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</si>
  <si>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</si>
  <si>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</si>
  <si>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</si>
  <si>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</si>
  <si>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</si>
  <si>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</si>
  <si>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</si>
  <si>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</si>
  <si>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</si>
  <si>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</si>
  <si>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</si>
  <si>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</si>
  <si>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</si>
  <si>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</si>
  <si>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</si>
  <si>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</si>
  <si>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</si>
  <si>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</si>
  <si>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</si>
  <si>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</si>
  <si>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</si>
  <si>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</si>
  <si>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</si>
  <si>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</si>
  <si>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</si>
  <si>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</si>
  <si>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</si>
  <si>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</si>
  <si>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</si>
  <si>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</si>
  <si>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</si>
  <si>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</si>
  <si>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</si>
  <si>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</si>
  <si>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</si>
  <si>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</si>
  <si>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</si>
  <si>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</si>
  <si>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</si>
  <si>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</si>
  <si>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</si>
  <si>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</si>
  <si>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</si>
  <si>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</si>
  <si>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</si>
  <si>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</si>
  <si>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</si>
  <si>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</si>
  <si>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</si>
  <si>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</si>
  <si>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</si>
  <si>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</si>
  <si>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</si>
  <si>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</si>
  <si>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</si>
  <si>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</si>
  <si>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</si>
  <si>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</si>
  <si>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</si>
  <si>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</si>
  <si>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</si>
  <si>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</si>
  <si>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</si>
  <si>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</si>
  <si>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</si>
  <si>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</si>
  <si>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</si>
  <si>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</si>
  <si>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</si>
  <si>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</si>
  <si>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</si>
  <si>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</si>
  <si>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</si>
  <si>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</si>
  <si>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</si>
  <si>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</si>
  <si>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</si>
  <si>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</si>
  <si>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</si>
  <si>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</si>
  <si>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</si>
  <si>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</si>
  <si>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</si>
  <si>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</si>
  <si>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</si>
  <si>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</si>
  <si>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</si>
  <si>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</si>
  <si>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</si>
  <si>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</si>
  <si>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</si>
  <si>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</si>
  <si>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</si>
  <si>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</si>
  <si>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</si>
  <si>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</si>
  <si>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</si>
  <si>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</si>
  <si>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</si>
  <si>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</si>
  <si>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</si>
  <si>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</si>
  <si>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</si>
  <si>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</si>
  <si>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</si>
  <si>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</si>
  <si>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</si>
  <si>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</si>
  <si>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</si>
  <si>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</si>
  <si>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</si>
  <si>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</si>
  <si>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</si>
  <si>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</si>
  <si>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</si>
  <si>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</si>
  <si>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</si>
  <si>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</si>
  <si>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</si>
  <si>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北海道栗山町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</si>
  <si>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</si>
  <si>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</si>
  <si>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</si>
  <si>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</si>
  <si>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</si>
  <si>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</si>
  <si>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</si>
  <si>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</si>
  <si>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</si>
  <si>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</si>
  <si>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</si>
  <si>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</si>
  <si>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</si>
  <si>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</si>
  <si>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</si>
  <si>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</si>
  <si>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</si>
  <si>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</si>
  <si>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</si>
  <si>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</si>
  <si>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北海道介護福祉学校特別会計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</si>
  <si>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</si>
  <si>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</si>
  <si>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</si>
  <si>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</si>
  <si>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</si>
  <si>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</si>
  <si>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</si>
  <si>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</si>
  <si>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</si>
  <si>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</si>
  <si>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</si>
  <si>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</si>
  <si>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</si>
  <si>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</si>
  <si>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</si>
  <si>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</si>
  <si>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</si>
  <si>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</si>
  <si>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</si>
  <si>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</si>
  <si>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</si>
  <si>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住宅団地造成事業特別会計</t>
    <phoneticPr fontId="5"/>
  </si>
  <si>
    <t>法非適用企業</t>
    <phoneticPr fontId="5"/>
  </si>
  <si>
    <t>工業団地造成事業特別会計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</si>
  <si>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</si>
  <si>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</si>
  <si>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</si>
  <si>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</si>
  <si>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</si>
  <si>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</si>
  <si>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</si>
  <si>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</si>
  <si>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</si>
  <si>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</si>
  <si>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</si>
  <si>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</si>
  <si>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</si>
  <si>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</si>
  <si>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</si>
  <si>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</si>
  <si>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</si>
  <si>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</si>
  <si>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</si>
  <si>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</si>
  <si>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</si>
  <si>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</si>
  <si>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</si>
  <si>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</si>
  <si>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</si>
  <si>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</si>
  <si>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</si>
  <si>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</si>
  <si>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</si>
  <si>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</si>
  <si>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</si>
  <si>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</si>
  <si>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</si>
  <si>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</si>
  <si>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</si>
  <si>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</si>
  <si>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</si>
  <si>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</si>
  <si>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</si>
  <si>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</si>
  <si>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</si>
  <si>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</si>
  <si>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</si>
  <si>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</si>
  <si>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</si>
  <si>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</si>
  <si>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</si>
  <si>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</si>
  <si>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</si>
  <si>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</si>
  <si>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</si>
  <si>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</si>
  <si>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</si>
  <si>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</si>
  <si>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</si>
  <si>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</si>
  <si>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</si>
  <si>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</si>
  <si>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</si>
  <si>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</si>
  <si>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</si>
  <si>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</si>
  <si>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</si>
  <si>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</si>
  <si>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</si>
  <si>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</si>
  <si>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</si>
  <si>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</si>
  <si>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</si>
  <si>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</si>
  <si>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</si>
  <si>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</si>
  <si>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住宅団地造成事業特別会計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</si>
  <si>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</si>
  <si>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</si>
  <si>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</si>
  <si>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</si>
  <si>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</si>
  <si>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</si>
  <si>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</si>
  <si>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</si>
  <si>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</si>
  <si>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</si>
  <si>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</si>
  <si>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</si>
  <si>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</si>
  <si>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</si>
  <si>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</si>
  <si>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</si>
  <si>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</si>
  <si>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</si>
  <si>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</si>
  <si>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</si>
  <si>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</si>
  <si>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</si>
  <si>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</si>
  <si>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</si>
  <si>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</si>
  <si>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</si>
  <si>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</si>
  <si>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</si>
  <si>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</si>
  <si>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</si>
  <si>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</si>
  <si>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</si>
  <si>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</si>
  <si>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</si>
  <si>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</si>
  <si>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</si>
  <si>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</si>
  <si>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</si>
  <si>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</si>
  <si>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</si>
  <si>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</si>
  <si>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</si>
  <si>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</si>
  <si>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</si>
  <si>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</si>
  <si>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</si>
  <si>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</si>
  <si>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</si>
  <si>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</si>
  <si>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</si>
  <si>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</si>
  <si>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</si>
  <si>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</si>
  <si>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</si>
  <si>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</si>
  <si>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</si>
  <si>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</si>
  <si>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</si>
  <si>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</si>
  <si>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</si>
  <si>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</si>
  <si>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</si>
  <si>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</si>
  <si>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</si>
  <si>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</si>
  <si>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</si>
  <si>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</si>
  <si>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</si>
  <si>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</si>
  <si>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</si>
  <si>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</si>
  <si>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</si>
  <si>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</si>
  <si>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</si>
  <si>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</si>
  <si>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</si>
  <si>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</si>
  <si>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</si>
  <si>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</si>
  <si>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</si>
  <si>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</si>
  <si>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</si>
  <si>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</si>
  <si>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</si>
  <si>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</si>
  <si>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</si>
  <si>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</si>
  <si>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</si>
  <si>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3.13</t>
  </si>
  <si>
    <t>▲ 6.45</t>
  </si>
  <si>
    <t>水道事業会計</t>
  </si>
  <si>
    <t>下水道事業会計</t>
  </si>
  <si>
    <t>一般会計</t>
  </si>
  <si>
    <t>国民健康保険特別会計</t>
  </si>
  <si>
    <t>介護保険特別会計</t>
  </si>
  <si>
    <t>住宅団地造成事業特別会計</t>
  </si>
  <si>
    <t>北海道介護福祉学校特別会計</t>
  </si>
  <si>
    <t>後期高齢者医療特別会計</t>
  </si>
  <si>
    <t>その他会計（赤字）</t>
  </si>
  <si>
    <t>その他会計（黒字）</t>
  </si>
  <si>
    <t>南空知葬祭組合</t>
    <rPh sb="0" eb="1">
      <t>ミナミ</t>
    </rPh>
    <rPh sb="1" eb="3">
      <t>ソラチ</t>
    </rPh>
    <rPh sb="3" eb="5">
      <t>ソウサイ</t>
    </rPh>
    <rPh sb="5" eb="7">
      <t>クミアイ</t>
    </rPh>
    <phoneticPr fontId="2"/>
  </si>
  <si>
    <t>南空知消防組合</t>
    <rPh sb="3" eb="5">
      <t>ショウボウ</t>
    </rPh>
    <phoneticPr fontId="2"/>
  </si>
  <si>
    <t>空知教育センター組合</t>
    <rPh sb="0" eb="2">
      <t>ソラチ</t>
    </rPh>
    <rPh sb="2" eb="4">
      <t>キョウイク</t>
    </rPh>
    <rPh sb="8" eb="10">
      <t>クミアイ</t>
    </rPh>
    <phoneticPr fontId="2"/>
  </si>
  <si>
    <t>南空知ふるさと市町村圏組合</t>
    <rPh sb="0" eb="1">
      <t>ミナミ</t>
    </rPh>
    <rPh sb="1" eb="3">
      <t>ソラチ</t>
    </rPh>
    <rPh sb="7" eb="10">
      <t>シチョウソン</t>
    </rPh>
    <rPh sb="10" eb="11">
      <t>ケン</t>
    </rPh>
    <rPh sb="11" eb="13">
      <t>クミアイ</t>
    </rPh>
    <phoneticPr fontId="2"/>
  </si>
  <si>
    <t>栗山町農業振興公社</t>
    <rPh sb="0" eb="3">
      <t>クリヤマチョウ</t>
    </rPh>
    <rPh sb="3" eb="5">
      <t>ノウギョウ</t>
    </rPh>
    <rPh sb="5" eb="7">
      <t>シンコウ</t>
    </rPh>
    <rPh sb="7" eb="9">
      <t>コウシャ</t>
    </rPh>
    <phoneticPr fontId="2"/>
  </si>
  <si>
    <t>-</t>
    <phoneticPr fontId="2"/>
  </si>
  <si>
    <t>文化振興基金</t>
    <rPh sb="0" eb="2">
      <t>ブンカ</t>
    </rPh>
    <rPh sb="2" eb="4">
      <t>シンコウ</t>
    </rPh>
    <rPh sb="4" eb="6">
      <t>キキン</t>
    </rPh>
    <phoneticPr fontId="9"/>
  </si>
  <si>
    <t>ふるさと応援基金</t>
    <rPh sb="4" eb="6">
      <t>オウエン</t>
    </rPh>
    <rPh sb="6" eb="8">
      <t>キキン</t>
    </rPh>
    <phoneticPr fontId="9"/>
  </si>
  <si>
    <t>ふるさと福祉基金</t>
    <rPh sb="4" eb="6">
      <t>フクシ</t>
    </rPh>
    <rPh sb="6" eb="8">
      <t>キキン</t>
    </rPh>
    <phoneticPr fontId="9"/>
  </si>
  <si>
    <t>農業教育振興基金</t>
    <rPh sb="0" eb="2">
      <t>ノウギョウ</t>
    </rPh>
    <rPh sb="2" eb="4">
      <t>キョウイク</t>
    </rPh>
    <rPh sb="4" eb="6">
      <t>シンコウ</t>
    </rPh>
    <rPh sb="6" eb="8">
      <t>キキン</t>
    </rPh>
    <phoneticPr fontId="9"/>
  </si>
  <si>
    <t>地域福祉基金</t>
    <rPh sb="0" eb="2">
      <t>チイキ</t>
    </rPh>
    <rPh sb="2" eb="4">
      <t>フクシ</t>
    </rPh>
    <rPh sb="4" eb="6">
      <t>キキン</t>
    </rPh>
    <phoneticPr fontId="9"/>
  </si>
  <si>
    <t>-</t>
    <phoneticPr fontId="2"/>
  </si>
  <si>
    <t>実質公債費比率</t>
    <phoneticPr fontId="5"/>
  </si>
  <si>
    <t>将来負担比率</t>
    <phoneticPr fontId="5"/>
  </si>
  <si>
    <t>将来負担比率</t>
    <phoneticPr fontId="5"/>
  </si>
  <si>
    <t>類似団体内平均値</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</si>
  <si>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</si>
  <si>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</si>
  <si>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</si>
  <si>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共に低下しているが、類似団体平均と比較して高い状態である。過去の投資に係る町債償還圧もほぼ終わりが見えてきているため、今後の町債発行については、交付税措置率が高い有利な地方債の活用等により、必要な投資を行いながら実質公債費比率等をコントロールする必要がある。</t>
    <rPh sb="7" eb="9">
      <t>ジッシツ</t>
    </rPh>
    <rPh sb="9" eb="11">
      <t>コウサイ</t>
    </rPh>
    <rPh sb="11" eb="12">
      <t>ヒ</t>
    </rPh>
    <rPh sb="12" eb="14">
      <t>ヒリツ</t>
    </rPh>
    <rPh sb="14" eb="15">
      <t>トモ</t>
    </rPh>
    <rPh sb="127" eb="128">
      <t>ナド</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</si>
  <si>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</si>
  <si>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</si>
  <si>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</si>
  <si>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</si>
  <si>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t>
    <phoneticPr fontId="5"/>
  </si>
  <si>
    <t xml:space="preserve">地方債現在高及び退職手当負担見込額が減少したため、将来負担比率が低下しているが、類似団体平均と比較して高い状態である。有形固定資産減価償却率については、類似団体平均よりも低い水準にあるが、全体的に老朽化が進んでいるため、今後策定する個別施設計画に基づき施設の維持管理、更新、除却等を検討する必要がある。
</t>
    <rPh sb="0" eb="3">
      <t>チホウサイ</t>
    </rPh>
    <rPh sb="3" eb="5">
      <t>ゲンザイ</t>
    </rPh>
    <rPh sb="5" eb="6">
      <t>タカ</t>
    </rPh>
    <rPh sb="6" eb="7">
      <t>オヨ</t>
    </rPh>
    <rPh sb="8" eb="10">
      <t>タイショク</t>
    </rPh>
    <rPh sb="10" eb="12">
      <t>テアテ</t>
    </rPh>
    <rPh sb="12" eb="14">
      <t>フタン</t>
    </rPh>
    <rPh sb="14" eb="16">
      <t>ミコミ</t>
    </rPh>
    <rPh sb="16" eb="17">
      <t>ガク</t>
    </rPh>
    <rPh sb="18" eb="20">
      <t>ゲンショウ</t>
    </rPh>
    <rPh sb="40" eb="42">
      <t>ルイジ</t>
    </rPh>
    <rPh sb="42" eb="44">
      <t>ダンタイ</t>
    </rPh>
    <rPh sb="44" eb="46">
      <t>ヘイキン</t>
    </rPh>
    <rPh sb="47" eb="49">
      <t>ヒカク</t>
    </rPh>
    <rPh sb="51" eb="52">
      <t>タカ</t>
    </rPh>
    <rPh sb="53" eb="55">
      <t>ジョウタイ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</si>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</sst>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93741</c:v>
                </c:pt>
                <c:pt idx="3">
                  <c:v>107537</c:v>
                </c:pt>
                <c:pt idx="4">
                  <c:v>113913</c:v>
                </c:pt>
              </c:numCache>
            </c:numRef>
          </c:val>
          <c:smooth val="0"/>
          <c:extLst>
            <c:ext xmlns:c16="http://schemas.microsoft.com/office/drawing/2014/chart" uri="{C3380CC4-5D6E-409C-BE32-E72D297353CC}">
              <c16:uniqueId val="{00000000-4C1C-4DDD-B567-BE26330D0A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129500</c:v>
                </c:pt>
                <c:pt idx="1">
                  <c:v>153529</c:v>
                </c:pt>
                <c:pt idx="2">
                  <c:v>97390</c:v>
                </c:pt>
                <c:pt idx="3">
                  <c:v>125821</c:v>
                </c:pt>
                <c:pt idx="4">
                  <c:v>118024</c:v>
                </c:pt>
              </c:numCache>
            </c:numRef>
          </c:val>
          <c:smooth val="0"/>
          <c:extLst>
            <c:ext xmlns:c16="http://schemas.microsoft.com/office/drawing/2014/chart" uri="{C3380CC4-5D6E-409C-BE32-E72D297353CC}">
              <c16:uniqueId val="{00000001-4C1C-4DDD-B567-BE26330D0A33}"/>
            </c:ext>
          </c:extLst>
        </c:ser>
        <c:dLbls>
          <c:showLegendKey val="0"/>
          <c:showVal val="0"/>
          <c:showCatName val="0"/>
          <c:showSerName val="0"/>
          <c:showPercent val="0"/>
          <c:showBubbleSize val="0"/>
        </c:dLbls>
        <c:marker val="1"/>
        <c:smooth val="0"/>
        <c:axId val="211147544"/>
        <c:axId val="211147936"/>
      </c:lineChart>
      <c:catAx>
        <c:axId val="211147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147936"/>
        <c:crosses val="autoZero"/>
        <c:auto val="1"/>
        <c:lblAlgn val="ctr"/>
        <c:lblOffset val="100"/>
        <c:tickLblSkip val="1"/>
        <c:tickMarkSkip val="1"/>
        <c:noMultiLvlLbl val="0"/>
      </c:catAx>
      <c:valAx>
        <c:axId val="21114793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147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1.87</c:v>
                </c:pt>
                <c:pt idx="1">
                  <c:v>2.4300000000000002</c:v>
                </c:pt>
                <c:pt idx="2">
                  <c:v>2.89</c:v>
                </c:pt>
                <c:pt idx="3">
                  <c:v>2.72</c:v>
                </c:pt>
                <c:pt idx="4">
                  <c:v>2.62</c:v>
                </c:pt>
              </c:numCache>
            </c:numRef>
          </c:val>
          <c:extLst>
            <c:ext xmlns:c16="http://schemas.microsoft.com/office/drawing/2014/chart" uri="{C3380CC4-5D6E-409C-BE32-E72D297353CC}">
              <c16:uniqueId val="{00000000-BB5C-4233-9D1D-32AE5F2B55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15.5</c:v>
                </c:pt>
                <c:pt idx="1">
                  <c:v>8.81</c:v>
                </c:pt>
                <c:pt idx="2">
                  <c:v>11.79</c:v>
                </c:pt>
                <c:pt idx="3">
                  <c:v>13.76</c:v>
                </c:pt>
                <c:pt idx="4">
                  <c:v>14.99</c:v>
                </c:pt>
              </c:numCache>
            </c:numRef>
          </c:val>
          <c:extLst>
            <c:ext xmlns:c16="http://schemas.microsoft.com/office/drawing/2014/chart" uri="{C3380CC4-5D6E-409C-BE32-E72D297353CC}">
              <c16:uniqueId val="{00000001-BB5C-4233-9D1D-32AE5F2B5518}"/>
            </c:ext>
          </c:extLst>
        </c:ser>
        <c:dLbls>
          <c:showLegendKey val="0"/>
          <c:showVal val="0"/>
          <c:showCatName val="0"/>
          <c:showSerName val="0"/>
          <c:showPercent val="0"/>
          <c:showBubbleSize val="0"/>
        </c:dLbls>
        <c:gapWidth val="250"/>
        <c:overlap val="100"/>
        <c:axId val="211149504"/>
        <c:axId val="211149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-3.13</c:v>
                </c:pt>
                <c:pt idx="1">
                  <c:v>-6.45</c:v>
                </c:pt>
                <c:pt idx="2">
                  <c:v>3.49</c:v>
                </c:pt>
                <c:pt idx="3">
                  <c:v>1.53</c:v>
                </c:pt>
                <c:pt idx="4">
                  <c:v>1.04</c:v>
                </c:pt>
              </c:numCache>
            </c:numRef>
          </c:val>
          <c:smooth val="0"/>
          <c:extLst>
            <c:ext xmlns:c16="http://schemas.microsoft.com/office/drawing/2014/chart" uri="{C3380CC4-5D6E-409C-BE32-E72D297353CC}">
              <c16:uniqueId val="{00000002-BB5C-4233-9D1D-32AE5F2B5518}"/>
            </c:ext>
          </c:extLst>
        </c:ser>
        <c:dLbls>
          <c:showLegendKey val="0"/>
          <c:showVal val="0"/>
          <c:showCatName val="0"/>
          <c:showSerName val="0"/>
          <c:showPercent val="0"/>
          <c:showBubbleSize val="0"/>
        </c:dLbls>
        <c:marker val="1"/>
        <c:smooth val="0"/>
        <c:axId val="211149504"/>
        <c:axId val="211149896"/>
      </c:lineChart>
      <c:catAx>
        <c:axId val="21114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1149896"/>
        <c:crosses val="autoZero"/>
        <c:auto val="1"/>
        <c:lblAlgn val="ctr"/>
        <c:lblOffset val="100"/>
        <c:tickLblSkip val="1"/>
        <c:tickMarkSkip val="1"/>
        <c:noMultiLvlLbl val="0"/>
      </c:catAx>
      <c:valAx>
        <c:axId val="211149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14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0E6-4CC9-BC29-2792FA2054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E6-4CC9-BC29-2792FA20545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0E6-4CC9-BC29-2792FA20545B}"/>
            </c:ext>
          </c:extLst>
        </c:ser>
        <c:ser>
          <c:idx val="3"/>
          <c:order val="3"/>
          <c:tx>
            <c:strRef>
              <c:f>データシート!$A$30</c:f>
              <c:strCache>
                <c:ptCount val="1"/>
                <c:pt idx="0">
                  <c:v>北海道介護福祉学校特別会計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c:v>
                </c:pt>
                <c:pt idx="4">
                  <c:v>#N/A</c:v>
                </c:pt>
                <c:pt idx="5">
                  <c:v>0.04</c:v>
                </c:pt>
                <c:pt idx="6">
                  <c:v>#N/A</c:v>
                </c:pt>
                <c:pt idx="7">
                  <c:v>0.09</c:v>
                </c:pt>
                <c:pt idx="8">
                  <c:v>#N/A</c:v>
                </c:pt>
                <c:pt idx="9">
                  <c:v>0</c:v>
                </c:pt>
              </c:numCache>
            </c:numRef>
          </c:val>
          <c:extLst>
            <c:ext xmlns:c16="http://schemas.microsoft.com/office/drawing/2014/chart" uri="{C3380CC4-5D6E-409C-BE32-E72D297353CC}">
              <c16:uniqueId val="{00000003-40E6-4CC9-BC29-2792FA20545B}"/>
            </c:ext>
          </c:extLst>
        </c:ser>
        <c:ser>
          <c:idx val="4"/>
          <c:order val="4"/>
          <c:tx>
            <c:strRef>
              <c:f>データシート!$A$31</c:f>
              <c:strCache>
                <c:ptCount val="1"/>
                <c:pt idx="0">
                  <c:v>住宅団地造成事業特別会計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#N/A</c:v>
                </c:pt>
                <c:pt idx="3">
                  <c:v>0</c:v>
                </c:pt>
                <c:pt idx="4">
                  <c:v>#N/A</c:v>
                </c:pt>
                <c:pt idx="5">
                  <c:v>0.02</c:v>
                </c:pt>
                <c:pt idx="6">
                  <c:v>#N/A</c:v>
                </c:pt>
                <c:pt idx="7">
                  <c:v>0.01</c:v>
                </c:pt>
                <c:pt idx="8">
                  <c:v>#N/A</c:v>
                </c:pt>
                <c:pt idx="9">
                  <c:v>0</c:v>
                </c:pt>
              </c:numCache>
            </c:numRef>
          </c:val>
          <c:extLst>
            <c:ext xmlns:c16="http://schemas.microsoft.com/office/drawing/2014/chart" uri="{C3380CC4-5D6E-409C-BE32-E72D297353CC}">
              <c16:uniqueId val="{00000004-40E6-4CC9-BC29-2792FA20545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0.41</c:v>
                </c:pt>
                <c:pt idx="2">
                  <c:v>#N/A</c:v>
                </c:pt>
                <c:pt idx="3">
                  <c:v>0.72</c:v>
                </c:pt>
                <c:pt idx="4">
                  <c:v>#N/A</c:v>
                </c:pt>
                <c:pt idx="5">
                  <c:v>0.27</c:v>
                </c:pt>
                <c:pt idx="6">
                  <c:v>#N/A</c:v>
                </c:pt>
                <c:pt idx="7">
                  <c:v>1.05</c:v>
                </c:pt>
                <c:pt idx="8">
                  <c:v>#N/A</c:v>
                </c:pt>
                <c:pt idx="9">
                  <c:v>0.74</c:v>
                </c:pt>
              </c:numCache>
            </c:numRef>
          </c:val>
          <c:extLst>
            <c:ext xmlns:c16="http://schemas.microsoft.com/office/drawing/2014/chart" uri="{C3380CC4-5D6E-409C-BE32-E72D297353CC}">
              <c16:uniqueId val="{00000005-40E6-4CC9-BC29-2792FA20545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2.46</c:v>
                </c:pt>
                <c:pt idx="2">
                  <c:v>#N/A</c:v>
                </c:pt>
                <c:pt idx="3">
                  <c:v>2.2400000000000002</c:v>
                </c:pt>
                <c:pt idx="4">
                  <c:v>#N/A</c:v>
                </c:pt>
                <c:pt idx="5">
                  <c:v>3.82</c:v>
                </c:pt>
                <c:pt idx="6">
                  <c:v>#N/A</c:v>
                </c:pt>
                <c:pt idx="7">
                  <c:v>2.4300000000000002</c:v>
                </c:pt>
                <c:pt idx="8">
                  <c:v>#N/A</c:v>
                </c:pt>
                <c:pt idx="9">
                  <c:v>2.15</c:v>
                </c:pt>
              </c:numCache>
            </c:numRef>
          </c:val>
          <c:extLst>
            <c:ext xmlns:c16="http://schemas.microsoft.com/office/drawing/2014/chart" uri="{C3380CC4-5D6E-409C-BE32-E72D297353CC}">
              <c16:uniqueId val="{00000006-40E6-4CC9-BC29-2792FA20545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1.82</c:v>
                </c:pt>
                <c:pt idx="2">
                  <c:v>#N/A</c:v>
                </c:pt>
                <c:pt idx="3">
                  <c:v>2.42</c:v>
                </c:pt>
                <c:pt idx="4">
                  <c:v>#N/A</c:v>
                </c:pt>
                <c:pt idx="5">
                  <c:v>2.84</c:v>
                </c:pt>
                <c:pt idx="6">
                  <c:v>#N/A</c:v>
                </c:pt>
                <c:pt idx="7">
                  <c:v>2.63</c:v>
                </c:pt>
                <c:pt idx="8">
                  <c:v>#N/A</c:v>
                </c:pt>
                <c:pt idx="9">
                  <c:v>2.61</c:v>
                </c:pt>
              </c:numCache>
            </c:numRef>
          </c:val>
          <c:extLst>
            <c:ext xmlns:c16="http://schemas.microsoft.com/office/drawing/2014/chart" uri="{C3380CC4-5D6E-409C-BE32-E72D297353CC}">
              <c16:uniqueId val="{00000007-40E6-4CC9-BC29-2792FA20545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1.26</c:v>
                </c:pt>
                <c:pt idx="2">
                  <c:v>#N/A</c:v>
                </c:pt>
                <c:pt idx="3">
                  <c:v>1.61</c:v>
                </c:pt>
                <c:pt idx="4">
                  <c:v>#N/A</c:v>
                </c:pt>
                <c:pt idx="5">
                  <c:v>2.66</c:v>
                </c:pt>
                <c:pt idx="6">
                  <c:v>#N/A</c:v>
                </c:pt>
                <c:pt idx="7">
                  <c:v>3.34</c:v>
                </c:pt>
                <c:pt idx="8">
                  <c:v>#N/A</c:v>
                </c:pt>
                <c:pt idx="9">
                  <c:v>3.15</c:v>
                </c:pt>
              </c:numCache>
            </c:numRef>
          </c:val>
          <c:extLst>
            <c:ext xmlns:c16="http://schemas.microsoft.com/office/drawing/2014/chart" uri="{C3380CC4-5D6E-409C-BE32-E72D297353CC}">
              <c16:uniqueId val="{00000008-40E6-4CC9-BC29-2792FA20545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12.19</c:v>
                </c:pt>
                <c:pt idx="2">
                  <c:v>#N/A</c:v>
                </c:pt>
                <c:pt idx="3">
                  <c:v>11.15</c:v>
                </c:pt>
                <c:pt idx="4">
                  <c:v>#N/A</c:v>
                </c:pt>
                <c:pt idx="5">
                  <c:v>10.48</c:v>
                </c:pt>
                <c:pt idx="6">
                  <c:v>#N/A</c:v>
                </c:pt>
                <c:pt idx="7">
                  <c:v>10.67</c:v>
                </c:pt>
                <c:pt idx="8">
                  <c:v>#N/A</c:v>
                </c:pt>
                <c:pt idx="9">
                  <c:v>10.06</c:v>
                </c:pt>
              </c:numCache>
            </c:numRef>
          </c:val>
          <c:extLst>
            <c:ext xmlns:c16="http://schemas.microsoft.com/office/drawing/2014/chart" uri="{C3380CC4-5D6E-409C-BE32-E72D297353CC}">
              <c16:uniqueId val="{00000009-40E6-4CC9-BC29-2792FA20545B}"/>
            </c:ext>
          </c:extLst>
        </c:ser>
        <c:dLbls>
          <c:showLegendKey val="0"/>
          <c:showVal val="0"/>
          <c:showCatName val="0"/>
          <c:showSerName val="0"/>
          <c:showPercent val="0"/>
          <c:showBubbleSize val="0"/>
        </c:dLbls>
        <c:gapWidth val="150"/>
        <c:overlap val="100"/>
        <c:axId val="211150680"/>
        <c:axId val="211151072"/>
      </c:barChart>
      <c:catAx>
        <c:axId val="211150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151072"/>
        <c:crosses val="autoZero"/>
        <c:auto val="1"/>
        <c:lblAlgn val="ctr"/>
        <c:lblOffset val="100"/>
        <c:tickLblSkip val="1"/>
        <c:tickMarkSkip val="1"/>
        <c:noMultiLvlLbl val="0"/>
      </c:catAx>
      <c:valAx>
        <c:axId val="211151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150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1043</c:v>
                </c:pt>
                <c:pt idx="5">
                  <c:v>1032</c:v>
                </c:pt>
                <c:pt idx="8">
                  <c:v>961</c:v>
                </c:pt>
                <c:pt idx="11">
                  <c:v>954</c:v>
                </c:pt>
                <c:pt idx="14">
                  <c:v>972</c:v>
                </c:pt>
              </c:numCache>
            </c:numRef>
          </c:val>
          <c:extLst>
            <c:ext xmlns:c16="http://schemas.microsoft.com/office/drawing/2014/chart" uri="{C3380CC4-5D6E-409C-BE32-E72D297353CC}">
              <c16:uniqueId val="{00000000-7E92-4087-A23E-01AA358286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7E92-4087-A23E-01AA358286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46</c:v>
                </c:pt>
                <c:pt idx="3">
                  <c:v>49</c:v>
                </c:pt>
                <c:pt idx="6">
                  <c:v>27</c:v>
                </c:pt>
                <c:pt idx="9">
                  <c:v>12</c:v>
                </c:pt>
                <c:pt idx="12">
                  <c:v>16</c:v>
                </c:pt>
              </c:numCache>
            </c:numRef>
          </c:val>
          <c:extLst>
            <c:ext xmlns:c16="http://schemas.microsoft.com/office/drawing/2014/chart" uri="{C3380CC4-5D6E-409C-BE32-E72D297353CC}">
              <c16:uniqueId val="{00000002-7E92-4087-A23E-01AA358286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23</c:v>
                </c:pt>
                <c:pt idx="3">
                  <c:v>21</c:v>
                </c:pt>
                <c:pt idx="6">
                  <c:v>16</c:v>
                </c:pt>
                <c:pt idx="9">
                  <c:v>0</c:v>
                </c:pt>
                <c:pt idx="12">
                  <c:v>0</c:v>
                </c:pt>
              </c:numCache>
            </c:numRef>
          </c:val>
          <c:extLst>
            <c:ext xmlns:c16="http://schemas.microsoft.com/office/drawing/2014/chart" uri="{C3380CC4-5D6E-409C-BE32-E72D297353CC}">
              <c16:uniqueId val="{00000003-7E92-4087-A23E-01AA358286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303</c:v>
                </c:pt>
                <c:pt idx="3">
                  <c:v>295</c:v>
                </c:pt>
                <c:pt idx="6">
                  <c:v>289</c:v>
                </c:pt>
                <c:pt idx="9">
                  <c:v>271</c:v>
                </c:pt>
                <c:pt idx="12">
                  <c:v>255</c:v>
                </c:pt>
              </c:numCache>
            </c:numRef>
          </c:val>
          <c:extLst>
            <c:ext xmlns:c16="http://schemas.microsoft.com/office/drawing/2014/chart" uri="{C3380CC4-5D6E-409C-BE32-E72D297353CC}">
              <c16:uniqueId val="{00000004-7E92-4087-A23E-01AA358286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92-4087-A23E-01AA358286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92-4087-A23E-01AA358286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1372</c:v>
                </c:pt>
                <c:pt idx="3">
                  <c:v>1296</c:v>
                </c:pt>
                <c:pt idx="6">
                  <c:v>1156</c:v>
                </c:pt>
                <c:pt idx="9">
                  <c:v>1070</c:v>
                </c:pt>
                <c:pt idx="12">
                  <c:v>1105</c:v>
                </c:pt>
              </c:numCache>
            </c:numRef>
          </c:val>
          <c:extLst>
            <c:ext xmlns:c16="http://schemas.microsoft.com/office/drawing/2014/chart" uri="{C3380CC4-5D6E-409C-BE32-E72D297353CC}">
              <c16:uniqueId val="{00000007-7E92-4087-A23E-01AA3582869A}"/>
            </c:ext>
          </c:extLst>
        </c:ser>
        <c:dLbls>
          <c:showLegendKey val="0"/>
          <c:showVal val="0"/>
          <c:showCatName val="0"/>
          <c:showSerName val="0"/>
          <c:showPercent val="0"/>
          <c:showBubbleSize val="0"/>
        </c:dLbls>
        <c:gapWidth val="100"/>
        <c:overlap val="100"/>
        <c:axId val="514901976"/>
        <c:axId val="514902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702</c:v>
                </c:pt>
                <c:pt idx="2">
                  <c:v>#N/A</c:v>
                </c:pt>
                <c:pt idx="3">
                  <c:v>#N/A</c:v>
                </c:pt>
                <c:pt idx="4">
                  <c:v>630</c:v>
                </c:pt>
                <c:pt idx="5">
                  <c:v>#N/A</c:v>
                </c:pt>
                <c:pt idx="6">
                  <c:v>#N/A</c:v>
                </c:pt>
                <c:pt idx="7">
                  <c:v>528</c:v>
                </c:pt>
                <c:pt idx="8">
                  <c:v>#N/A</c:v>
                </c:pt>
                <c:pt idx="9">
                  <c:v>#N/A</c:v>
                </c:pt>
                <c:pt idx="10">
                  <c:v>399</c:v>
                </c:pt>
                <c:pt idx="11">
                  <c:v>#N/A</c:v>
                </c:pt>
                <c:pt idx="12">
                  <c:v>#N/A</c:v>
                </c:pt>
                <c:pt idx="13">
                  <c:v>404</c:v>
                </c:pt>
                <c:pt idx="14">
                  <c:v>#N/A</c:v>
                </c:pt>
              </c:numCache>
            </c:numRef>
          </c:val>
          <c:smooth val="0"/>
          <c:extLst>
            <c:ext xmlns:c16="http://schemas.microsoft.com/office/drawing/2014/chart" uri="{C3380CC4-5D6E-409C-BE32-E72D297353CC}">
              <c16:uniqueId val="{00000008-7E92-4087-A23E-01AA3582869A}"/>
            </c:ext>
          </c:extLst>
        </c:ser>
        <c:dLbls>
          <c:showLegendKey val="0"/>
          <c:showVal val="0"/>
          <c:showCatName val="0"/>
          <c:showSerName val="0"/>
          <c:showPercent val="0"/>
          <c:showBubbleSize val="0"/>
        </c:dLbls>
        <c:marker val="1"/>
        <c:smooth val="0"/>
        <c:axId val="514901976"/>
        <c:axId val="514902368"/>
      </c:lineChart>
      <c:catAx>
        <c:axId val="514901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4902368"/>
        <c:crosses val="autoZero"/>
        <c:auto val="1"/>
        <c:lblAlgn val="ctr"/>
        <c:lblOffset val="100"/>
        <c:tickLblSkip val="1"/>
        <c:tickMarkSkip val="1"/>
        <c:noMultiLvlLbl val="0"/>
      </c:catAx>
      <c:valAx>
        <c:axId val="514902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901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8286</c:v>
                </c:pt>
                <c:pt idx="5">
                  <c:v>8221</c:v>
                </c:pt>
                <c:pt idx="8">
                  <c:v>8830</c:v>
                </c:pt>
                <c:pt idx="11">
                  <c:v>8762</c:v>
                </c:pt>
                <c:pt idx="14">
                  <c:v>8583</c:v>
                </c:pt>
              </c:numCache>
            </c:numRef>
          </c:val>
          <c:extLst>
            <c:ext xmlns:c16="http://schemas.microsoft.com/office/drawing/2014/chart" uri="{C3380CC4-5D6E-409C-BE32-E72D297353CC}">
              <c16:uniqueId val="{00000000-E9E4-47E5-B1E1-6CCE52DE76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2164</c:v>
                </c:pt>
                <c:pt idx="5">
                  <c:v>1995</c:v>
                </c:pt>
                <c:pt idx="8">
                  <c:v>1941</c:v>
                </c:pt>
                <c:pt idx="11">
                  <c:v>1899</c:v>
                </c:pt>
                <c:pt idx="14">
                  <c:v>1855</c:v>
                </c:pt>
              </c:numCache>
            </c:numRef>
          </c:val>
          <c:extLst>
            <c:ext xmlns:c16="http://schemas.microsoft.com/office/drawing/2014/chart" uri="{C3380CC4-5D6E-409C-BE32-E72D297353CC}">
              <c16:uniqueId val="{00000001-E9E4-47E5-B1E1-6CCE52DE76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1405</c:v>
                </c:pt>
                <c:pt idx="5">
                  <c:v>1261</c:v>
                </c:pt>
                <c:pt idx="8">
                  <c:v>1188</c:v>
                </c:pt>
                <c:pt idx="11">
                  <c:v>1278</c:v>
                </c:pt>
                <c:pt idx="14">
                  <c:v>1351</c:v>
                </c:pt>
              </c:numCache>
            </c:numRef>
          </c:val>
          <c:extLst>
            <c:ext xmlns:c16="http://schemas.microsoft.com/office/drawing/2014/chart" uri="{C3380CC4-5D6E-409C-BE32-E72D297353CC}">
              <c16:uniqueId val="{00000002-E9E4-47E5-B1E1-6CCE52DE76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E4-47E5-B1E1-6CCE52DE76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E4-47E5-B1E1-6CCE52DE76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E4-47E5-B1E1-6CCE52DE76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1496</c:v>
                </c:pt>
                <c:pt idx="3">
                  <c:v>1437</c:v>
                </c:pt>
                <c:pt idx="6">
                  <c:v>1285</c:v>
                </c:pt>
                <c:pt idx="9">
                  <c:v>1358</c:v>
                </c:pt>
                <c:pt idx="12">
                  <c:v>1338</c:v>
                </c:pt>
              </c:numCache>
            </c:numRef>
          </c:val>
          <c:extLst>
            <c:ext xmlns:c16="http://schemas.microsoft.com/office/drawing/2014/chart" uri="{C3380CC4-5D6E-409C-BE32-E72D297353CC}">
              <c16:uniqueId val="{00000006-E9E4-47E5-B1E1-6CCE52DE76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38</c:v>
                </c:pt>
                <c:pt idx="3">
                  <c:v>17</c:v>
                </c:pt>
                <c:pt idx="6">
                  <c:v>0</c:v>
                </c:pt>
                <c:pt idx="9">
                  <c:v>0</c:v>
                </c:pt>
                <c:pt idx="12">
                  <c:v>0</c:v>
                </c:pt>
              </c:numCache>
            </c:numRef>
          </c:val>
          <c:extLst>
            <c:ext xmlns:c16="http://schemas.microsoft.com/office/drawing/2014/chart" uri="{C3380CC4-5D6E-409C-BE32-E72D297353CC}">
              <c16:uniqueId val="{00000007-E9E4-47E5-B1E1-6CCE52DE76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3313</c:v>
                </c:pt>
                <c:pt idx="3">
                  <c:v>3224</c:v>
                </c:pt>
                <c:pt idx="6">
                  <c:v>3174</c:v>
                </c:pt>
                <c:pt idx="9">
                  <c:v>2939</c:v>
                </c:pt>
                <c:pt idx="12">
                  <c:v>2604</c:v>
                </c:pt>
              </c:numCache>
            </c:numRef>
          </c:val>
          <c:extLst>
            <c:ext xmlns:c16="http://schemas.microsoft.com/office/drawing/2014/chart" uri="{C3380CC4-5D6E-409C-BE32-E72D297353CC}">
              <c16:uniqueId val="{00000008-E9E4-47E5-B1E1-6CCE52DE76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46</c:v>
                </c:pt>
                <c:pt idx="3">
                  <c:v>43</c:v>
                </c:pt>
                <c:pt idx="6">
                  <c:v>0</c:v>
                </c:pt>
                <c:pt idx="9">
                  <c:v>28</c:v>
                </c:pt>
                <c:pt idx="12">
                  <c:v>48</c:v>
                </c:pt>
              </c:numCache>
            </c:numRef>
          </c:val>
          <c:extLst>
            <c:ext xmlns:c16="http://schemas.microsoft.com/office/drawing/2014/chart" uri="{C3380CC4-5D6E-409C-BE32-E72D297353CC}">
              <c16:uniqueId val="{00000009-E9E4-47E5-B1E1-6CCE52DE76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10651</c:v>
                </c:pt>
                <c:pt idx="3">
                  <c:v>11015</c:v>
                </c:pt>
                <c:pt idx="6">
                  <c:v>10920</c:v>
                </c:pt>
                <c:pt idx="9">
                  <c:v>10967</c:v>
                </c:pt>
                <c:pt idx="12">
                  <c:v>10854</c:v>
                </c:pt>
              </c:numCache>
            </c:numRef>
          </c:val>
          <c:extLst>
            <c:ext xmlns:c16="http://schemas.microsoft.com/office/drawing/2014/chart" uri="{C3380CC4-5D6E-409C-BE32-E72D297353CC}">
              <c16:uniqueId val="{0000000A-E9E4-47E5-B1E1-6CCE52DE76E8}"/>
            </c:ext>
          </c:extLst>
        </c:ser>
        <c:dLbls>
          <c:showLegendKey val="0"/>
          <c:showVal val="0"/>
          <c:showCatName val="0"/>
          <c:showSerName val="0"/>
          <c:showPercent val="0"/>
          <c:showBubbleSize val="0"/>
        </c:dLbls>
        <c:gapWidth val="100"/>
        <c:overlap val="100"/>
        <c:axId val="514905112"/>
        <c:axId val="518684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3688</c:v>
                </c:pt>
                <c:pt idx="2">
                  <c:v>#N/A</c:v>
                </c:pt>
                <c:pt idx="3">
                  <c:v>#N/A</c:v>
                </c:pt>
                <c:pt idx="4">
                  <c:v>4258</c:v>
                </c:pt>
                <c:pt idx="5">
                  <c:v>#N/A</c:v>
                </c:pt>
                <c:pt idx="6">
                  <c:v>#N/A</c:v>
                </c:pt>
                <c:pt idx="7">
                  <c:v>3419</c:v>
                </c:pt>
                <c:pt idx="8">
                  <c:v>#N/A</c:v>
                </c:pt>
                <c:pt idx="9">
                  <c:v>#N/A</c:v>
                </c:pt>
                <c:pt idx="10">
                  <c:v>3352</c:v>
                </c:pt>
                <c:pt idx="11">
                  <c:v>#N/A</c:v>
                </c:pt>
                <c:pt idx="12">
                  <c:v>#N/A</c:v>
                </c:pt>
                <c:pt idx="13">
                  <c:v>3055</c:v>
                </c:pt>
                <c:pt idx="14">
                  <c:v>#N/A</c:v>
                </c:pt>
              </c:numCache>
            </c:numRef>
          </c:val>
          <c:smooth val="0"/>
          <c:extLst>
            <c:ext xmlns:c16="http://schemas.microsoft.com/office/drawing/2014/chart" uri="{C3380CC4-5D6E-409C-BE32-E72D297353CC}">
              <c16:uniqueId val="{0000000B-E9E4-47E5-B1E1-6CCE52DE76E8}"/>
            </c:ext>
          </c:extLst>
        </c:ser>
        <c:dLbls>
          <c:showLegendKey val="0"/>
          <c:showVal val="0"/>
          <c:showCatName val="0"/>
          <c:showSerName val="0"/>
          <c:showPercent val="0"/>
          <c:showBubbleSize val="0"/>
        </c:dLbls>
        <c:marker val="1"/>
        <c:smooth val="0"/>
        <c:axId val="514905112"/>
        <c:axId val="518684664"/>
      </c:lineChart>
      <c:catAx>
        <c:axId val="514905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8684664"/>
        <c:crosses val="autoZero"/>
        <c:auto val="1"/>
        <c:lblAlgn val="ctr"/>
        <c:lblOffset val="100"/>
        <c:tickLblSkip val="1"/>
        <c:tickMarkSkip val="1"/>
        <c:noMultiLvlLbl val="0"/>
      </c:catAx>
      <c:valAx>
        <c:axId val="518684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905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559</c:v>
                </c:pt>
                <c:pt idx="1">
                  <c:v>640</c:v>
                </c:pt>
                <c:pt idx="2">
                  <c:v>694</c:v>
                </c:pt>
              </c:numCache>
            </c:numRef>
          </c:val>
          <c:extLst>
            <c:ext xmlns:c16="http://schemas.microsoft.com/office/drawing/2014/chart" uri="{C3380CC4-5D6E-409C-BE32-E72D297353CC}">
              <c16:uniqueId val="{00000000-DFE4-47E7-A6C8-126CF6431E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c:v>
                </c:pt>
                <c:pt idx="1">
                  <c:v>24</c:v>
                </c:pt>
                <c:pt idx="2">
                  <c:v>29</c:v>
                </c:pt>
              </c:numCache>
            </c:numRef>
          </c:val>
          <c:extLst>
            <c:ext xmlns:c16="http://schemas.microsoft.com/office/drawing/2014/chart" uri="{C3380CC4-5D6E-409C-BE32-E72D297353CC}">
              <c16:uniqueId val="{00000001-DFE4-47E7-A6C8-126CF6431E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310</c:v>
                </c:pt>
                <c:pt idx="1">
                  <c:v>259</c:v>
                </c:pt>
                <c:pt idx="2">
                  <c:v>277</c:v>
                </c:pt>
              </c:numCache>
            </c:numRef>
          </c:val>
          <c:extLst>
            <c:ext xmlns:c16="http://schemas.microsoft.com/office/drawing/2014/chart" uri="{C3380CC4-5D6E-409C-BE32-E72D297353CC}">
              <c16:uniqueId val="{00000002-DFE4-47E7-A6C8-126CF6431ED0}"/>
            </c:ext>
          </c:extLst>
        </c:ser>
        <c:dLbls>
          <c:showLegendKey val="0"/>
          <c:showVal val="0"/>
          <c:showCatName val="0"/>
          <c:showSerName val="0"/>
          <c:showPercent val="0"/>
          <c:showBubbleSize val="0"/>
        </c:dLbls>
        <c:gapWidth val="120"/>
        <c:overlap val="100"/>
        <c:axId val="518686232"/>
        <c:axId val="518686624"/>
      </c:barChart>
      <c:catAx>
        <c:axId val="518686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8686624"/>
        <c:crosses val="autoZero"/>
        <c:auto val="1"/>
        <c:lblAlgn val="ctr"/>
        <c:lblOffset val="100"/>
        <c:tickLblSkip val="1"/>
        <c:tickMarkSkip val="1"/>
        <c:noMultiLvlLbl val="0"/>
      </c:catAx>
      <c:valAx>
        <c:axId val="5186866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8686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{B79B842D-DC8A-4045-9C55-930A42A818EF}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50A-47E8-BE2F-71D04B7300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{3643E6B3-963F-4415-B790-8370BE671556}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0A-47E8-BE2F-71D04B7300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{486A7F27-9902-4A37-8C4A-9A77474B1B00}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0A-47E8-BE2F-71D04B7300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{B3C70E54-7C1D-4E8A-87DC-712CBB85CA1B}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0A-47E8-BE2F-71D04B7300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{81F91759-6E22-4161-97CA-52C14DEED1F2}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0A-47E8-BE2F-71D04B7300C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{4FAF23F6-AAD7-4CBD-A4C5-E8F4AC06CEE8}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50A-47E8-BE2F-71D04B7300C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{F6A7681D-F8DC-4B00-AB01-F4D5ECA85550}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50A-47E8-BE2F-71D04B7300C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{FC98FD06-3BC5-4CA0-8AEC-B698300CF32C}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50A-47E8-BE2F-71D04B7300C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{FE558D1C-8776-49C3-92D1-572FE3B94DCA}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50A-47E8-BE2F-71D04B7300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55.1</c:v>
                </c:pt>
                <c:pt idx="24">
                  <c:v>57.8</c:v>
                </c:pt>
                <c:pt idx="32">
                  <c:v>54.7</c:v>
                </c:pt>
              </c:numCache>
            </c:numRef>
          </c:xVal>
          <c:yVal>
            <c:numRef>
              <c:f>公会計指標分析・財政指標組合せ分析表!$BP$51:$DC$51</c:f>
              <c:numCache>
                <c:formatCode>#,##0.0;"▲ "#,##0.0</c:formatCode>
                <c:ptCount val="40"/>
                <c:pt idx="16">
                  <c:v>86.8</c:v>
                </c:pt>
                <c:pt idx="24">
                  <c:v>86.7</c:v>
                </c:pt>
                <c:pt idx="32">
                  <c:v>79.7</c:v>
                </c:pt>
              </c:numCache>
            </c:numRef>
          </c:yVal>
          <c:smooth val="0"/>
          <c:extLst>
            <c:ext xmlns:c16="http://schemas.microsoft.com/office/drawing/2014/chart" uri="{C3380CC4-5D6E-409C-BE32-E72D297353CC}">
              <c16:uniqueId val="{00000009-D50A-47E8-BE2F-71D04B7300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{76232348-1903-456D-BD39-07A6815335B6}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50A-47E8-BE2F-71D04B7300C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{E9A9F367-81E8-4C98-A3E2-AC0B0F5BB580}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0A-47E8-BE2F-71D04B7300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{ABEE5983-CB43-40B2-A376-1958C202FE5A}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0A-47E8-BE2F-71D04B7300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{9AA006EA-2C46-4506-A03F-86B3D1E68A3F}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0A-47E8-BE2F-71D04B7300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{D59A8818-800D-4219-8BBF-4F6864AC355A}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0A-47E8-BE2F-71D04B7300C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{6B9C3B0D-424B-463B-9827-5F21919A7179}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50A-47E8-BE2F-71D04B7300C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{F29C7CA0-7C63-4B85-8CBE-2C8359F7C08A}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50A-47E8-BE2F-71D04B7300C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{E9252D23-F8C0-451E-875F-6DE0C5ECEA9B}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50A-47E8-BE2F-71D04B7300C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{68012ACE-4D7E-41A2-A50A-4247387DE75C}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50A-47E8-BE2F-71D04B7300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55.6</c:v>
                </c:pt>
                <c:pt idx="24">
                  <c:v>59.8</c:v>
                </c:pt>
                <c:pt idx="32">
                  <c:v>60.5</c:v>
                </c:pt>
              </c:numCache>
            </c:numRef>
          </c:xVal>
          <c:yVal>
            <c:numRef>
              <c:f>公会計指標分析・財政指標組合せ分析表!$BP$55:$DC$55</c:f>
              <c:numCache>
                <c:formatCode>#,##0.0;"▲ "#,##0.0</c:formatCode>
                <c:ptCount val="40"/>
                <c:pt idx="16">
                  <c:v>58.9</c:v>
                </c:pt>
                <c:pt idx="24">
                  <c:v>51.4</c:v>
                </c:pt>
                <c:pt idx="32">
                  <c:v>46.8</c:v>
                </c:pt>
              </c:numCache>
            </c:numRef>
          </c:yVal>
          <c:smooth val="0"/>
          <c:extLst>
            <c:ext xmlns:c16="http://schemas.microsoft.com/office/drawing/2014/chart" uri="{C3380CC4-5D6E-409C-BE32-E72D297353CC}">
              <c16:uniqueId val="{00000013-D50A-47E8-BE2F-71D04B7300C3}"/>
            </c:ext>
          </c:extLst>
        </c:ser>
        <c:dLbls>
          <c:showLegendKey val="0"/>
          <c:showVal val="1"/>
          <c:showCatName val="0"/>
          <c:showSerName val="0"/>
          <c:showPercent val="0"/>
          <c:showBubbleSize val="0"/>
        </c:dLbls>
        <c:axId val="46179840"/>
        <c:axId val="46181760"/>
      </c:scatterChart>
      <c:valAx>
        <c:axId val="46179840"/>
        <c:scaling>
          <c:orientation val="minMax"/>
          <c:max val="61"/>
          <c:min val="5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4"/>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{D8C57788-6346-40E7-871B-A2FBE10956FF}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067-4A74-B82B-EF573755CC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{5ECF2EF6-6BC5-436A-8F73-F24295D02362}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67-4A74-B82B-EF573755CC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{17572AA4-5996-4D41-B1F1-42612ABA53BD}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67-4A74-B82B-EF573755CC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{307D9DC8-F826-4D38-BA92-D8BDAC918825}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67-4A74-B82B-EF573755CC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{F3C69A55-1ECC-4233-BA22-E48243A5C41A}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67-4A74-B82B-EF573755CC6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{4894745A-39EF-4E84-AAEE-3183260EAED9}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067-4A74-B82B-EF573755CC6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{DEDB7F91-4193-4AF6-AAA2-C55124E069BA}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067-4A74-B82B-EF573755CC6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{B7B2EA90-CFD0-40FC-94D0-9A6759A90F9E}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067-4A74-B82B-EF573755CC6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{61969B7B-BE47-41E5-8993-1F174ABE976A}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067-4A74-B82B-EF573755CC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18.600000000000001</c:v>
                </c:pt>
                <c:pt idx="8">
                  <c:v>17.399999999999999</c:v>
                </c:pt>
                <c:pt idx="16">
                  <c:v>15.8</c:v>
                </c:pt>
                <c:pt idx="24">
                  <c:v>13.3</c:v>
                </c:pt>
                <c:pt idx="32">
                  <c:v>11.4</c:v>
                </c:pt>
              </c:numCache>
            </c:numRef>
          </c:xVal>
          <c:yVal>
            <c:numRef>
              <c:f>公会計指標分析・財政指標組合せ分析表!$BP$73:$DC$73</c:f>
              <c:numCache>
                <c:formatCode>#,##0.0;"▲ "#,##0.0</c:formatCode>
                <c:ptCount val="40"/>
                <c:pt idx="0">
                  <c:v>93.7</c:v>
                </c:pt>
                <c:pt idx="8">
                  <c:v>110.5</c:v>
                </c:pt>
                <c:pt idx="16">
                  <c:v>86.8</c:v>
                </c:pt>
                <c:pt idx="24">
                  <c:v>86.7</c:v>
                </c:pt>
                <c:pt idx="32">
                  <c:v>79.7</c:v>
                </c:pt>
              </c:numCache>
            </c:numRef>
          </c:yVal>
          <c:smooth val="0"/>
          <c:extLst>
            <c:ext xmlns:c16="http://schemas.microsoft.com/office/drawing/2014/chart" uri="{C3380CC4-5D6E-409C-BE32-E72D297353CC}">
              <c16:uniqueId val="{00000009-1067-4A74-B82B-EF573755CC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{62904E88-D0EB-4C4C-A0BE-F1E83059D4BE}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067-4A74-B82B-EF573755CC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{6F35B2F7-CA0D-4772-AA3E-1F29A75963B5}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67-4A74-B82B-EF573755CC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{CACCC86F-6416-4C08-8F00-6BD5E8E38055}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67-4A74-B82B-EF573755CC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{0CFCDE94-7B3E-40F1-B88C-BD2826DB3339}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67-4A74-B82B-EF573755CC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{C7D04CAE-34C7-4080-B24B-EAD6250EFD7A}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67-4A74-B82B-EF573755CC6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{9C965977-84A5-453A-AA4E-FA26E9A0A4AD}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067-4A74-B82B-EF573755CC6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{F86300B0-5F00-4B1D-8CD5-8C48C42D4B7F}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067-4A74-B82B-EF573755CC6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{47298909-D635-4D9A-A609-EB4912994535}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067-4A74-B82B-EF573755CC6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{D5B213D5-D847-42D2-8F7F-462F2222C336}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067-4A74-B82B-EF573755CC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c:ext xmlns:c16="http://schemas.microsoft.com/office/drawing/2014/chart" uri="{C3380CC4-5D6E-409C-BE32-E72D297353CC}">
              <c16:uniqueId val="{00000013-1067-4A74-B82B-EF573755CC68}"/>
            </c:ext>
          </c:extLst>
        </c:ser>
        <c:dLbls>
          <c:showLegendKey val="0"/>
          <c:showVal val="1"/>
          <c:showCatName val="0"/>
          <c:showSerName val="0"/>
          <c:showPercent val="0"/>
          <c:showBubbleSize val="0"/>
        </c:dLbls>
        <c:axId val="84219776"/>
        <c:axId val="84234240"/>
      </c:scatterChart>
      <c:valAx>
        <c:axId val="84219776"/>
        <c:scaling>
          <c:orientation val="minMax"/>
          <c:max val="19.400000000000002"/>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2"/>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12,052
11,972
203.93
8,835,201
8,713,897
121,293
4,626,442
10,854,438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ysClr val="windowText" lastClr="000000"/>
              </a:solidFill>
              <a:effectLst/>
              <a:latin typeface="+mn-lt"/>
              <a:ea typeface="+mn-ea"/>
              <a:cs typeface="+mn-cs"/>
            </a:rPr>
            <a:t>平成２</a:t>
          </a:r>
          <a:r>
            <a:rPr lang="ja-JP" altLang="en-US" sz="1100">
              <a:solidFill>
                <a:sysClr val="windowText" lastClr="000000"/>
              </a:solidFill>
              <a:effectLst/>
              <a:latin typeface="+mn-lt"/>
              <a:ea typeface="+mn-ea"/>
              <a:cs typeface="+mn-cs"/>
            </a:rPr>
            <a:t>９</a:t>
          </a:r>
          <a:r>
            <a:rPr lang="ja-JP" altLang="ja-JP" sz="1100">
              <a:solidFill>
                <a:sysClr val="windowText" lastClr="000000"/>
              </a:solidFill>
              <a:effectLst/>
              <a:latin typeface="+mn-lt"/>
              <a:ea typeface="+mn-ea"/>
              <a:cs typeface="+mn-cs"/>
            </a:rPr>
            <a:t>年度は</a:t>
          </a:r>
          <a:r>
            <a:rPr lang="ja-JP" altLang="ja-JP" sz="1100">
              <a:solidFill>
                <a:schemeClr val="dk1"/>
              </a:solidFill>
              <a:effectLst/>
              <a:latin typeface="+mn-lt"/>
              <a:ea typeface="+mn-ea"/>
              <a:cs typeface="+mn-cs"/>
            </a:rPr>
            <a:t>地方消費税交付金</a:t>
          </a:r>
          <a:r>
            <a:rPr lang="ja-JP" altLang="en-US" sz="1100">
              <a:solidFill>
                <a:schemeClr val="dk1"/>
              </a:solidFill>
              <a:effectLst/>
              <a:latin typeface="+mn-lt"/>
              <a:ea typeface="+mn-ea"/>
              <a:cs typeface="+mn-cs"/>
            </a:rPr>
            <a:t>が減少したが</a:t>
          </a:r>
          <a:r>
            <a:rPr lang="ja-JP" altLang="ja-JP" sz="1100">
              <a:solidFill>
                <a:schemeClr val="dk1"/>
              </a:solidFill>
              <a:effectLst/>
              <a:latin typeface="+mn-lt"/>
              <a:ea typeface="+mn-ea"/>
              <a:cs typeface="+mn-cs"/>
            </a:rPr>
            <a:t>、</a:t>
          </a:r>
          <a:r>
            <a:rPr lang="ja-JP" altLang="en-US" sz="1100">
              <a:solidFill>
                <a:sysClr val="windowText" lastClr="000000"/>
              </a:solidFill>
              <a:effectLst/>
              <a:latin typeface="+mn-lt"/>
              <a:ea typeface="+mn-ea"/>
              <a:cs typeface="+mn-cs"/>
            </a:rPr>
            <a:t>納税義務者数の増により個人市町村民税が</a:t>
          </a:r>
          <a:r>
            <a:rPr lang="ja-JP" altLang="ja-JP" sz="1100">
              <a:solidFill>
                <a:sysClr val="windowText" lastClr="000000"/>
              </a:solidFill>
              <a:effectLst/>
              <a:latin typeface="+mn-lt"/>
              <a:ea typeface="+mn-ea"/>
              <a:cs typeface="+mn-cs"/>
            </a:rPr>
            <a:t>増収となった</a:t>
          </a:r>
          <a:r>
            <a:rPr lang="ja-JP" altLang="en-US" sz="1100">
              <a:solidFill>
                <a:sysClr val="windowText" lastClr="000000"/>
              </a:solidFill>
              <a:effectLst/>
              <a:latin typeface="+mn-lt"/>
              <a:ea typeface="+mn-ea"/>
              <a:cs typeface="+mn-cs"/>
            </a:rPr>
            <a:t>ため、財政力指数は微増した</a:t>
          </a:r>
          <a:r>
            <a:rPr lang="ja-JP" altLang="ja-JP" sz="1100">
              <a:solidFill>
                <a:sysClr val="windowText" lastClr="000000"/>
              </a:solidFill>
              <a:effectLst/>
              <a:latin typeface="+mn-lt"/>
              <a:ea typeface="+mn-ea"/>
              <a:cs typeface="+mn-cs"/>
            </a:rPr>
            <a:t>。類似団体平均を若干上回っているが、引き続き、改革プランに基づく投資的経</a:t>
          </a:r>
          <a:r>
            <a:rPr lang="ja-JP" altLang="en-US" sz="1100">
              <a:solidFill>
                <a:sysClr val="windowText" lastClr="000000"/>
              </a:solidFill>
              <a:effectLst/>
              <a:latin typeface="+mn-lt"/>
              <a:ea typeface="+mn-ea"/>
              <a:cs typeface="+mn-cs"/>
            </a:rPr>
            <a:t>から</a:t>
          </a:r>
          <a:r>
            <a:rPr lang="ja-JP" altLang="ja-JP" sz="1100">
              <a:solidFill>
                <a:sysClr val="windowText" lastClr="000000"/>
              </a:solidFill>
              <a:effectLst/>
              <a:latin typeface="+mn-lt"/>
              <a:ea typeface="+mn-ea"/>
              <a:cs typeface="+mn-cs"/>
            </a:rPr>
            <a:t>費抑制により財政基盤の強化に努める。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xdr:cNvCxnSpPr/>
      </xdr:nvCxnSpPr>
      <xdr:spPr>
        <a:xfrm flipV="1">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162378</xdr:rowOff>
    </xdr:to>
    <xdr:cxnSp macro="">
      <xdr:nvCxnSpPr>
        <xdr:cNvPr id="74" name="直線コネクタ 73"/>
        <xdr:cNvCxnSpPr/>
      </xdr:nvCxnSpPr>
      <xdr:spPr>
        <a:xfrm flipV="1">
          <a:off x="3225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6" name="テキスト ボックス 75"/>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25400</xdr:rowOff>
    </xdr:to>
    <xdr:cxnSp macro="">
      <xdr:nvCxnSpPr>
        <xdr:cNvPr id="77" name="直線コネクタ 76"/>
        <xdr:cNvCxnSpPr/>
      </xdr:nvCxnSpPr>
      <xdr:spPr>
        <a:xfrm flipV="1">
          <a:off x="2336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2" name="テキスト ボックス 81"/>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95" name="テキスト ボックス 94"/>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7" name="テキスト ボックス 9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9" name="テキスト ボックス 98"/>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ysClr val="windowText" lastClr="000000"/>
              </a:solidFill>
              <a:effectLst/>
              <a:latin typeface="+mn-lt"/>
              <a:ea typeface="+mn-ea"/>
              <a:cs typeface="+mn-cs"/>
            </a:rPr>
            <a:t>昨年度と比較すると</a:t>
          </a:r>
          <a:r>
            <a:rPr lang="ja-JP" altLang="en-US" sz="1100">
              <a:solidFill>
                <a:sysClr val="windowText" lastClr="000000"/>
              </a:solidFill>
              <a:effectLst/>
              <a:latin typeface="+mn-lt"/>
              <a:ea typeface="+mn-ea"/>
              <a:cs typeface="+mn-cs"/>
            </a:rPr>
            <a:t>５</a:t>
          </a:r>
          <a:r>
            <a:rPr lang="ja-JP" altLang="ja-JP" sz="1100">
              <a:solidFill>
                <a:sysClr val="windowText" lastClr="000000"/>
              </a:solidFill>
              <a:effectLst/>
              <a:latin typeface="+mn-lt"/>
              <a:ea typeface="+mn-ea"/>
              <a:cs typeface="+mn-cs"/>
            </a:rPr>
            <a:t>ポイント</a:t>
          </a:r>
          <a:r>
            <a:rPr lang="ja-JP" altLang="en-US" sz="1100">
              <a:solidFill>
                <a:sysClr val="windowText" lastClr="000000"/>
              </a:solidFill>
              <a:effectLst/>
              <a:latin typeface="+mn-lt"/>
              <a:ea typeface="+mn-ea"/>
              <a:cs typeface="+mn-cs"/>
            </a:rPr>
            <a:t>増</a:t>
          </a:r>
          <a:r>
            <a:rPr lang="ja-JP" altLang="ja-JP" sz="1100">
              <a:solidFill>
                <a:sysClr val="windowText" lastClr="000000"/>
              </a:solidFill>
              <a:effectLst/>
              <a:latin typeface="+mn-lt"/>
              <a:ea typeface="+mn-ea"/>
              <a:cs typeface="+mn-cs"/>
            </a:rPr>
            <a:t>となり、類似団体平均を上回っている。これは、経常一般財源</a:t>
          </a:r>
          <a:r>
            <a:rPr lang="ja-JP" altLang="en-US" sz="1100">
              <a:solidFill>
                <a:sysClr val="windowText" lastClr="000000"/>
              </a:solidFill>
              <a:effectLst/>
              <a:latin typeface="+mn-lt"/>
              <a:ea typeface="+mn-ea"/>
              <a:cs typeface="+mn-cs"/>
            </a:rPr>
            <a:t>の減</a:t>
          </a:r>
          <a:r>
            <a:rPr lang="ja-JP" altLang="ja-JP" sz="1100">
              <a:solidFill>
                <a:sysClr val="windowText" lastClr="000000"/>
              </a:solidFill>
              <a:effectLst/>
              <a:latin typeface="+mn-lt"/>
              <a:ea typeface="+mn-ea"/>
              <a:cs typeface="+mn-cs"/>
            </a:rPr>
            <a:t>が主な要因である。今後において新規地方債発行の抑制による公債費の低減等、更なる行財政改革の推進と効率的な予算執行により、経常収支比率の抑制を図る。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124641</xdr:rowOff>
    </xdr:from>
    <xdr:to>
      <xdr:col>23</xdr:col>
      <xdr:colOff>133350</xdr:colOff>
      <xdr:row>65</xdr:row>
      <xdr:rowOff>126456</xdr:rowOff>
    </xdr:to>
    <xdr:cxnSp macro="">
      <xdr:nvCxnSpPr>
        <xdr:cNvPr id="136" name="直線コネクタ 135"/>
        <xdr:cNvCxnSpPr/>
      </xdr:nvCxnSpPr>
      <xdr:spPr>
        <a:xfrm>
          <a:off x="4114800" y="10925991"/>
          <a:ext cx="8382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7"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26307</xdr:rowOff>
    </xdr:from>
    <xdr:to>
      <xdr:col>19</xdr:col>
      <xdr:colOff>133350</xdr:colOff>
      <xdr:row>63</xdr:row>
      <xdr:rowOff>124641</xdr:rowOff>
    </xdr:to>
    <xdr:cxnSp macro="">
      <xdr:nvCxnSpPr>
        <xdr:cNvPr id="139" name="直線コネクタ 138"/>
        <xdr:cNvCxnSpPr/>
      </xdr:nvCxnSpPr>
      <xdr:spPr>
        <a:xfrm>
          <a:off x="3225800" y="10484757"/>
          <a:ext cx="889000" cy="44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109781</xdr:rowOff>
    </xdr:from>
    <xdr:ext cx="736600" cy="259045"/>
    <xdr:sp macro="" textlink="">
      <xdr:nvSpPr>
        <xdr:cNvPr id="141" name="テキスト ボックス 140"/>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26307</xdr:rowOff>
    </xdr:from>
    <xdr:to>
      <xdr:col>15</xdr:col>
      <xdr:colOff>82550</xdr:colOff>
      <xdr:row>62</xdr:row>
      <xdr:rowOff>116840</xdr:rowOff>
    </xdr:to>
    <xdr:cxnSp macro="">
      <xdr:nvCxnSpPr>
        <xdr:cNvPr id="142" name="直線コネクタ 141"/>
        <xdr:cNvCxnSpPr/>
      </xdr:nvCxnSpPr>
      <xdr:spPr>
        <a:xfrm flipV="1">
          <a:off x="2336800" y="10484757"/>
          <a:ext cx="889000" cy="2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44" name="テキスト ボックス 143"/>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150404</xdr:rowOff>
    </xdr:from>
    <xdr:to>
      <xdr:col>11</xdr:col>
      <xdr:colOff>31750</xdr:colOff>
      <xdr:row>62</xdr:row>
      <xdr:rowOff>116840</xdr:rowOff>
    </xdr:to>
    <xdr:cxnSp macro="">
      <xdr:nvCxnSpPr>
        <xdr:cNvPr id="145" name="直線コネクタ 144"/>
        <xdr:cNvCxnSpPr/>
      </xdr:nvCxnSpPr>
      <xdr:spPr>
        <a:xfrm>
          <a:off x="1447800" y="1060885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45357</xdr:rowOff>
    </xdr:from>
    <xdr:to>
      <xdr:col>11</xdr:col>
      <xdr:colOff>82550</xdr:colOff>
      <xdr:row>62</xdr:row>
      <xdr:rowOff>146957</xdr:rowOff>
    </xdr:to>
    <xdr:sp macro="" textlink="">
      <xdr:nvSpPr>
        <xdr:cNvPr id="146" name="フローチャート: 判断 145"/>
        <xdr:cNvSpPr/>
      </xdr:nvSpPr>
      <xdr:spPr>
        <a:xfrm>
          <a:off x="2286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157134</xdr:rowOff>
    </xdr:from>
    <xdr:ext cx="762000" cy="259045"/>
    <xdr:sp macro="" textlink="">
      <xdr:nvSpPr>
        <xdr:cNvPr id="147" name="テキスト ボックス 146"/>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8" name="フローチャート: 判断 147"/>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26143</xdr:rowOff>
    </xdr:from>
    <xdr:ext cx="762000" cy="259045"/>
    <xdr:sp macro="" textlink="">
      <xdr:nvSpPr>
        <xdr:cNvPr id="149" name="テキスト ボックス 148"/>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75656</xdr:rowOff>
    </xdr:from>
    <xdr:to>
      <xdr:col>23</xdr:col>
      <xdr:colOff>184150</xdr:colOff>
      <xdr:row>66</xdr:row>
      <xdr:rowOff>5806</xdr:rowOff>
    </xdr:to>
    <xdr:sp macro="" textlink="">
      <xdr:nvSpPr>
        <xdr:cNvPr id="155" name="楕円 154"/>
        <xdr:cNvSpPr/>
      </xdr:nvSpPr>
      <xdr:spPr>
        <a:xfrm>
          <a:off x="49022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47733</xdr:rowOff>
    </xdr:from>
    <xdr:ext cx="762000" cy="259045"/>
    <xdr:sp macro="" textlink="">
      <xdr:nvSpPr>
        <xdr:cNvPr id="156" name="財政構造の弾力性該当値テキスト"/>
        <xdr:cNvSpPr txBox="1"/>
      </xdr:nvSpPr>
      <xdr:spPr>
        <a:xfrm>
          <a:off x="5041900" y="1119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73841</xdr:rowOff>
    </xdr:from>
    <xdr:to>
      <xdr:col>19</xdr:col>
      <xdr:colOff>184150</xdr:colOff>
      <xdr:row>64</xdr:row>
      <xdr:rowOff>3991</xdr:rowOff>
    </xdr:to>
    <xdr:sp macro="" textlink="">
      <xdr:nvSpPr>
        <xdr:cNvPr id="157" name="楕円 156"/>
        <xdr:cNvSpPr/>
      </xdr:nvSpPr>
      <xdr:spPr>
        <a:xfrm>
          <a:off x="4064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160218</xdr:rowOff>
    </xdr:from>
    <xdr:ext cx="736600" cy="259045"/>
    <xdr:sp macro="" textlink="">
      <xdr:nvSpPr>
        <xdr:cNvPr id="158" name="テキスト ボックス 157"/>
        <xdr:cNvSpPr txBox="1"/>
      </xdr:nvSpPr>
      <xdr:spPr>
        <a:xfrm>
          <a:off x="3733800" y="1096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146957</xdr:rowOff>
    </xdr:from>
    <xdr:to>
      <xdr:col>15</xdr:col>
      <xdr:colOff>133350</xdr:colOff>
      <xdr:row>61</xdr:row>
      <xdr:rowOff>77107</xdr:rowOff>
    </xdr:to>
    <xdr:sp macro="" textlink="">
      <xdr:nvSpPr>
        <xdr:cNvPr id="159" name="楕円 158"/>
        <xdr:cNvSpPr/>
      </xdr:nvSpPr>
      <xdr:spPr>
        <a:xfrm>
          <a:off x="3175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87284</xdr:rowOff>
    </xdr:from>
    <xdr:ext cx="762000" cy="259045"/>
    <xdr:sp macro="" textlink="">
      <xdr:nvSpPr>
        <xdr:cNvPr id="160" name="テキスト ボックス 159"/>
        <xdr:cNvSpPr txBox="1"/>
      </xdr:nvSpPr>
      <xdr:spPr>
        <a:xfrm>
          <a:off x="2844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61" name="楕円 160"/>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62" name="テキスト ボックス 161"/>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99604</xdr:rowOff>
    </xdr:from>
    <xdr:to>
      <xdr:col>7</xdr:col>
      <xdr:colOff>31750</xdr:colOff>
      <xdr:row>62</xdr:row>
      <xdr:rowOff>29754</xdr:rowOff>
    </xdr:to>
    <xdr:sp macro="" textlink="">
      <xdr:nvSpPr>
        <xdr:cNvPr id="163" name="楕円 162"/>
        <xdr:cNvSpPr/>
      </xdr:nvSpPr>
      <xdr:spPr>
        <a:xfrm>
          <a:off x="1397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14531</xdr:rowOff>
    </xdr:from>
    <xdr:ext cx="762000" cy="259045"/>
    <xdr:sp macro="" textlink="">
      <xdr:nvSpPr>
        <xdr:cNvPr id="164" name="テキスト ボックス 163"/>
        <xdr:cNvSpPr txBox="1"/>
      </xdr:nvSpPr>
      <xdr:spPr>
        <a:xfrm>
          <a:off x="1066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類似団体平均と比較して、人件費・物件費が高くなっているのは主に物件費が要因となっている。これは広域焼却処理に向けたごみ処理体制の推進などによるものである。今後、民間でも実施可能な部分についてアウトソーシング等の取り組みを進めるとともに、更なる組織のスリム化を図る等、コスト低減を図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7649</xdr:rowOff>
    </xdr:from>
    <xdr:to>
      <xdr:col>23</xdr:col>
      <xdr:colOff>133350</xdr:colOff>
      <xdr:row>83</xdr:row>
      <xdr:rowOff>51895</xdr:rowOff>
    </xdr:to>
    <xdr:cxnSp macro="">
      <xdr:nvCxnSpPr>
        <xdr:cNvPr id="199" name="直線コネクタ 198"/>
        <xdr:cNvCxnSpPr/>
      </xdr:nvCxnSpPr>
      <xdr:spPr>
        <a:xfrm>
          <a:off x="4114800" y="14237999"/>
          <a:ext cx="838200" cy="4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118372</xdr:rowOff>
    </xdr:from>
    <xdr:ext cx="762000" cy="259045"/>
    <xdr:sp macro="" textlink="">
      <xdr:nvSpPr>
        <xdr:cNvPr id="200" name="人件費・物件費等の状況平均値テキスト"/>
        <xdr:cNvSpPr txBox="1"/>
      </xdr:nvSpPr>
      <xdr:spPr>
        <a:xfrm>
          <a:off x="5041900" y="14005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140849</xdr:rowOff>
    </xdr:from>
    <xdr:to>
      <xdr:col>19</xdr:col>
      <xdr:colOff>133350</xdr:colOff>
      <xdr:row>83</xdr:row>
      <xdr:rowOff>7649</xdr:rowOff>
    </xdr:to>
    <xdr:cxnSp macro="">
      <xdr:nvCxnSpPr>
        <xdr:cNvPr id="202" name="直線コネクタ 201"/>
        <xdr:cNvCxnSpPr/>
      </xdr:nvCxnSpPr>
      <xdr:spPr>
        <a:xfrm>
          <a:off x="3225800" y="14199749"/>
          <a:ext cx="889000" cy="3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28872</xdr:rowOff>
    </xdr:from>
    <xdr:ext cx="736600" cy="259045"/>
    <xdr:sp macro="" textlink="">
      <xdr:nvSpPr>
        <xdr:cNvPr id="204" name="テキスト ボックス 203"/>
        <xdr:cNvSpPr txBox="1"/>
      </xdr:nvSpPr>
      <xdr:spPr>
        <a:xfrm>
          <a:off x="3733800" y="13916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106708</xdr:rowOff>
    </xdr:from>
    <xdr:to>
      <xdr:col>15</xdr:col>
      <xdr:colOff>82550</xdr:colOff>
      <xdr:row>82</xdr:row>
      <xdr:rowOff>140849</xdr:rowOff>
    </xdr:to>
    <xdr:cxnSp macro="">
      <xdr:nvCxnSpPr>
        <xdr:cNvPr id="205" name="直線コネクタ 204"/>
        <xdr:cNvCxnSpPr/>
      </xdr:nvCxnSpPr>
      <xdr:spPr>
        <a:xfrm>
          <a:off x="2336800" y="14165608"/>
          <a:ext cx="889000" cy="3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139578</xdr:rowOff>
    </xdr:from>
    <xdr:ext cx="762000" cy="259045"/>
    <xdr:sp macro="" textlink="">
      <xdr:nvSpPr>
        <xdr:cNvPr id="207" name="テキスト ボックス 206"/>
        <xdr:cNvSpPr txBox="1"/>
      </xdr:nvSpPr>
      <xdr:spPr>
        <a:xfrm>
          <a:off x="2844800" y="138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102667</xdr:rowOff>
    </xdr:from>
    <xdr:to>
      <xdr:col>11</xdr:col>
      <xdr:colOff>31750</xdr:colOff>
      <xdr:row>82</xdr:row>
      <xdr:rowOff>106708</xdr:rowOff>
    </xdr:to>
    <xdr:cxnSp macro="">
      <xdr:nvCxnSpPr>
        <xdr:cNvPr id="208" name="直線コネクタ 207"/>
        <xdr:cNvCxnSpPr/>
      </xdr:nvCxnSpPr>
      <xdr:spPr>
        <a:xfrm>
          <a:off x="1447800" y="14161567"/>
          <a:ext cx="889000" cy="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66748</xdr:rowOff>
    </xdr:from>
    <xdr:to>
      <xdr:col>11</xdr:col>
      <xdr:colOff>82550</xdr:colOff>
      <xdr:row>82</xdr:row>
      <xdr:rowOff>168348</xdr:rowOff>
    </xdr:to>
    <xdr:sp macro="" textlink="">
      <xdr:nvSpPr>
        <xdr:cNvPr id="209" name="フローチャート: 判断 208"/>
        <xdr:cNvSpPr/>
      </xdr:nvSpPr>
      <xdr:spPr>
        <a:xfrm>
          <a:off x="2286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153125</xdr:rowOff>
    </xdr:from>
    <xdr:ext cx="762000" cy="259045"/>
    <xdr:sp macro="" textlink="">
      <xdr:nvSpPr>
        <xdr:cNvPr id="210" name="テキスト ボックス 209"/>
        <xdr:cNvSpPr txBox="1"/>
      </xdr:nvSpPr>
      <xdr:spPr>
        <a:xfrm>
          <a:off x="1955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36021</xdr:rowOff>
    </xdr:from>
    <xdr:to>
      <xdr:col>7</xdr:col>
      <xdr:colOff>31750</xdr:colOff>
      <xdr:row>82</xdr:row>
      <xdr:rowOff>137621</xdr:rowOff>
    </xdr:to>
    <xdr:sp macro="" textlink="">
      <xdr:nvSpPr>
        <xdr:cNvPr id="211" name="フローチャート: 判断 210"/>
        <xdr:cNvSpPr/>
      </xdr:nvSpPr>
      <xdr:spPr>
        <a:xfrm>
          <a:off x="1397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147798</xdr:rowOff>
    </xdr:from>
    <xdr:ext cx="762000" cy="259045"/>
    <xdr:sp macro="" textlink="">
      <xdr:nvSpPr>
        <xdr:cNvPr id="212" name="テキスト ボックス 211"/>
        <xdr:cNvSpPr txBox="1"/>
      </xdr:nvSpPr>
      <xdr:spPr>
        <a:xfrm>
          <a:off x="1066800" y="138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1095</xdr:rowOff>
    </xdr:from>
    <xdr:to>
      <xdr:col>23</xdr:col>
      <xdr:colOff>184150</xdr:colOff>
      <xdr:row>83</xdr:row>
      <xdr:rowOff>102695</xdr:rowOff>
    </xdr:to>
    <xdr:sp macro="" textlink="">
      <xdr:nvSpPr>
        <xdr:cNvPr id="218" name="楕円 217"/>
        <xdr:cNvSpPr/>
      </xdr:nvSpPr>
      <xdr:spPr>
        <a:xfrm>
          <a:off x="4902200" y="1423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144622</xdr:rowOff>
    </xdr:from>
    <xdr:ext cx="762000" cy="259045"/>
    <xdr:sp macro="" textlink="">
      <xdr:nvSpPr>
        <xdr:cNvPr id="219" name="人件費・物件費等の状況該当値テキスト"/>
        <xdr:cNvSpPr txBox="1"/>
      </xdr:nvSpPr>
      <xdr:spPr>
        <a:xfrm>
          <a:off x="5041900" y="1420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128299</xdr:rowOff>
    </xdr:from>
    <xdr:to>
      <xdr:col>19</xdr:col>
      <xdr:colOff>184150</xdr:colOff>
      <xdr:row>83</xdr:row>
      <xdr:rowOff>58449</xdr:rowOff>
    </xdr:to>
    <xdr:sp macro="" textlink="">
      <xdr:nvSpPr>
        <xdr:cNvPr id="220" name="楕円 219"/>
        <xdr:cNvSpPr/>
      </xdr:nvSpPr>
      <xdr:spPr>
        <a:xfrm>
          <a:off x="4064000" y="14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43226</xdr:rowOff>
    </xdr:from>
    <xdr:ext cx="736600" cy="259045"/>
    <xdr:sp macro="" textlink="">
      <xdr:nvSpPr>
        <xdr:cNvPr id="221" name="テキスト ボックス 220"/>
        <xdr:cNvSpPr txBox="1"/>
      </xdr:nvSpPr>
      <xdr:spPr>
        <a:xfrm>
          <a:off x="3733800" y="14273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90049</xdr:rowOff>
    </xdr:from>
    <xdr:to>
      <xdr:col>15</xdr:col>
      <xdr:colOff>133350</xdr:colOff>
      <xdr:row>83</xdr:row>
      <xdr:rowOff>20199</xdr:rowOff>
    </xdr:to>
    <xdr:sp macro="" textlink="">
      <xdr:nvSpPr>
        <xdr:cNvPr id="222" name="楕円 221"/>
        <xdr:cNvSpPr/>
      </xdr:nvSpPr>
      <xdr:spPr>
        <a:xfrm>
          <a:off x="3175000" y="1414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4976</xdr:rowOff>
    </xdr:from>
    <xdr:ext cx="762000" cy="259045"/>
    <xdr:sp macro="" textlink="">
      <xdr:nvSpPr>
        <xdr:cNvPr id="223" name="テキスト ボックス 222"/>
        <xdr:cNvSpPr txBox="1"/>
      </xdr:nvSpPr>
      <xdr:spPr>
        <a:xfrm>
          <a:off x="2844800" y="1423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55908</xdr:rowOff>
    </xdr:from>
    <xdr:to>
      <xdr:col>11</xdr:col>
      <xdr:colOff>82550</xdr:colOff>
      <xdr:row>82</xdr:row>
      <xdr:rowOff>157508</xdr:rowOff>
    </xdr:to>
    <xdr:sp macro="" textlink="">
      <xdr:nvSpPr>
        <xdr:cNvPr id="224" name="楕円 223"/>
        <xdr:cNvSpPr/>
      </xdr:nvSpPr>
      <xdr:spPr>
        <a:xfrm>
          <a:off x="2286000" y="1411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167685</xdr:rowOff>
    </xdr:from>
    <xdr:ext cx="762000" cy="259045"/>
    <xdr:sp macro="" textlink="">
      <xdr:nvSpPr>
        <xdr:cNvPr id="225" name="テキスト ボックス 224"/>
        <xdr:cNvSpPr txBox="1"/>
      </xdr:nvSpPr>
      <xdr:spPr>
        <a:xfrm>
          <a:off x="1955800" y="1388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51867</xdr:rowOff>
    </xdr:from>
    <xdr:to>
      <xdr:col>7</xdr:col>
      <xdr:colOff>31750</xdr:colOff>
      <xdr:row>82</xdr:row>
      <xdr:rowOff>153467</xdr:rowOff>
    </xdr:to>
    <xdr:sp macro="" textlink="">
      <xdr:nvSpPr>
        <xdr:cNvPr id="226" name="楕円 225"/>
        <xdr:cNvSpPr/>
      </xdr:nvSpPr>
      <xdr:spPr>
        <a:xfrm>
          <a:off x="1397000" y="141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138244</xdr:rowOff>
    </xdr:from>
    <xdr:ext cx="762000" cy="259045"/>
    <xdr:sp macro="" textlink="">
      <xdr:nvSpPr>
        <xdr:cNvPr id="227" name="テキスト ボックス 226"/>
        <xdr:cNvSpPr txBox="1"/>
      </xdr:nvSpPr>
      <xdr:spPr>
        <a:xfrm>
          <a:off x="1066800" y="1419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lt"/>
              <a:ea typeface="+mn-ea"/>
              <a:cs typeface="+mn-cs"/>
            </a:rPr>
            <a:t>前年同様</a:t>
          </a:r>
          <a:r>
            <a:rPr lang="ja-JP" altLang="ja-JP" sz="1100">
              <a:solidFill>
                <a:sysClr val="windowText" lastClr="000000"/>
              </a:solidFill>
              <a:effectLst/>
              <a:latin typeface="+mn-lt"/>
              <a:ea typeface="+mn-ea"/>
              <a:cs typeface="+mn-cs"/>
            </a:rPr>
            <a:t>類似団体平均を若干上回っている</a:t>
          </a:r>
          <a:r>
            <a:rPr lang="ja-JP" altLang="en-US" sz="1100">
              <a:solidFill>
                <a:sysClr val="windowText" lastClr="000000"/>
              </a:solidFill>
              <a:effectLst/>
              <a:latin typeface="+mn-lt"/>
              <a:ea typeface="+mn-ea"/>
              <a:cs typeface="+mn-cs"/>
            </a:rPr>
            <a:t>ため</a:t>
          </a:r>
          <a:r>
            <a:rPr lang="ja-JP" altLang="ja-JP" sz="1100">
              <a:solidFill>
                <a:sysClr val="windowText" lastClr="000000"/>
              </a:solidFill>
              <a:effectLst/>
              <a:latin typeface="+mn-lt"/>
              <a:ea typeface="+mn-ea"/>
              <a:cs typeface="+mn-cs"/>
            </a:rPr>
            <a:t>、特別職給与の削減</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管理職手当、通勤手当など各種手当の削減を</a:t>
          </a:r>
          <a:r>
            <a:rPr lang="ja-JP" altLang="en-US" sz="1100">
              <a:solidFill>
                <a:sysClr val="windowText" lastClr="000000"/>
              </a:solidFill>
              <a:effectLst/>
              <a:latin typeface="+mn-lt"/>
              <a:ea typeface="+mn-ea"/>
              <a:cs typeface="+mn-cs"/>
            </a:rPr>
            <a:t>継続する</a:t>
          </a:r>
          <a:r>
            <a:rPr lang="ja-JP" altLang="ja-JP" sz="1100">
              <a:solidFill>
                <a:sysClr val="windowText" lastClr="000000"/>
              </a:solidFill>
              <a:effectLst/>
              <a:latin typeface="+mn-lt"/>
              <a:ea typeface="+mn-ea"/>
              <a:cs typeface="+mn-cs"/>
            </a:rPr>
            <a:t>。今後は人事評価の導入など、組織の効果的なマネジメントによる業務能率の向上を図り、時間外手当などの抑制に努める。</a:t>
          </a:r>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endParaRPr>
        </a:p>
        <a:p>
          <a:r>
            <a:rPr lang="ja-JP" altLang="en-US" sz="1100">
              <a:solidFill>
                <a:sysClr val="windowText" lastClr="000000"/>
              </a:solidFill>
              <a:effectLst/>
            </a:rPr>
            <a:t>注）平成２９年度は未公表のため平成２８年度の数値を引用している。</a:t>
          </a:r>
          <a:endParaRPr lang="ja-JP" altLang="ja-JP" sz="11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117929</xdr:rowOff>
    </xdr:to>
    <xdr:cxnSp macro="">
      <xdr:nvCxnSpPr>
        <xdr:cNvPr id="263" name="直線コネクタ 262"/>
        <xdr:cNvCxnSpPr/>
      </xdr:nvCxnSpPr>
      <xdr:spPr>
        <a:xfrm>
          <a:off x="16179800" y="146911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4"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117929</xdr:rowOff>
    </xdr:to>
    <xdr:cxnSp macro="">
      <xdr:nvCxnSpPr>
        <xdr:cNvPr id="266" name="直線コネクタ 265"/>
        <xdr:cNvCxnSpPr/>
      </xdr:nvCxnSpPr>
      <xdr:spPr>
        <a:xfrm>
          <a:off x="15290800" y="146739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8" name="テキスト ボックス 267"/>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100693</xdr:rowOff>
    </xdr:to>
    <xdr:cxnSp macro="">
      <xdr:nvCxnSpPr>
        <xdr:cNvPr id="269" name="直線コネクタ 268"/>
        <xdr:cNvCxnSpPr/>
      </xdr:nvCxnSpPr>
      <xdr:spPr>
        <a:xfrm>
          <a:off x="14401800" y="145877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1" name="テキスト ボックス 270"/>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14514</xdr:rowOff>
    </xdr:to>
    <xdr:cxnSp macro="">
      <xdr:nvCxnSpPr>
        <xdr:cNvPr id="272" name="直線コネクタ 271"/>
        <xdr:cNvCxnSpPr/>
      </xdr:nvCxnSpPr>
      <xdr:spPr>
        <a:xfrm>
          <a:off x="13512800" y="145015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74" name="テキスト ボックス 273"/>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5" name="フローチャート: 判断 274"/>
        <xdr:cNvSpPr/>
      </xdr:nvSpPr>
      <xdr:spPr>
        <a:xfrm>
          <a:off x="13462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76" name="テキスト ボックス 275"/>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82" name="楕円 281"/>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83" name="給与水準   （国との比較）該当値テキスト"/>
        <xdr:cNvSpPr txBox="1"/>
      </xdr:nvSpPr>
      <xdr:spPr>
        <a:xfrm>
          <a:off x="17106900" y="146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4" name="楕円 283"/>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85" name="テキスト ボックス 284"/>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6" name="楕円 285"/>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7" name="テキスト ボックス 286"/>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8" name="楕円 287"/>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50091</xdr:rowOff>
    </xdr:from>
    <xdr:ext cx="762000" cy="259045"/>
    <xdr:sp macro="" textlink="">
      <xdr:nvSpPr>
        <xdr:cNvPr id="289" name="テキスト ボックス 288"/>
        <xdr:cNvSpPr txBox="1"/>
      </xdr:nvSpPr>
      <xdr:spPr>
        <a:xfrm>
          <a:off x="14020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90" name="楕円 289"/>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135363</xdr:rowOff>
    </xdr:from>
    <xdr:ext cx="762000" cy="259045"/>
    <xdr:sp macro="" textlink="">
      <xdr:nvSpPr>
        <xdr:cNvPr id="291" name="テキスト ボックス 290"/>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退職者不補充及び勧奨退職制度の導入や新規採用の抑制、指定管理者制度の導入、アウトソーシングの実施などにより類似団体平均を０</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３</a:t>
          </a:r>
          <a:r>
            <a:rPr lang="ja-JP" altLang="en-US" sz="1100">
              <a:solidFill>
                <a:sysClr val="windowText" lastClr="000000"/>
              </a:solidFill>
              <a:effectLst/>
              <a:latin typeface="+mn-lt"/>
              <a:ea typeface="+mn-ea"/>
              <a:cs typeface="+mn-cs"/>
            </a:rPr>
            <a:t>１</a:t>
          </a:r>
          <a:r>
            <a:rPr lang="ja-JP" altLang="ja-JP" sz="1100">
              <a:solidFill>
                <a:sysClr val="windowText" lastClr="000000"/>
              </a:solidFill>
              <a:effectLst/>
              <a:latin typeface="+mn-lt"/>
              <a:ea typeface="+mn-ea"/>
              <a:cs typeface="+mn-cs"/>
            </a:rPr>
            <a:t>人下回っている。今後も継続して職員数の適正化を図る。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5" name="直線コネクタ 324"/>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6" name="定員管理の状況最小値テキスト"/>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7" name="直線コネクタ 326"/>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8" name="定員管理の状況最大値テキスト"/>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9" name="直線コネクタ 328"/>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116363</xdr:rowOff>
    </xdr:from>
    <xdr:to>
      <xdr:col>81</xdr:col>
      <xdr:colOff>44450</xdr:colOff>
      <xdr:row>61</xdr:row>
      <xdr:rowOff>154067</xdr:rowOff>
    </xdr:to>
    <xdr:cxnSp macro="">
      <xdr:nvCxnSpPr>
        <xdr:cNvPr id="330" name="直線コネクタ 329"/>
        <xdr:cNvCxnSpPr/>
      </xdr:nvCxnSpPr>
      <xdr:spPr>
        <a:xfrm>
          <a:off x="16179800" y="10574813"/>
          <a:ext cx="838200" cy="3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122096</xdr:rowOff>
    </xdr:from>
    <xdr:ext cx="762000" cy="259045"/>
    <xdr:sp macro="" textlink="">
      <xdr:nvSpPr>
        <xdr:cNvPr id="331" name="定員管理の状況平均値テキスト"/>
        <xdr:cNvSpPr txBox="1"/>
      </xdr:nvSpPr>
      <xdr:spPr>
        <a:xfrm>
          <a:off x="17106900" y="10580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2" name="フローチャート: 判断 331"/>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50006</xdr:rowOff>
    </xdr:from>
    <xdr:to>
      <xdr:col>77</xdr:col>
      <xdr:colOff>44450</xdr:colOff>
      <xdr:row>61</xdr:row>
      <xdr:rowOff>116363</xdr:rowOff>
    </xdr:to>
    <xdr:cxnSp macro="">
      <xdr:nvCxnSpPr>
        <xdr:cNvPr id="333" name="直線コネクタ 332"/>
        <xdr:cNvCxnSpPr/>
      </xdr:nvCxnSpPr>
      <xdr:spPr>
        <a:xfrm>
          <a:off x="15290800" y="10508456"/>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4" name="フローチャート: 判断 333"/>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37799</xdr:rowOff>
    </xdr:from>
    <xdr:ext cx="736600" cy="259045"/>
    <xdr:sp macro="" textlink="">
      <xdr:nvSpPr>
        <xdr:cNvPr id="335" name="テキスト ボックス 334"/>
        <xdr:cNvSpPr txBox="1"/>
      </xdr:nvSpPr>
      <xdr:spPr>
        <a:xfrm>
          <a:off x="15798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238</xdr:rowOff>
    </xdr:from>
    <xdr:to>
      <xdr:col>72</xdr:col>
      <xdr:colOff>203200</xdr:colOff>
      <xdr:row>61</xdr:row>
      <xdr:rowOff>50006</xdr:rowOff>
    </xdr:to>
    <xdr:cxnSp macro="">
      <xdr:nvCxnSpPr>
        <xdr:cNvPr id="336" name="直線コネクタ 335"/>
        <xdr:cNvCxnSpPr/>
      </xdr:nvCxnSpPr>
      <xdr:spPr>
        <a:xfrm>
          <a:off x="14401800" y="10458688"/>
          <a:ext cx="889000" cy="4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7" name="フローチャート: 判断 336"/>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170039</xdr:rowOff>
    </xdr:from>
    <xdr:ext cx="762000" cy="259045"/>
    <xdr:sp macro="" textlink="">
      <xdr:nvSpPr>
        <xdr:cNvPr id="338" name="テキスト ボックス 337"/>
        <xdr:cNvSpPr txBox="1"/>
      </xdr:nvSpPr>
      <xdr:spPr>
        <a:xfrm>
          <a:off x="14909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144542</xdr:rowOff>
    </xdr:from>
    <xdr:to>
      <xdr:col>68</xdr:col>
      <xdr:colOff>152400</xdr:colOff>
      <xdr:row>61</xdr:row>
      <xdr:rowOff>238</xdr:rowOff>
    </xdr:to>
    <xdr:cxnSp macro="">
      <xdr:nvCxnSpPr>
        <xdr:cNvPr id="339" name="直線コネクタ 338"/>
        <xdr:cNvCxnSpPr/>
      </xdr:nvCxnSpPr>
      <xdr:spPr>
        <a:xfrm>
          <a:off x="13512800" y="10431542"/>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10240</xdr:rowOff>
    </xdr:from>
    <xdr:to>
      <xdr:col>68</xdr:col>
      <xdr:colOff>203200</xdr:colOff>
      <xdr:row>62</xdr:row>
      <xdr:rowOff>111840</xdr:rowOff>
    </xdr:to>
    <xdr:sp macro="" textlink="">
      <xdr:nvSpPr>
        <xdr:cNvPr id="340" name="フローチャート: 判断 339"/>
        <xdr:cNvSpPr/>
      </xdr:nvSpPr>
      <xdr:spPr>
        <a:xfrm>
          <a:off x="14351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96617</xdr:rowOff>
    </xdr:from>
    <xdr:ext cx="762000" cy="259045"/>
    <xdr:sp macro="" textlink="">
      <xdr:nvSpPr>
        <xdr:cNvPr id="341" name="テキスト ボックス 340"/>
        <xdr:cNvSpPr txBox="1"/>
      </xdr:nvSpPr>
      <xdr:spPr>
        <a:xfrm>
          <a:off x="14020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4207</xdr:rowOff>
    </xdr:from>
    <xdr:to>
      <xdr:col>64</xdr:col>
      <xdr:colOff>152400</xdr:colOff>
      <xdr:row>62</xdr:row>
      <xdr:rowOff>105807</xdr:rowOff>
    </xdr:to>
    <xdr:sp macro="" textlink="">
      <xdr:nvSpPr>
        <xdr:cNvPr id="342" name="フローチャート: 判断 341"/>
        <xdr:cNvSpPr/>
      </xdr:nvSpPr>
      <xdr:spPr>
        <a:xfrm>
          <a:off x="13462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90584</xdr:rowOff>
    </xdr:from>
    <xdr:ext cx="762000" cy="259045"/>
    <xdr:sp macro="" textlink="">
      <xdr:nvSpPr>
        <xdr:cNvPr id="343" name="テキスト ボックス 342"/>
        <xdr:cNvSpPr txBox="1"/>
      </xdr:nvSpPr>
      <xdr:spPr>
        <a:xfrm>
          <a:off x="13131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103267</xdr:rowOff>
    </xdr:from>
    <xdr:to>
      <xdr:col>81</xdr:col>
      <xdr:colOff>95250</xdr:colOff>
      <xdr:row>62</xdr:row>
      <xdr:rowOff>33417</xdr:rowOff>
    </xdr:to>
    <xdr:sp macro="" textlink="">
      <xdr:nvSpPr>
        <xdr:cNvPr id="349" name="楕円 348"/>
        <xdr:cNvSpPr/>
      </xdr:nvSpPr>
      <xdr:spPr>
        <a:xfrm>
          <a:off x="16967200" y="1056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119794</xdr:rowOff>
    </xdr:from>
    <xdr:ext cx="762000" cy="259045"/>
    <xdr:sp macro="" textlink="">
      <xdr:nvSpPr>
        <xdr:cNvPr id="350" name="定員管理の状況該当値テキスト"/>
        <xdr:cNvSpPr txBox="1"/>
      </xdr:nvSpPr>
      <xdr:spPr>
        <a:xfrm>
          <a:off x="17106900" y="10406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65563</xdr:rowOff>
    </xdr:from>
    <xdr:to>
      <xdr:col>77</xdr:col>
      <xdr:colOff>95250</xdr:colOff>
      <xdr:row>61</xdr:row>
      <xdr:rowOff>167163</xdr:rowOff>
    </xdr:to>
    <xdr:sp macro="" textlink="">
      <xdr:nvSpPr>
        <xdr:cNvPr id="351" name="楕円 350"/>
        <xdr:cNvSpPr/>
      </xdr:nvSpPr>
      <xdr:spPr>
        <a:xfrm>
          <a:off x="16129000" y="1052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5890</xdr:rowOff>
    </xdr:from>
    <xdr:ext cx="736600" cy="259045"/>
    <xdr:sp macro="" textlink="">
      <xdr:nvSpPr>
        <xdr:cNvPr id="352" name="テキスト ボックス 351"/>
        <xdr:cNvSpPr txBox="1"/>
      </xdr:nvSpPr>
      <xdr:spPr>
        <a:xfrm>
          <a:off x="15798800" y="10292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170656</xdr:rowOff>
    </xdr:from>
    <xdr:to>
      <xdr:col>73</xdr:col>
      <xdr:colOff>44450</xdr:colOff>
      <xdr:row>61</xdr:row>
      <xdr:rowOff>100806</xdr:rowOff>
    </xdr:to>
    <xdr:sp macro="" textlink="">
      <xdr:nvSpPr>
        <xdr:cNvPr id="353" name="楕円 352"/>
        <xdr:cNvSpPr/>
      </xdr:nvSpPr>
      <xdr:spPr>
        <a:xfrm>
          <a:off x="15240000" y="104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110983</xdr:rowOff>
    </xdr:from>
    <xdr:ext cx="762000" cy="259045"/>
    <xdr:sp macro="" textlink="">
      <xdr:nvSpPr>
        <xdr:cNvPr id="354" name="テキスト ボックス 353"/>
        <xdr:cNvSpPr txBox="1"/>
      </xdr:nvSpPr>
      <xdr:spPr>
        <a:xfrm>
          <a:off x="14909800" y="102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120888</xdr:rowOff>
    </xdr:from>
    <xdr:to>
      <xdr:col>68</xdr:col>
      <xdr:colOff>203200</xdr:colOff>
      <xdr:row>61</xdr:row>
      <xdr:rowOff>51038</xdr:rowOff>
    </xdr:to>
    <xdr:sp macro="" textlink="">
      <xdr:nvSpPr>
        <xdr:cNvPr id="355" name="楕円 354"/>
        <xdr:cNvSpPr/>
      </xdr:nvSpPr>
      <xdr:spPr>
        <a:xfrm>
          <a:off x="14351000" y="104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61215</xdr:rowOff>
    </xdr:from>
    <xdr:ext cx="762000" cy="259045"/>
    <xdr:sp macro="" textlink="">
      <xdr:nvSpPr>
        <xdr:cNvPr id="356" name="テキスト ボックス 355"/>
        <xdr:cNvSpPr txBox="1"/>
      </xdr:nvSpPr>
      <xdr:spPr>
        <a:xfrm>
          <a:off x="14020800" y="1017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93742</xdr:rowOff>
    </xdr:from>
    <xdr:to>
      <xdr:col>64</xdr:col>
      <xdr:colOff>152400</xdr:colOff>
      <xdr:row>61</xdr:row>
      <xdr:rowOff>23892</xdr:rowOff>
    </xdr:to>
    <xdr:sp macro="" textlink="">
      <xdr:nvSpPr>
        <xdr:cNvPr id="357" name="楕円 356"/>
        <xdr:cNvSpPr/>
      </xdr:nvSpPr>
      <xdr:spPr>
        <a:xfrm>
          <a:off x="13462000" y="1038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34069</xdr:rowOff>
    </xdr:from>
    <xdr:ext cx="762000" cy="259045"/>
    <xdr:sp macro="" textlink="">
      <xdr:nvSpPr>
        <xdr:cNvPr id="358" name="テキスト ボックス 357"/>
        <xdr:cNvSpPr txBox="1"/>
      </xdr:nvSpPr>
      <xdr:spPr>
        <a:xfrm>
          <a:off x="13131800" y="1014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mn-lt"/>
              <a:ea typeface="+mn-ea"/>
              <a:cs typeface="+mn-cs"/>
            </a:rPr>
            <a:t>類似団体平均を上回っているが、昨年度と比較すると</a:t>
          </a:r>
          <a:r>
            <a:rPr lang="ja-JP" altLang="en-US" sz="1100">
              <a:solidFill>
                <a:sysClr val="windowText" lastClr="000000"/>
              </a:solidFill>
              <a:effectLst/>
              <a:latin typeface="+mn-lt"/>
              <a:ea typeface="+mn-ea"/>
              <a:cs typeface="+mn-cs"/>
            </a:rPr>
            <a:t>１</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９</a:t>
          </a:r>
          <a:r>
            <a:rPr lang="ja-JP" altLang="ja-JP" sz="1100">
              <a:solidFill>
                <a:sysClr val="windowText" lastClr="000000"/>
              </a:solidFill>
              <a:effectLst/>
              <a:latin typeface="+mn-lt"/>
              <a:ea typeface="+mn-ea"/>
              <a:cs typeface="+mn-cs"/>
            </a:rPr>
            <a:t>ポイント改善している。</a:t>
          </a:r>
          <a:r>
            <a:rPr lang="ja-JP" altLang="en-US" sz="1100">
              <a:solidFill>
                <a:sysClr val="windowText" lastClr="000000"/>
              </a:solidFill>
              <a:effectLst/>
              <a:latin typeface="+mn-lt"/>
              <a:ea typeface="+mn-ea"/>
              <a:cs typeface="+mn-cs"/>
            </a:rPr>
            <a:t>平成２６年度分の実質公債費比率が算入対象外となったことが主な要因である</a:t>
          </a:r>
          <a:r>
            <a:rPr lang="ja-JP" altLang="ja-JP" sz="1100">
              <a:solidFill>
                <a:sysClr val="windowText" lastClr="000000"/>
              </a:solidFill>
              <a:effectLst/>
              <a:latin typeface="+mn-lt"/>
              <a:ea typeface="+mn-ea"/>
              <a:cs typeface="+mn-cs"/>
            </a:rPr>
            <a:t>。</a:t>
          </a:r>
          <a:r>
            <a:rPr lang="ja-JP" altLang="ja-JP" sz="1100" strike="noStrike" baseline="0">
              <a:solidFill>
                <a:sysClr val="windowText" lastClr="000000"/>
              </a:solidFill>
              <a:effectLst/>
              <a:latin typeface="+mn-lt"/>
              <a:ea typeface="+mn-ea"/>
              <a:cs typeface="+mn-cs"/>
            </a:rPr>
            <a:t>近年は新規地方債の発行を抑制するために計画的に事業を実施してきたことにより、元利償還金増加</a:t>
          </a:r>
          <a:r>
            <a:rPr lang="ja-JP" altLang="en-US" sz="1100" strike="noStrike" baseline="0">
              <a:solidFill>
                <a:sysClr val="windowText" lastClr="000000"/>
              </a:solidFill>
              <a:effectLst/>
              <a:latin typeface="+mn-lt"/>
              <a:ea typeface="+mn-ea"/>
              <a:cs typeface="+mn-cs"/>
            </a:rPr>
            <a:t>の抑制を計っている</a:t>
          </a:r>
          <a:r>
            <a:rPr lang="ja-JP" altLang="ja-JP" sz="1100" strike="noStrike" baseline="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元利償還金は平成１８年度から平成２１年度のピークを境に減少していくため、今後、継続して改善されることが見込まれるが、引き続き地方債の新規発行の抑制に努める。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72" name="テキスト ボックス 37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5" name="直線コネクタ 37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6" name="テキスト ボックス 37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7" name="直線コネクタ 37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8" name="テキスト ボックス 37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9" name="直線コネクタ 37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80" name="テキスト ボックス 37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81" name="直線コネクタ 38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82" name="テキスト ボックス 38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83" name="直線コネクタ 38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4" name="テキスト ボックス 38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5" name="直線コネクタ 38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6" name="テキスト ボックス 38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7" name="直線コネクタ 38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8" name="テキスト ボックス 38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43</xdr:row>
      <xdr:rowOff>95250</xdr:rowOff>
    </xdr:to>
    <xdr:cxnSp macro="">
      <xdr:nvCxnSpPr>
        <xdr:cNvPr id="390" name="直線コネクタ 389"/>
        <xdr:cNvCxnSpPr/>
      </xdr:nvCxnSpPr>
      <xdr:spPr>
        <a:xfrm flipV="1">
          <a:off x="17018000" y="6203648"/>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67327</xdr:rowOff>
    </xdr:from>
    <xdr:ext cx="762000" cy="259045"/>
    <xdr:sp macro="" textlink="">
      <xdr:nvSpPr>
        <xdr:cNvPr id="391" name="公債費負担の状況最小値テキスト"/>
        <xdr:cNvSpPr txBox="1"/>
      </xdr:nvSpPr>
      <xdr:spPr>
        <a:xfrm>
          <a:off x="17106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95250</xdr:rowOff>
    </xdr:from>
    <xdr:to>
      <xdr:col>81</xdr:col>
      <xdr:colOff>133350</xdr:colOff>
      <xdr:row>43</xdr:row>
      <xdr:rowOff>95250</xdr:rowOff>
    </xdr:to>
    <xdr:cxnSp macro="">
      <xdr:nvCxnSpPr>
        <xdr:cNvPr id="392" name="直線コネクタ 391"/>
        <xdr:cNvCxnSpPr/>
      </xdr:nvCxnSpPr>
      <xdr:spPr>
        <a:xfrm>
          <a:off x="16929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9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94" name="直線コネクタ 39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42</xdr:row>
      <xdr:rowOff>105833</xdr:rowOff>
    </xdr:to>
    <xdr:cxnSp macro="">
      <xdr:nvCxnSpPr>
        <xdr:cNvPr id="395" name="直線コネクタ 394"/>
        <xdr:cNvCxnSpPr/>
      </xdr:nvCxnSpPr>
      <xdr:spPr>
        <a:xfrm flipV="1">
          <a:off x="16179800" y="7088415"/>
          <a:ext cx="8382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96"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97" name="フローチャート: 判断 396"/>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44</xdr:row>
      <xdr:rowOff>50195</xdr:rowOff>
    </xdr:to>
    <xdr:cxnSp macro="">
      <xdr:nvCxnSpPr>
        <xdr:cNvPr id="398" name="直線コネクタ 397"/>
        <xdr:cNvCxnSpPr/>
      </xdr:nvCxnSpPr>
      <xdr:spPr>
        <a:xfrm flipV="1">
          <a:off x="15290800" y="7306733"/>
          <a:ext cx="889000" cy="2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99" name="フローチャート: 判断 398"/>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00" name="テキスト ボックス 399"/>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50195</xdr:rowOff>
    </xdr:from>
    <xdr:to>
      <xdr:col>72</xdr:col>
      <xdr:colOff>203200</xdr:colOff>
      <xdr:row>45</xdr:row>
      <xdr:rowOff>62593</xdr:rowOff>
    </xdr:to>
    <xdr:cxnSp macro="">
      <xdr:nvCxnSpPr>
        <xdr:cNvPr id="401" name="直線コネクタ 400"/>
        <xdr:cNvCxnSpPr/>
      </xdr:nvCxnSpPr>
      <xdr:spPr>
        <a:xfrm flipV="1">
          <a:off x="14401800" y="7593995"/>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402" name="フローチャート: 判断 401"/>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403" name="テキスト ボックス 402"/>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62593</xdr:rowOff>
    </xdr:from>
    <xdr:to>
      <xdr:col>68</xdr:col>
      <xdr:colOff>152400</xdr:colOff>
      <xdr:row>46</xdr:row>
      <xdr:rowOff>29028</xdr:rowOff>
    </xdr:to>
    <xdr:cxnSp macro="">
      <xdr:nvCxnSpPr>
        <xdr:cNvPr id="404" name="直線コネクタ 403"/>
        <xdr:cNvCxnSpPr/>
      </xdr:nvCxnSpPr>
      <xdr:spPr>
        <a:xfrm flipV="1">
          <a:off x="13512800" y="777784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19655</xdr:rowOff>
    </xdr:from>
    <xdr:to>
      <xdr:col>68</xdr:col>
      <xdr:colOff>203200</xdr:colOff>
      <xdr:row>41</xdr:row>
      <xdr:rowOff>121255</xdr:rowOff>
    </xdr:to>
    <xdr:sp macro="" textlink="">
      <xdr:nvSpPr>
        <xdr:cNvPr id="405" name="フローチャート: 判断 404"/>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131432</xdr:rowOff>
    </xdr:from>
    <xdr:ext cx="762000" cy="259045"/>
    <xdr:sp macro="" textlink="">
      <xdr:nvSpPr>
        <xdr:cNvPr id="406" name="テキスト ボックス 405"/>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7" name="フローチャート: 判断 406"/>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8" name="テキスト ボックス 407"/>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14" name="楕円 413"/>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15" name="公債費負担の状況該当値テキスト"/>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16" name="楕円 415"/>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17" name="テキスト ボックス 416"/>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170845</xdr:rowOff>
    </xdr:from>
    <xdr:to>
      <xdr:col>73</xdr:col>
      <xdr:colOff>44450</xdr:colOff>
      <xdr:row>44</xdr:row>
      <xdr:rowOff>100995</xdr:rowOff>
    </xdr:to>
    <xdr:sp macro="" textlink="">
      <xdr:nvSpPr>
        <xdr:cNvPr id="418" name="楕円 417"/>
        <xdr:cNvSpPr/>
      </xdr:nvSpPr>
      <xdr:spPr>
        <a:xfrm>
          <a:off x="15240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85772</xdr:rowOff>
    </xdr:from>
    <xdr:ext cx="762000" cy="259045"/>
    <xdr:sp macro="" textlink="">
      <xdr:nvSpPr>
        <xdr:cNvPr id="419" name="テキスト ボックス 418"/>
        <xdr:cNvSpPr txBox="1"/>
      </xdr:nvSpPr>
      <xdr:spPr>
        <a:xfrm>
          <a:off x="14909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11793</xdr:rowOff>
    </xdr:from>
    <xdr:to>
      <xdr:col>68</xdr:col>
      <xdr:colOff>203200</xdr:colOff>
      <xdr:row>45</xdr:row>
      <xdr:rowOff>113393</xdr:rowOff>
    </xdr:to>
    <xdr:sp macro="" textlink="">
      <xdr:nvSpPr>
        <xdr:cNvPr id="420" name="楕円 419"/>
        <xdr:cNvSpPr/>
      </xdr:nvSpPr>
      <xdr:spPr>
        <a:xfrm>
          <a:off x="14351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98170</xdr:rowOff>
    </xdr:from>
    <xdr:ext cx="762000" cy="259045"/>
    <xdr:sp macro="" textlink="">
      <xdr:nvSpPr>
        <xdr:cNvPr id="421" name="テキスト ボックス 420"/>
        <xdr:cNvSpPr txBox="1"/>
      </xdr:nvSpPr>
      <xdr:spPr>
        <a:xfrm>
          <a:off x="14020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149678</xdr:rowOff>
    </xdr:from>
    <xdr:to>
      <xdr:col>64</xdr:col>
      <xdr:colOff>152400</xdr:colOff>
      <xdr:row>46</xdr:row>
      <xdr:rowOff>79828</xdr:rowOff>
    </xdr:to>
    <xdr:sp macro="" textlink="">
      <xdr:nvSpPr>
        <xdr:cNvPr id="422" name="楕円 421"/>
        <xdr:cNvSpPr/>
      </xdr:nvSpPr>
      <xdr:spPr>
        <a:xfrm>
          <a:off x="13462000" y="78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46</xdr:row>
      <xdr:rowOff>64605</xdr:rowOff>
    </xdr:from>
    <xdr:ext cx="762000" cy="259045"/>
    <xdr:sp macro="" textlink="">
      <xdr:nvSpPr>
        <xdr:cNvPr id="423" name="テキスト ボックス 422"/>
        <xdr:cNvSpPr txBox="1"/>
      </xdr:nvSpPr>
      <xdr:spPr>
        <a:xfrm>
          <a:off x="13131800" y="795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mn-lt"/>
              <a:ea typeface="+mn-ea"/>
              <a:cs typeface="+mn-cs"/>
            </a:rPr>
            <a:t>類似団体平均を上回っているが、昨年度と比較すると７ポイント減少している。地方債現在高及び退職手当負担見込額</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減が主な要因となっている。平成１８年度から平成２１年度にピークを迎えた元利償還金は減少しており、引き続き後世への負担を少しでも軽減するよう、特定財源の安定的な確保や新規事業の実施等について総点検を図り、財政の健全化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37" name="テキスト ボックス 43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40" name="直線コネクタ 43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41" name="テキスト ボックス 44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2" name="直線コネクタ 44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3" name="テキスト ボックス 44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4" name="直線コネクタ 44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5" name="テキスト ボックス 44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6" name="直線コネクタ 44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7" name="テキスト ボックス 44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8" name="直線コネクタ 44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9" name="テキスト ボックス 44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0" name="直線コネクタ 44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52" name="直線コネクタ 451"/>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53"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54" name="直線コネクタ 453"/>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6" name="直線コネクタ 45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97070</xdr:rowOff>
    </xdr:from>
    <xdr:to>
      <xdr:col>81</xdr:col>
      <xdr:colOff>44450</xdr:colOff>
      <xdr:row>17</xdr:row>
      <xdr:rowOff>153374</xdr:rowOff>
    </xdr:to>
    <xdr:cxnSp macro="">
      <xdr:nvCxnSpPr>
        <xdr:cNvPr id="457" name="直線コネクタ 456"/>
        <xdr:cNvCxnSpPr/>
      </xdr:nvCxnSpPr>
      <xdr:spPr>
        <a:xfrm flipV="1">
          <a:off x="16179800" y="301172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141072</xdr:rowOff>
    </xdr:from>
    <xdr:ext cx="762000" cy="259045"/>
    <xdr:sp macro="" textlink="">
      <xdr:nvSpPr>
        <xdr:cNvPr id="458" name="将来負担の状況平均値テキスト"/>
        <xdr:cNvSpPr txBox="1"/>
      </xdr:nvSpPr>
      <xdr:spPr>
        <a:xfrm>
          <a:off x="17106900" y="254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9" name="フローチャート: 判断 458"/>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153374</xdr:rowOff>
    </xdr:from>
    <xdr:to>
      <xdr:col>77</xdr:col>
      <xdr:colOff>44450</xdr:colOff>
      <xdr:row>17</xdr:row>
      <xdr:rowOff>154178</xdr:rowOff>
    </xdr:to>
    <xdr:cxnSp macro="">
      <xdr:nvCxnSpPr>
        <xdr:cNvPr id="460" name="直線コネクタ 459"/>
        <xdr:cNvCxnSpPr/>
      </xdr:nvCxnSpPr>
      <xdr:spPr>
        <a:xfrm flipV="1">
          <a:off x="15290800" y="3068024"/>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61" name="フローチャート: 判断 460"/>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101871</xdr:rowOff>
    </xdr:from>
    <xdr:ext cx="736600" cy="259045"/>
    <xdr:sp macro="" textlink="">
      <xdr:nvSpPr>
        <xdr:cNvPr id="462" name="テキスト ボックス 461"/>
        <xdr:cNvSpPr txBox="1"/>
      </xdr:nvSpPr>
      <xdr:spPr>
        <a:xfrm>
          <a:off x="15798800" y="250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154178</xdr:rowOff>
    </xdr:from>
    <xdr:to>
      <xdr:col>72</xdr:col>
      <xdr:colOff>203200</xdr:colOff>
      <xdr:row>19</xdr:row>
      <xdr:rowOff>1905</xdr:rowOff>
    </xdr:to>
    <xdr:cxnSp macro="">
      <xdr:nvCxnSpPr>
        <xdr:cNvPr id="463" name="直線コネクタ 462"/>
        <xdr:cNvCxnSpPr/>
      </xdr:nvCxnSpPr>
      <xdr:spPr>
        <a:xfrm flipV="1">
          <a:off x="14401800" y="3068828"/>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50419</xdr:rowOff>
    </xdr:from>
    <xdr:to>
      <xdr:col>73</xdr:col>
      <xdr:colOff>44450</xdr:colOff>
      <xdr:row>16</xdr:row>
      <xdr:rowOff>152019</xdr:rowOff>
    </xdr:to>
    <xdr:sp macro="" textlink="">
      <xdr:nvSpPr>
        <xdr:cNvPr id="464" name="フローチャート: 判断 463"/>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162196</xdr:rowOff>
    </xdr:from>
    <xdr:ext cx="762000" cy="259045"/>
    <xdr:sp macro="" textlink="">
      <xdr:nvSpPr>
        <xdr:cNvPr id="465" name="テキスト ボックス 464"/>
        <xdr:cNvSpPr txBox="1"/>
      </xdr:nvSpPr>
      <xdr:spPr>
        <a:xfrm>
          <a:off x="14909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38227</xdr:rowOff>
    </xdr:from>
    <xdr:to>
      <xdr:col>68</xdr:col>
      <xdr:colOff>152400</xdr:colOff>
      <xdr:row>19</xdr:row>
      <xdr:rowOff>1905</xdr:rowOff>
    </xdr:to>
    <xdr:cxnSp macro="">
      <xdr:nvCxnSpPr>
        <xdr:cNvPr id="466" name="直線コネクタ 465"/>
        <xdr:cNvCxnSpPr/>
      </xdr:nvCxnSpPr>
      <xdr:spPr>
        <a:xfrm>
          <a:off x="13512800" y="3124327"/>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67" name="フローチャート: 判断 466"/>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68" name="テキスト ボックス 467"/>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69" name="フローチャート: 判断 468"/>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70" name="テキスト ボックス 469"/>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1" name="テキスト ボックス 47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2" name="テキスト ボックス 47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3" name="テキスト ボックス 47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4" name="テキスト ボックス 47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5" name="テキスト ボックス 47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46270</xdr:rowOff>
    </xdr:from>
    <xdr:to>
      <xdr:col>81</xdr:col>
      <xdr:colOff>95250</xdr:colOff>
      <xdr:row>17</xdr:row>
      <xdr:rowOff>147870</xdr:rowOff>
    </xdr:to>
    <xdr:sp macro="" textlink="">
      <xdr:nvSpPr>
        <xdr:cNvPr id="476" name="楕円 475"/>
        <xdr:cNvSpPr/>
      </xdr:nvSpPr>
      <xdr:spPr>
        <a:xfrm>
          <a:off x="16967200" y="29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18347</xdr:rowOff>
    </xdr:from>
    <xdr:ext cx="762000" cy="259045"/>
    <xdr:sp macro="" textlink="">
      <xdr:nvSpPr>
        <xdr:cNvPr id="477" name="将来負担の状況該当値テキスト"/>
        <xdr:cNvSpPr txBox="1"/>
      </xdr:nvSpPr>
      <xdr:spPr>
        <a:xfrm>
          <a:off x="17106900" y="293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102574</xdr:rowOff>
    </xdr:from>
    <xdr:to>
      <xdr:col>77</xdr:col>
      <xdr:colOff>95250</xdr:colOff>
      <xdr:row>18</xdr:row>
      <xdr:rowOff>32724</xdr:rowOff>
    </xdr:to>
    <xdr:sp macro="" textlink="">
      <xdr:nvSpPr>
        <xdr:cNvPr id="478" name="楕円 477"/>
        <xdr:cNvSpPr/>
      </xdr:nvSpPr>
      <xdr:spPr>
        <a:xfrm>
          <a:off x="16129000" y="301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17501</xdr:rowOff>
    </xdr:from>
    <xdr:ext cx="736600" cy="259045"/>
    <xdr:sp macro="" textlink="">
      <xdr:nvSpPr>
        <xdr:cNvPr id="479" name="テキスト ボックス 478"/>
        <xdr:cNvSpPr txBox="1"/>
      </xdr:nvSpPr>
      <xdr:spPr>
        <a:xfrm>
          <a:off x="15798800" y="3103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103378</xdr:rowOff>
    </xdr:from>
    <xdr:to>
      <xdr:col>73</xdr:col>
      <xdr:colOff>44450</xdr:colOff>
      <xdr:row>18</xdr:row>
      <xdr:rowOff>33528</xdr:rowOff>
    </xdr:to>
    <xdr:sp macro="" textlink="">
      <xdr:nvSpPr>
        <xdr:cNvPr id="480" name="楕円 479"/>
        <xdr:cNvSpPr/>
      </xdr:nvSpPr>
      <xdr:spPr>
        <a:xfrm>
          <a:off x="15240000" y="301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18305</xdr:rowOff>
    </xdr:from>
    <xdr:ext cx="762000" cy="259045"/>
    <xdr:sp macro="" textlink="">
      <xdr:nvSpPr>
        <xdr:cNvPr id="481" name="テキスト ボックス 480"/>
        <xdr:cNvSpPr txBox="1"/>
      </xdr:nvSpPr>
      <xdr:spPr>
        <a:xfrm>
          <a:off x="14909800" y="310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122555</xdr:rowOff>
    </xdr:from>
    <xdr:to>
      <xdr:col>68</xdr:col>
      <xdr:colOff>203200</xdr:colOff>
      <xdr:row>19</xdr:row>
      <xdr:rowOff>52705</xdr:rowOff>
    </xdr:to>
    <xdr:sp macro="" textlink="">
      <xdr:nvSpPr>
        <xdr:cNvPr id="482" name="楕円 481"/>
        <xdr:cNvSpPr/>
      </xdr:nvSpPr>
      <xdr:spPr>
        <a:xfrm>
          <a:off x="14351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37482</xdr:rowOff>
    </xdr:from>
    <xdr:ext cx="762000" cy="259045"/>
    <xdr:sp macro="" textlink="">
      <xdr:nvSpPr>
        <xdr:cNvPr id="483" name="テキスト ボックス 482"/>
        <xdr:cNvSpPr txBox="1"/>
      </xdr:nvSpPr>
      <xdr:spPr>
        <a:xfrm>
          <a:off x="14020800" y="329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158877</xdr:rowOff>
    </xdr:from>
    <xdr:to>
      <xdr:col>64</xdr:col>
      <xdr:colOff>152400</xdr:colOff>
      <xdr:row>18</xdr:row>
      <xdr:rowOff>89027</xdr:rowOff>
    </xdr:to>
    <xdr:sp macro="" textlink="">
      <xdr:nvSpPr>
        <xdr:cNvPr id="484" name="楕円 483"/>
        <xdr:cNvSpPr/>
      </xdr:nvSpPr>
      <xdr:spPr>
        <a:xfrm>
          <a:off x="13462000" y="30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73804</xdr:rowOff>
    </xdr:from>
    <xdr:ext cx="762000" cy="259045"/>
    <xdr:sp macro="" textlink="">
      <xdr:nvSpPr>
        <xdr:cNvPr id="485" name="テキスト ボックス 484"/>
        <xdr:cNvSpPr txBox="1"/>
      </xdr:nvSpPr>
      <xdr:spPr>
        <a:xfrm>
          <a:off x="13131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12,052
11,972
203.93
8,835,201
8,713,897
121,293
4,626,442
10,854,438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lt"/>
              <a:ea typeface="+mn-ea"/>
              <a:cs typeface="+mn-cs"/>
            </a:rPr>
            <a:t>人件費、経常一般財源共に減少したため比率は</a:t>
          </a:r>
          <a:r>
            <a:rPr lang="ja-JP" altLang="ja-JP" sz="1100">
              <a:solidFill>
                <a:schemeClr val="dk1"/>
              </a:solidFill>
              <a:effectLst/>
              <a:latin typeface="+mn-lt"/>
              <a:ea typeface="+mn-ea"/>
              <a:cs typeface="+mn-cs"/>
            </a:rPr>
            <a:t>昨年</a:t>
          </a:r>
          <a:r>
            <a:rPr lang="ja-JP" altLang="en-US" sz="1100">
              <a:solidFill>
                <a:sysClr val="windowText" lastClr="000000"/>
              </a:solidFill>
              <a:effectLst/>
              <a:latin typeface="+mn-lt"/>
              <a:ea typeface="+mn-ea"/>
              <a:cs typeface="+mn-cs"/>
            </a:rPr>
            <a:t>と横ばいであり、</a:t>
          </a:r>
          <a:r>
            <a:rPr lang="ja-JP" altLang="ja-JP" sz="1100">
              <a:solidFill>
                <a:schemeClr val="dk1"/>
              </a:solidFill>
              <a:effectLst/>
              <a:latin typeface="+mn-lt"/>
              <a:ea typeface="+mn-ea"/>
              <a:cs typeface="+mn-cs"/>
            </a:rPr>
            <a:t>昨年</a:t>
          </a:r>
          <a:r>
            <a:rPr lang="ja-JP" altLang="en-US" sz="1100">
              <a:solidFill>
                <a:sysClr val="windowText" lastClr="000000"/>
              </a:solidFill>
              <a:effectLst/>
              <a:latin typeface="+mn-lt"/>
              <a:ea typeface="+mn-ea"/>
              <a:cs typeface="+mn-cs"/>
            </a:rPr>
            <a:t>同様</a:t>
          </a:r>
          <a:r>
            <a:rPr lang="ja-JP" altLang="ja-JP" sz="1100">
              <a:solidFill>
                <a:sysClr val="windowText" lastClr="000000"/>
              </a:solidFill>
              <a:effectLst/>
              <a:latin typeface="+mn-lt"/>
              <a:ea typeface="+mn-ea"/>
              <a:cs typeface="+mn-cs"/>
            </a:rPr>
            <a:t>類似団体平均を上回っている。今後、改革プランに掲げた改革項目である職員数及び組織機構の見直し、指定管理者制度の導入、アウトソーシング等を着実に遂行し、行財政改革への取組みを通じて</a:t>
          </a:r>
          <a:r>
            <a:rPr lang="ja-JP" altLang="en-US" sz="1100">
              <a:solidFill>
                <a:sysClr val="windowText" lastClr="000000"/>
              </a:solidFill>
              <a:effectLst/>
              <a:latin typeface="+mn-lt"/>
              <a:ea typeface="+mn-ea"/>
              <a:cs typeface="+mn-cs"/>
            </a:rPr>
            <a:t>引き続き</a:t>
          </a:r>
          <a:r>
            <a:rPr lang="ja-JP" altLang="ja-JP" sz="1100">
              <a:solidFill>
                <a:sysClr val="windowText" lastClr="000000"/>
              </a:solidFill>
              <a:effectLst/>
              <a:latin typeface="+mn-lt"/>
              <a:ea typeface="+mn-ea"/>
              <a:cs typeface="+mn-cs"/>
            </a:rPr>
            <a:t>人件費</a:t>
          </a:r>
          <a:r>
            <a:rPr lang="ja-JP" altLang="en-US" sz="1100">
              <a:solidFill>
                <a:sysClr val="windowText" lastClr="000000"/>
              </a:solidFill>
              <a:effectLst/>
              <a:latin typeface="+mn-lt"/>
              <a:ea typeface="+mn-ea"/>
              <a:cs typeface="+mn-cs"/>
            </a:rPr>
            <a:t>の増加抑制</a:t>
          </a:r>
          <a:r>
            <a:rPr lang="ja-JP" altLang="ja-JP" sz="1100">
              <a:solidFill>
                <a:sysClr val="windowText" lastClr="000000"/>
              </a:solidFill>
              <a:effectLst/>
              <a:latin typeface="+mn-lt"/>
              <a:ea typeface="+mn-ea"/>
              <a:cs typeface="+mn-cs"/>
            </a:rPr>
            <a:t>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42635</xdr:rowOff>
    </xdr:from>
    <xdr:to>
      <xdr:col>24</xdr:col>
      <xdr:colOff>25400</xdr:colOff>
      <xdr:row>39</xdr:row>
      <xdr:rowOff>42635</xdr:rowOff>
    </xdr:to>
    <xdr:cxnSp macro="">
      <xdr:nvCxnSpPr>
        <xdr:cNvPr id="68" name="直線コネクタ 67"/>
        <xdr:cNvCxnSpPr/>
      </xdr:nvCxnSpPr>
      <xdr:spPr>
        <a:xfrm>
          <a:off x="3987800" y="6729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9"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9978</xdr:rowOff>
    </xdr:from>
    <xdr:to>
      <xdr:col>19</xdr:col>
      <xdr:colOff>187325</xdr:colOff>
      <xdr:row>39</xdr:row>
      <xdr:rowOff>42635</xdr:rowOff>
    </xdr:to>
    <xdr:cxnSp macro="">
      <xdr:nvCxnSpPr>
        <xdr:cNvPr id="71" name="直線コネクタ 70"/>
        <xdr:cNvCxnSpPr/>
      </xdr:nvCxnSpPr>
      <xdr:spPr>
        <a:xfrm>
          <a:off x="3098800" y="6696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68234</xdr:rowOff>
    </xdr:from>
    <xdr:ext cx="736600" cy="259045"/>
    <xdr:sp macro="" textlink="">
      <xdr:nvSpPr>
        <xdr:cNvPr id="73" name="テキスト ボックス 72"/>
        <xdr:cNvSpPr txBox="1"/>
      </xdr:nvSpPr>
      <xdr:spPr>
        <a:xfrm>
          <a:off x="3606800" y="624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9978</xdr:rowOff>
    </xdr:from>
    <xdr:to>
      <xdr:col>15</xdr:col>
      <xdr:colOff>98425</xdr:colOff>
      <xdr:row>39</xdr:row>
      <xdr:rowOff>9978</xdr:rowOff>
    </xdr:to>
    <xdr:cxnSp macro="">
      <xdr:nvCxnSpPr>
        <xdr:cNvPr id="74" name="直線コネクタ 73"/>
        <xdr:cNvCxnSpPr/>
      </xdr:nvCxnSpPr>
      <xdr:spPr>
        <a:xfrm>
          <a:off x="2209800" y="6696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57349</xdr:rowOff>
    </xdr:from>
    <xdr:ext cx="762000" cy="259045"/>
    <xdr:sp macro="" textlink="">
      <xdr:nvSpPr>
        <xdr:cNvPr id="76" name="テキスト ボックス 75"/>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83457</xdr:rowOff>
    </xdr:from>
    <xdr:to>
      <xdr:col>11</xdr:col>
      <xdr:colOff>9525</xdr:colOff>
      <xdr:row>39</xdr:row>
      <xdr:rowOff>9978</xdr:rowOff>
    </xdr:to>
    <xdr:cxnSp macro="">
      <xdr:nvCxnSpPr>
        <xdr:cNvPr id="77" name="直線コネクタ 76"/>
        <xdr:cNvCxnSpPr/>
      </xdr:nvCxnSpPr>
      <xdr:spPr>
        <a:xfrm>
          <a:off x="1320800" y="6598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xdr:cNvSpPr/>
      </xdr:nvSpPr>
      <xdr:spPr>
        <a:xfrm>
          <a:off x="2159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133549</xdr:rowOff>
    </xdr:from>
    <xdr:ext cx="762000" cy="259045"/>
    <xdr:sp macro="" textlink="">
      <xdr:nvSpPr>
        <xdr:cNvPr id="79" name="テキスト ボックス 78"/>
        <xdr:cNvSpPr txBox="1"/>
      </xdr:nvSpPr>
      <xdr:spPr>
        <a:xfrm>
          <a:off x="1828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79120</xdr:rowOff>
    </xdr:from>
    <xdr:ext cx="762000" cy="259045"/>
    <xdr:sp macro="" textlink="">
      <xdr:nvSpPr>
        <xdr:cNvPr id="81" name="テキスト ボックス 80"/>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163285</xdr:rowOff>
    </xdr:from>
    <xdr:to>
      <xdr:col>24</xdr:col>
      <xdr:colOff>76200</xdr:colOff>
      <xdr:row>39</xdr:row>
      <xdr:rowOff>93435</xdr:rowOff>
    </xdr:to>
    <xdr:sp macro="" textlink="">
      <xdr:nvSpPr>
        <xdr:cNvPr id="87" name="楕円 86"/>
        <xdr:cNvSpPr/>
      </xdr:nvSpPr>
      <xdr:spPr>
        <a:xfrm>
          <a:off x="47752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135362</xdr:rowOff>
    </xdr:from>
    <xdr:ext cx="762000" cy="259045"/>
    <xdr:sp macro="" textlink="">
      <xdr:nvSpPr>
        <xdr:cNvPr id="88" name="人件費該当値テキスト"/>
        <xdr:cNvSpPr txBox="1"/>
      </xdr:nvSpPr>
      <xdr:spPr>
        <a:xfrm>
          <a:off x="4914900" y="66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163285</xdr:rowOff>
    </xdr:from>
    <xdr:to>
      <xdr:col>20</xdr:col>
      <xdr:colOff>38100</xdr:colOff>
      <xdr:row>39</xdr:row>
      <xdr:rowOff>93435</xdr:rowOff>
    </xdr:to>
    <xdr:sp macro="" textlink="">
      <xdr:nvSpPr>
        <xdr:cNvPr id="89" name="楕円 88"/>
        <xdr:cNvSpPr/>
      </xdr:nvSpPr>
      <xdr:spPr>
        <a:xfrm>
          <a:off x="3937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78212</xdr:rowOff>
    </xdr:from>
    <xdr:ext cx="736600" cy="259045"/>
    <xdr:sp macro="" textlink="">
      <xdr:nvSpPr>
        <xdr:cNvPr id="90" name="テキスト ボックス 89"/>
        <xdr:cNvSpPr txBox="1"/>
      </xdr:nvSpPr>
      <xdr:spPr>
        <a:xfrm>
          <a:off x="360680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130628</xdr:rowOff>
    </xdr:from>
    <xdr:to>
      <xdr:col>15</xdr:col>
      <xdr:colOff>149225</xdr:colOff>
      <xdr:row>39</xdr:row>
      <xdr:rowOff>60778</xdr:rowOff>
    </xdr:to>
    <xdr:sp macro="" textlink="">
      <xdr:nvSpPr>
        <xdr:cNvPr id="91" name="楕円 90"/>
        <xdr:cNvSpPr/>
      </xdr:nvSpPr>
      <xdr:spPr>
        <a:xfrm>
          <a:off x="3048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45555</xdr:rowOff>
    </xdr:from>
    <xdr:ext cx="762000" cy="259045"/>
    <xdr:sp macro="" textlink="">
      <xdr:nvSpPr>
        <xdr:cNvPr id="92" name="テキスト ボックス 91"/>
        <xdr:cNvSpPr txBox="1"/>
      </xdr:nvSpPr>
      <xdr:spPr>
        <a:xfrm>
          <a:off x="2717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130628</xdr:rowOff>
    </xdr:from>
    <xdr:to>
      <xdr:col>11</xdr:col>
      <xdr:colOff>60325</xdr:colOff>
      <xdr:row>39</xdr:row>
      <xdr:rowOff>60778</xdr:rowOff>
    </xdr:to>
    <xdr:sp macro="" textlink="">
      <xdr:nvSpPr>
        <xdr:cNvPr id="93" name="楕円 92"/>
        <xdr:cNvSpPr/>
      </xdr:nvSpPr>
      <xdr:spPr>
        <a:xfrm>
          <a:off x="2159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45555</xdr:rowOff>
    </xdr:from>
    <xdr:ext cx="762000" cy="259045"/>
    <xdr:sp macro="" textlink="">
      <xdr:nvSpPr>
        <xdr:cNvPr id="94" name="テキスト ボックス 93"/>
        <xdr:cNvSpPr txBox="1"/>
      </xdr:nvSpPr>
      <xdr:spPr>
        <a:xfrm>
          <a:off x="1828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32657</xdr:rowOff>
    </xdr:from>
    <xdr:to>
      <xdr:col>6</xdr:col>
      <xdr:colOff>171450</xdr:colOff>
      <xdr:row>38</xdr:row>
      <xdr:rowOff>134257</xdr:rowOff>
    </xdr:to>
    <xdr:sp macro="" textlink="">
      <xdr:nvSpPr>
        <xdr:cNvPr id="95" name="楕円 94"/>
        <xdr:cNvSpPr/>
      </xdr:nvSpPr>
      <xdr:spPr>
        <a:xfrm>
          <a:off x="1270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119034</xdr:rowOff>
    </xdr:from>
    <xdr:ext cx="762000" cy="259045"/>
    <xdr:sp macro="" textlink="">
      <xdr:nvSpPr>
        <xdr:cNvPr id="96" name="テキスト ボックス 95"/>
        <xdr:cNvSpPr txBox="1"/>
      </xdr:nvSpPr>
      <xdr:spPr>
        <a:xfrm>
          <a:off x="93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類似団体平均と比較すると、</a:t>
          </a:r>
          <a:r>
            <a:rPr lang="ja-JP" altLang="en-US" sz="1100">
              <a:solidFill>
                <a:sysClr val="windowText" lastClr="000000"/>
              </a:solidFill>
              <a:effectLst/>
              <a:latin typeface="+mn-lt"/>
              <a:ea typeface="+mn-ea"/>
              <a:cs typeface="+mn-cs"/>
            </a:rPr>
            <a:t>３</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０ポイント上回っている。主な要因として、</a:t>
          </a:r>
          <a:r>
            <a:rPr lang="ja-JP" altLang="en-US" sz="1100">
              <a:solidFill>
                <a:sysClr val="windowText" lastClr="000000"/>
              </a:solidFill>
              <a:effectLst/>
              <a:latin typeface="+mn-lt"/>
              <a:ea typeface="+mn-ea"/>
              <a:cs typeface="+mn-cs"/>
            </a:rPr>
            <a:t>一般廃棄物処理において、広域処理組合での焼却施設建設までの間（平成３６年度稼働予定）、可燃ごみの焼却処理を</a:t>
          </a:r>
          <a:r>
            <a:rPr lang="ja-JP" altLang="ja-JP" sz="1100">
              <a:solidFill>
                <a:schemeClr val="dk1"/>
              </a:solidFill>
              <a:effectLst/>
              <a:latin typeface="+mn-lt"/>
              <a:ea typeface="+mn-ea"/>
              <a:cs typeface="+mn-cs"/>
            </a:rPr>
            <a:t>外部委託</a:t>
          </a:r>
          <a:r>
            <a:rPr lang="ja-JP" altLang="en-US" sz="1100">
              <a:solidFill>
                <a:sysClr val="windowText" lastClr="000000"/>
              </a:solidFill>
              <a:effectLst/>
              <a:latin typeface="+mn-lt"/>
              <a:ea typeface="+mn-ea"/>
              <a:cs typeface="+mn-cs"/>
            </a:rPr>
            <a:t>する方針であることから、その処理経費が増えたこと、また、</a:t>
          </a:r>
          <a:r>
            <a:rPr lang="ja-JP" altLang="ja-JP" sz="1100">
              <a:solidFill>
                <a:sysClr val="windowText" lastClr="000000"/>
              </a:solidFill>
              <a:effectLst/>
              <a:latin typeface="+mn-lt"/>
              <a:ea typeface="+mn-ea"/>
              <a:cs typeface="+mn-cs"/>
            </a:rPr>
            <a:t>指定管理者制度</a:t>
          </a:r>
          <a:r>
            <a:rPr lang="ja-JP" altLang="en-US" sz="1100">
              <a:solidFill>
                <a:sysClr val="windowText" lastClr="000000"/>
              </a:solidFill>
              <a:effectLst/>
              <a:latin typeface="+mn-lt"/>
              <a:ea typeface="+mn-ea"/>
              <a:cs typeface="+mn-cs"/>
            </a:rPr>
            <a:t>を</a:t>
          </a:r>
          <a:r>
            <a:rPr lang="ja-JP" altLang="ja-JP" sz="1100">
              <a:solidFill>
                <a:sysClr val="windowText" lastClr="000000"/>
              </a:solidFill>
              <a:effectLst/>
              <a:latin typeface="+mn-lt"/>
              <a:ea typeface="+mn-ea"/>
              <a:cs typeface="+mn-cs"/>
            </a:rPr>
            <a:t>導入</a:t>
          </a:r>
          <a:r>
            <a:rPr lang="ja-JP" altLang="en-US" sz="1100">
              <a:solidFill>
                <a:sysClr val="windowText" lastClr="000000"/>
              </a:solidFill>
              <a:effectLst/>
              <a:latin typeface="+mn-lt"/>
              <a:ea typeface="+mn-ea"/>
              <a:cs typeface="+mn-cs"/>
            </a:rPr>
            <a:t>したこと</a:t>
          </a:r>
          <a:r>
            <a:rPr lang="ja-JP" altLang="ja-JP" sz="1100">
              <a:solidFill>
                <a:sysClr val="windowText" lastClr="000000"/>
              </a:solidFill>
              <a:effectLst/>
              <a:latin typeface="+mn-lt"/>
              <a:ea typeface="+mn-ea"/>
              <a:cs typeface="+mn-cs"/>
            </a:rPr>
            <a:t>が考えられる。すべての事務事業を総点検し、前例にとらわれることなく徹底した見直しを図るとともに、職員の意識改革を促進しつつ、簡素・効率化を進め、経費の削減に努める。また、委託費は、随意契約から一般競争入札へ順次見直しを行い、削減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19</xdr:row>
      <xdr:rowOff>20864</xdr:rowOff>
    </xdr:to>
    <xdr:cxnSp macro="">
      <xdr:nvCxnSpPr>
        <xdr:cNvPr id="131" name="直線コネクタ 130"/>
        <xdr:cNvCxnSpPr/>
      </xdr:nvCxnSpPr>
      <xdr:spPr>
        <a:xfrm>
          <a:off x="15671800" y="31477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2"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18</xdr:row>
      <xdr:rowOff>61686</xdr:rowOff>
    </xdr:to>
    <xdr:cxnSp macro="">
      <xdr:nvCxnSpPr>
        <xdr:cNvPr id="134" name="直線コネクタ 133"/>
        <xdr:cNvCxnSpPr/>
      </xdr:nvCxnSpPr>
      <xdr:spPr>
        <a:xfrm>
          <a:off x="14782800" y="3115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6" name="テキスト ボックス 135"/>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29029</xdr:rowOff>
    </xdr:from>
    <xdr:to>
      <xdr:col>73</xdr:col>
      <xdr:colOff>180975</xdr:colOff>
      <xdr:row>18</xdr:row>
      <xdr:rowOff>72571</xdr:rowOff>
    </xdr:to>
    <xdr:cxnSp macro="">
      <xdr:nvCxnSpPr>
        <xdr:cNvPr id="137" name="直線コネクタ 136"/>
        <xdr:cNvCxnSpPr/>
      </xdr:nvCxnSpPr>
      <xdr:spPr>
        <a:xfrm flipV="1">
          <a:off x="13893800" y="3115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21970</xdr:rowOff>
    </xdr:from>
    <xdr:ext cx="762000" cy="259045"/>
    <xdr:sp macro="" textlink="">
      <xdr:nvSpPr>
        <xdr:cNvPr id="139" name="テキスト ボックス 138"/>
        <xdr:cNvSpPr txBox="1"/>
      </xdr:nvSpPr>
      <xdr:spPr>
        <a:xfrm>
          <a:off x="14401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18143</xdr:rowOff>
    </xdr:from>
    <xdr:to>
      <xdr:col>69</xdr:col>
      <xdr:colOff>92075</xdr:colOff>
      <xdr:row>18</xdr:row>
      <xdr:rowOff>72571</xdr:rowOff>
    </xdr:to>
    <xdr:cxnSp macro="">
      <xdr:nvCxnSpPr>
        <xdr:cNvPr id="140" name="直線コネクタ 139"/>
        <xdr:cNvCxnSpPr/>
      </xdr:nvCxnSpPr>
      <xdr:spPr>
        <a:xfrm>
          <a:off x="13004800" y="31042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2" name="テキスト ボックス 141"/>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4" name="テキスト ボックス 143"/>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141514</xdr:rowOff>
    </xdr:from>
    <xdr:to>
      <xdr:col>82</xdr:col>
      <xdr:colOff>158750</xdr:colOff>
      <xdr:row>19</xdr:row>
      <xdr:rowOff>71664</xdr:rowOff>
    </xdr:to>
    <xdr:sp macro="" textlink="">
      <xdr:nvSpPr>
        <xdr:cNvPr id="150" name="楕円 149"/>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113591</xdr:rowOff>
    </xdr:from>
    <xdr:ext cx="762000" cy="259045"/>
    <xdr:sp macro="" textlink="">
      <xdr:nvSpPr>
        <xdr:cNvPr id="151" name="物件費該当値テキスト"/>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52" name="楕円 151"/>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53" name="テキスト ボックス 152"/>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149679</xdr:rowOff>
    </xdr:from>
    <xdr:to>
      <xdr:col>74</xdr:col>
      <xdr:colOff>31750</xdr:colOff>
      <xdr:row>18</xdr:row>
      <xdr:rowOff>79829</xdr:rowOff>
    </xdr:to>
    <xdr:sp macro="" textlink="">
      <xdr:nvSpPr>
        <xdr:cNvPr id="154" name="楕円 153"/>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64606</xdr:rowOff>
    </xdr:from>
    <xdr:ext cx="762000" cy="259045"/>
    <xdr:sp macro="" textlink="">
      <xdr:nvSpPr>
        <xdr:cNvPr id="155" name="テキスト ボックス 154"/>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21771</xdr:rowOff>
    </xdr:from>
    <xdr:to>
      <xdr:col>69</xdr:col>
      <xdr:colOff>142875</xdr:colOff>
      <xdr:row>18</xdr:row>
      <xdr:rowOff>123371</xdr:rowOff>
    </xdr:to>
    <xdr:sp macro="" textlink="">
      <xdr:nvSpPr>
        <xdr:cNvPr id="156" name="楕円 155"/>
        <xdr:cNvSpPr/>
      </xdr:nvSpPr>
      <xdr:spPr>
        <a:xfrm>
          <a:off x="13843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108149</xdr:rowOff>
    </xdr:from>
    <xdr:ext cx="762000" cy="259045"/>
    <xdr:sp macro="" textlink="">
      <xdr:nvSpPr>
        <xdr:cNvPr id="157" name="テキスト ボックス 156"/>
        <xdr:cNvSpPr txBox="1"/>
      </xdr:nvSpPr>
      <xdr:spPr>
        <a:xfrm>
          <a:off x="13512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58" name="楕円 157"/>
        <xdr:cNvSpPr/>
      </xdr:nvSpPr>
      <xdr:spPr>
        <a:xfrm>
          <a:off x="12954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53720</xdr:rowOff>
    </xdr:from>
    <xdr:ext cx="762000" cy="259045"/>
    <xdr:sp macro="" textlink="">
      <xdr:nvSpPr>
        <xdr:cNvPr id="159" name="テキスト ボックス 158"/>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昨年度と比較すると０．</a:t>
          </a:r>
          <a:r>
            <a:rPr lang="ja-JP" altLang="en-US" sz="1100">
              <a:solidFill>
                <a:sysClr val="windowText" lastClr="000000"/>
              </a:solidFill>
              <a:effectLst/>
              <a:latin typeface="+mn-lt"/>
              <a:ea typeface="+mn-ea"/>
              <a:cs typeface="+mn-cs"/>
            </a:rPr>
            <a:t>３</a:t>
          </a:r>
          <a:r>
            <a:rPr lang="ja-JP" altLang="ja-JP" sz="1100">
              <a:solidFill>
                <a:sysClr val="windowText" lastClr="000000"/>
              </a:solidFill>
              <a:effectLst/>
              <a:latin typeface="+mn-lt"/>
              <a:ea typeface="+mn-ea"/>
              <a:cs typeface="+mn-cs"/>
            </a:rPr>
            <a:t>ポイントの増となっており、類似団体平均より０．</a:t>
          </a:r>
          <a:r>
            <a:rPr lang="ja-JP" altLang="en-US" sz="1100">
              <a:solidFill>
                <a:sysClr val="windowText" lastClr="000000"/>
              </a:solidFill>
              <a:effectLst/>
              <a:latin typeface="+mn-lt"/>
              <a:ea typeface="+mn-ea"/>
              <a:cs typeface="+mn-cs"/>
            </a:rPr>
            <a:t>３</a:t>
          </a:r>
          <a:r>
            <a:rPr lang="ja-JP" altLang="ja-JP" sz="1100">
              <a:solidFill>
                <a:sysClr val="windowText" lastClr="000000"/>
              </a:solidFill>
              <a:effectLst/>
              <a:latin typeface="+mn-lt"/>
              <a:ea typeface="+mn-ea"/>
              <a:cs typeface="+mn-cs"/>
            </a:rPr>
            <a:t>ポイント下回っている。今後も少子高齢化の進展により社会保障費の増加が見込まれるため、公的扶助のあり方を見直し、引き続き扶助費の抑制を図る。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90"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146050</xdr:rowOff>
    </xdr:to>
    <xdr:cxnSp macro="">
      <xdr:nvCxnSpPr>
        <xdr:cNvPr id="192" name="直線コネクタ 191"/>
        <xdr:cNvCxnSpPr/>
      </xdr:nvCxnSpPr>
      <xdr:spPr>
        <a:xfrm>
          <a:off x="3987800" y="9690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3"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88900</xdr:rowOff>
    </xdr:to>
    <xdr:cxnSp macro="">
      <xdr:nvCxnSpPr>
        <xdr:cNvPr id="195" name="直線コネクタ 194"/>
        <xdr:cNvCxnSpPr/>
      </xdr:nvCxnSpPr>
      <xdr:spPr>
        <a:xfrm>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50800</xdr:rowOff>
    </xdr:to>
    <xdr:cxnSp macro="">
      <xdr:nvCxnSpPr>
        <xdr:cNvPr id="198" name="直線コネクタ 197"/>
        <xdr:cNvCxnSpPr/>
      </xdr:nvCxnSpPr>
      <xdr:spPr>
        <a:xfrm>
          <a:off x="2209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0" name="テキスト ボックス 199"/>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146050</xdr:rowOff>
    </xdr:to>
    <xdr:cxnSp macro="">
      <xdr:nvCxnSpPr>
        <xdr:cNvPr id="201" name="直線コネクタ 200"/>
        <xdr:cNvCxnSpPr/>
      </xdr:nvCxnSpPr>
      <xdr:spPr>
        <a:xfrm>
          <a:off x="1320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5" name="テキスト ボックス 204"/>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11" name="楕円 210"/>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111777</xdr:rowOff>
    </xdr:from>
    <xdr:ext cx="762000" cy="259045"/>
    <xdr:sp macro="" textlink="">
      <xdr:nvSpPr>
        <xdr:cNvPr id="212" name="扶助費該当値テキスト"/>
        <xdr:cNvSpPr txBox="1"/>
      </xdr:nvSpPr>
      <xdr:spPr>
        <a:xfrm>
          <a:off x="4914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3" name="楕円 212"/>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4" name="テキスト ボックス 213"/>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5" name="楕円 214"/>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6" name="テキスト ボックス 215"/>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7" name="楕円 216"/>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8" name="テキスト ボックス 217"/>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9" name="楕円 218"/>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20" name="テキスト ボックス 219"/>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mn-lt"/>
              <a:ea typeface="+mn-ea"/>
              <a:cs typeface="+mn-cs"/>
            </a:rPr>
            <a:t>類似団体平均を</a:t>
          </a:r>
          <a:r>
            <a:rPr lang="ja-JP" altLang="en-US" sz="1100">
              <a:solidFill>
                <a:sysClr val="windowText" lastClr="000000"/>
              </a:solidFill>
              <a:effectLst/>
              <a:latin typeface="+mn-lt"/>
              <a:ea typeface="+mn-ea"/>
              <a:cs typeface="+mn-cs"/>
            </a:rPr>
            <a:t>０</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６</a:t>
          </a:r>
          <a:r>
            <a:rPr lang="ja-JP" altLang="ja-JP" sz="1100">
              <a:solidFill>
                <a:sysClr val="windowText" lastClr="000000"/>
              </a:solidFill>
              <a:effectLst/>
              <a:latin typeface="+mn-lt"/>
              <a:ea typeface="+mn-ea"/>
              <a:cs typeface="+mn-cs"/>
            </a:rPr>
            <a:t>ポイント下回っているが、昨年度と比較して</a:t>
          </a:r>
          <a:r>
            <a:rPr lang="ja-JP" altLang="en-US" sz="1100">
              <a:solidFill>
                <a:sysClr val="windowText" lastClr="000000"/>
              </a:solidFill>
              <a:effectLst/>
              <a:latin typeface="+mn-lt"/>
              <a:ea typeface="+mn-ea"/>
              <a:cs typeface="+mn-cs"/>
            </a:rPr>
            <a:t>０</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７</a:t>
          </a:r>
          <a:r>
            <a:rPr lang="ja-JP" altLang="ja-JP" sz="1100">
              <a:solidFill>
                <a:sysClr val="windowText" lastClr="000000"/>
              </a:solidFill>
              <a:effectLst/>
              <a:latin typeface="+mn-lt"/>
              <a:ea typeface="+mn-ea"/>
              <a:cs typeface="+mn-cs"/>
            </a:rPr>
            <a:t>ポイントの増となっている。これは、</a:t>
          </a:r>
          <a:r>
            <a:rPr lang="ja-JP" altLang="en-US" sz="1100">
              <a:solidFill>
                <a:sysClr val="windowText" lastClr="000000"/>
              </a:solidFill>
              <a:effectLst/>
              <a:latin typeface="+mn-lt"/>
              <a:ea typeface="+mn-ea"/>
              <a:cs typeface="+mn-cs"/>
            </a:rPr>
            <a:t>道路・橋梁の維持補修費の増が主な要因である。</a:t>
          </a:r>
          <a:r>
            <a:rPr lang="ja-JP" altLang="ja-JP" sz="1100">
              <a:solidFill>
                <a:sysClr val="windowText" lastClr="000000"/>
              </a:solidFill>
              <a:effectLst/>
              <a:latin typeface="+mn-lt"/>
              <a:ea typeface="+mn-ea"/>
              <a:cs typeface="+mn-cs"/>
            </a:rPr>
            <a:t>繰出金</a:t>
          </a:r>
          <a:r>
            <a:rPr lang="ja-JP" altLang="en-US" sz="1100">
              <a:solidFill>
                <a:sysClr val="windowText" lastClr="000000"/>
              </a:solidFill>
              <a:effectLst/>
              <a:latin typeface="+mn-lt"/>
              <a:ea typeface="+mn-ea"/>
              <a:cs typeface="+mn-cs"/>
            </a:rPr>
            <a:t>に関しては前年比減であり、</a:t>
          </a:r>
          <a:r>
            <a:rPr lang="ja-JP" altLang="ja-JP" sz="1100">
              <a:solidFill>
                <a:sysClr val="windowText" lastClr="000000"/>
              </a:solidFill>
              <a:effectLst/>
              <a:latin typeface="+mn-lt"/>
              <a:ea typeface="+mn-ea"/>
              <a:cs typeface="+mn-cs"/>
            </a:rPr>
            <a:t>今後も改革プランに基づき、地方債の新規発行の抑制や事業債借換による公債費償還の平準化等により、繰出金の抑制を図る。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1"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157480</xdr:rowOff>
    </xdr:to>
    <xdr:cxnSp macro="">
      <xdr:nvCxnSpPr>
        <xdr:cNvPr id="253" name="直線コネクタ 252"/>
        <xdr:cNvCxnSpPr/>
      </xdr:nvCxnSpPr>
      <xdr:spPr>
        <a:xfrm>
          <a:off x="15671800" y="9705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77470</xdr:rowOff>
    </xdr:from>
    <xdr:to>
      <xdr:col>78</xdr:col>
      <xdr:colOff>69850</xdr:colOff>
      <xdr:row>56</xdr:row>
      <xdr:rowOff>104140</xdr:rowOff>
    </xdr:to>
    <xdr:cxnSp macro="">
      <xdr:nvCxnSpPr>
        <xdr:cNvPr id="256" name="直線コネクタ 255"/>
        <xdr:cNvCxnSpPr/>
      </xdr:nvCxnSpPr>
      <xdr:spPr>
        <a:xfrm>
          <a:off x="14782800" y="95072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8" name="テキスト ボックス 257"/>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55</xdr:row>
      <xdr:rowOff>138430</xdr:rowOff>
    </xdr:to>
    <xdr:cxnSp macro="">
      <xdr:nvCxnSpPr>
        <xdr:cNvPr id="259" name="直線コネクタ 258"/>
        <xdr:cNvCxnSpPr/>
      </xdr:nvCxnSpPr>
      <xdr:spPr>
        <a:xfrm flipV="1">
          <a:off x="13893800" y="9507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138430</xdr:rowOff>
    </xdr:to>
    <xdr:cxnSp macro="">
      <xdr:nvCxnSpPr>
        <xdr:cNvPr id="262" name="直線コネクタ 261"/>
        <xdr:cNvCxnSpPr/>
      </xdr:nvCxnSpPr>
      <xdr:spPr>
        <a:xfrm>
          <a:off x="13004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64" name="テキスト ボックス 263"/>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6" name="テキスト ボックス 265"/>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72" name="楕円 271"/>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123207</xdr:rowOff>
    </xdr:from>
    <xdr:ext cx="762000" cy="259045"/>
    <xdr:sp macro="" textlink="">
      <xdr:nvSpPr>
        <xdr:cNvPr id="273"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4" name="楕円 273"/>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75" name="テキスト ボックス 274"/>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26670</xdr:rowOff>
    </xdr:from>
    <xdr:to>
      <xdr:col>74</xdr:col>
      <xdr:colOff>31750</xdr:colOff>
      <xdr:row>55</xdr:row>
      <xdr:rowOff>128270</xdr:rowOff>
    </xdr:to>
    <xdr:sp macro="" textlink="">
      <xdr:nvSpPr>
        <xdr:cNvPr id="276" name="楕円 275"/>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138447</xdr:rowOff>
    </xdr:from>
    <xdr:ext cx="762000" cy="259045"/>
    <xdr:sp macro="" textlink="">
      <xdr:nvSpPr>
        <xdr:cNvPr id="277" name="テキスト ボックス 276"/>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8" name="楕円 277"/>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9" name="テキスト ボックス 278"/>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80" name="楕円 279"/>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81" name="テキスト ボックス 280"/>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昨年度と比較すると</a:t>
          </a:r>
          <a:r>
            <a:rPr lang="ja-JP" altLang="en-US" sz="1100">
              <a:solidFill>
                <a:sysClr val="windowText" lastClr="000000"/>
              </a:solidFill>
              <a:effectLst/>
              <a:latin typeface="+mn-lt"/>
              <a:ea typeface="+mn-ea"/>
              <a:cs typeface="+mn-cs"/>
            </a:rPr>
            <a:t>２</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４</a:t>
          </a:r>
          <a:r>
            <a:rPr lang="ja-JP" altLang="ja-JP" sz="1100">
              <a:solidFill>
                <a:sysClr val="windowText" lastClr="000000"/>
              </a:solidFill>
              <a:effectLst/>
              <a:latin typeface="+mn-lt"/>
              <a:ea typeface="+mn-ea"/>
              <a:cs typeface="+mn-cs"/>
            </a:rPr>
            <a:t>ポイントの増</a:t>
          </a:r>
          <a:r>
            <a:rPr lang="ja-JP" altLang="en-US" sz="1100">
              <a:solidFill>
                <a:sysClr val="windowText" lastClr="000000"/>
              </a:solidFill>
              <a:effectLst/>
              <a:latin typeface="+mn-lt"/>
              <a:ea typeface="+mn-ea"/>
              <a:cs typeface="+mn-cs"/>
            </a:rPr>
            <a:t>であり、</a:t>
          </a:r>
          <a:r>
            <a:rPr lang="ja-JP" altLang="ja-JP" sz="1100">
              <a:solidFill>
                <a:sysClr val="windowText" lastClr="000000"/>
              </a:solidFill>
              <a:effectLst/>
              <a:latin typeface="+mn-lt"/>
              <a:ea typeface="+mn-ea"/>
              <a:cs typeface="+mn-cs"/>
            </a:rPr>
            <a:t>類似団体平均を１．２ポイント上回っている。主な要因として、</a:t>
          </a:r>
          <a:r>
            <a:rPr lang="ja-JP" altLang="en-US" sz="1100">
              <a:solidFill>
                <a:sysClr val="windowText" lastClr="000000"/>
              </a:solidFill>
              <a:effectLst/>
              <a:latin typeface="+mn-lt"/>
              <a:ea typeface="+mn-ea"/>
              <a:cs typeface="+mn-cs"/>
            </a:rPr>
            <a:t>消防組合負担金及び保育所入所負担金・運営費補助金</a:t>
          </a:r>
          <a:r>
            <a:rPr lang="ja-JP" altLang="ja-JP" sz="1100">
              <a:solidFill>
                <a:sysClr val="windowText" lastClr="000000"/>
              </a:solidFill>
              <a:effectLst/>
              <a:latin typeface="+mn-lt"/>
              <a:ea typeface="+mn-ea"/>
              <a:cs typeface="+mn-cs"/>
            </a:rPr>
            <a:t>の増加</a:t>
          </a:r>
          <a:r>
            <a:rPr lang="ja-JP" altLang="en-US" sz="1100">
              <a:solidFill>
                <a:sysClr val="windowText" lastClr="000000"/>
              </a:solidFill>
              <a:effectLst/>
              <a:latin typeface="+mn-lt"/>
              <a:ea typeface="+mn-ea"/>
              <a:cs typeface="+mn-cs"/>
            </a:rPr>
            <a:t>がある。</a:t>
          </a:r>
          <a:r>
            <a:rPr lang="ja-JP" altLang="ja-JP" sz="1100">
              <a:solidFill>
                <a:sysClr val="windowText" lastClr="000000"/>
              </a:solidFill>
              <a:effectLst/>
              <a:latin typeface="+mn-lt"/>
              <a:ea typeface="+mn-ea"/>
              <a:cs typeface="+mn-cs"/>
            </a:rPr>
            <a:t>今後、公平でかつ適正な補助金等の整理や見直しを進め、適正な補助金等の交付に努める。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9" name="直線コネクタ 308"/>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10"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1" name="直線コネクタ 310"/>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2"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3" name="直線コネクタ 312"/>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31750</xdr:rowOff>
    </xdr:from>
    <xdr:to>
      <xdr:col>82</xdr:col>
      <xdr:colOff>107950</xdr:colOff>
      <xdr:row>38</xdr:row>
      <xdr:rowOff>43180</xdr:rowOff>
    </xdr:to>
    <xdr:cxnSp macro="">
      <xdr:nvCxnSpPr>
        <xdr:cNvPr id="314" name="直線コネクタ 313"/>
        <xdr:cNvCxnSpPr/>
      </xdr:nvCxnSpPr>
      <xdr:spPr>
        <a:xfrm>
          <a:off x="15671800" y="63754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88917</xdr:rowOff>
    </xdr:from>
    <xdr:ext cx="762000" cy="259045"/>
    <xdr:sp macro="" textlink="">
      <xdr:nvSpPr>
        <xdr:cNvPr id="315" name="補助費等平均値テキスト"/>
        <xdr:cNvSpPr txBox="1"/>
      </xdr:nvSpPr>
      <xdr:spPr>
        <a:xfrm>
          <a:off x="16598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6" name="フローチャート: 判断 315"/>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37</xdr:row>
      <xdr:rowOff>31750</xdr:rowOff>
    </xdr:to>
    <xdr:cxnSp macro="">
      <xdr:nvCxnSpPr>
        <xdr:cNvPr id="317" name="直線コネクタ 316"/>
        <xdr:cNvCxnSpPr/>
      </xdr:nvCxnSpPr>
      <xdr:spPr>
        <a:xfrm>
          <a:off x="14782800" y="6032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8" name="フローチャート: 判断 317"/>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19" name="テキスト ボックス 318"/>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165100</xdr:rowOff>
    </xdr:from>
    <xdr:to>
      <xdr:col>73</xdr:col>
      <xdr:colOff>180975</xdr:colOff>
      <xdr:row>35</xdr:row>
      <xdr:rowOff>31750</xdr:rowOff>
    </xdr:to>
    <xdr:cxnSp macro="">
      <xdr:nvCxnSpPr>
        <xdr:cNvPr id="320" name="直線コネクタ 319"/>
        <xdr:cNvCxnSpPr/>
      </xdr:nvCxnSpPr>
      <xdr:spPr>
        <a:xfrm>
          <a:off x="13893800" y="599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22" name="テキスト ボックス 321"/>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165100</xdr:rowOff>
    </xdr:to>
    <xdr:cxnSp macro="">
      <xdr:nvCxnSpPr>
        <xdr:cNvPr id="323" name="直線コネクタ 322"/>
        <xdr:cNvCxnSpPr/>
      </xdr:nvCxnSpPr>
      <xdr:spPr>
        <a:xfrm>
          <a:off x="13004800" y="595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6" name="フローチャート: 判断 325"/>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170197</xdr:rowOff>
    </xdr:from>
    <xdr:ext cx="762000" cy="259045"/>
    <xdr:sp macro="" textlink="">
      <xdr:nvSpPr>
        <xdr:cNvPr id="327" name="テキスト ボックス 326"/>
        <xdr:cNvSpPr txBox="1"/>
      </xdr:nvSpPr>
      <xdr:spPr>
        <a:xfrm>
          <a:off x="12623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163830</xdr:rowOff>
    </xdr:from>
    <xdr:to>
      <xdr:col>82</xdr:col>
      <xdr:colOff>158750</xdr:colOff>
      <xdr:row>38</xdr:row>
      <xdr:rowOff>93980</xdr:rowOff>
    </xdr:to>
    <xdr:sp macro="" textlink="">
      <xdr:nvSpPr>
        <xdr:cNvPr id="333" name="楕円 332"/>
        <xdr:cNvSpPr/>
      </xdr:nvSpPr>
      <xdr:spPr>
        <a:xfrm>
          <a:off x="16459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135907</xdr:rowOff>
    </xdr:from>
    <xdr:ext cx="762000" cy="259045"/>
    <xdr:sp macro="" textlink="">
      <xdr:nvSpPr>
        <xdr:cNvPr id="334" name="補助費等該当値テキスト"/>
        <xdr:cNvSpPr txBox="1"/>
      </xdr:nvSpPr>
      <xdr:spPr>
        <a:xfrm>
          <a:off x="16598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152400</xdr:rowOff>
    </xdr:from>
    <xdr:to>
      <xdr:col>78</xdr:col>
      <xdr:colOff>120650</xdr:colOff>
      <xdr:row>37</xdr:row>
      <xdr:rowOff>82550</xdr:rowOff>
    </xdr:to>
    <xdr:sp macro="" textlink="">
      <xdr:nvSpPr>
        <xdr:cNvPr id="335" name="楕円 334"/>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92727</xdr:rowOff>
    </xdr:from>
    <xdr:ext cx="736600" cy="259045"/>
    <xdr:sp macro="" textlink="">
      <xdr:nvSpPr>
        <xdr:cNvPr id="336" name="テキスト ボックス 335"/>
        <xdr:cNvSpPr txBox="1"/>
      </xdr:nvSpPr>
      <xdr:spPr>
        <a:xfrm>
          <a:off x="15290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37" name="楕円 336"/>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38" name="テキスト ボックス 337"/>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114300</xdr:rowOff>
    </xdr:from>
    <xdr:to>
      <xdr:col>69</xdr:col>
      <xdr:colOff>142875</xdr:colOff>
      <xdr:row>35</xdr:row>
      <xdr:rowOff>44450</xdr:rowOff>
    </xdr:to>
    <xdr:sp macro="" textlink="">
      <xdr:nvSpPr>
        <xdr:cNvPr id="339" name="楕円 338"/>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54627</xdr:rowOff>
    </xdr:from>
    <xdr:ext cx="762000" cy="259045"/>
    <xdr:sp macro="" textlink="">
      <xdr:nvSpPr>
        <xdr:cNvPr id="340" name="テキスト ボックス 339"/>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41" name="楕円 340"/>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42" name="テキスト ボックス 341"/>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昨年度と比較すると</a:t>
          </a:r>
          <a:r>
            <a:rPr lang="ja-JP" altLang="en-US" sz="1100">
              <a:solidFill>
                <a:sysClr val="windowText" lastClr="000000"/>
              </a:solidFill>
              <a:effectLst/>
              <a:latin typeface="+mn-lt"/>
              <a:ea typeface="+mn-ea"/>
              <a:cs typeface="+mn-cs"/>
            </a:rPr>
            <a:t>０</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４</a:t>
          </a:r>
          <a:r>
            <a:rPr lang="ja-JP" altLang="ja-JP" sz="1100">
              <a:solidFill>
                <a:sysClr val="windowText" lastClr="000000"/>
              </a:solidFill>
              <a:effectLst/>
              <a:latin typeface="+mn-lt"/>
              <a:ea typeface="+mn-ea"/>
              <a:cs typeface="+mn-cs"/>
            </a:rPr>
            <a:t>ポイント</a:t>
          </a:r>
          <a:r>
            <a:rPr lang="ja-JP" altLang="en-US" sz="1100">
              <a:solidFill>
                <a:sysClr val="windowText" lastClr="000000"/>
              </a:solidFill>
              <a:effectLst/>
              <a:latin typeface="+mn-lt"/>
              <a:ea typeface="+mn-ea"/>
              <a:cs typeface="+mn-cs"/>
            </a:rPr>
            <a:t>の増</a:t>
          </a:r>
          <a:r>
            <a:rPr lang="ja-JP" altLang="ja-JP" sz="1100">
              <a:solidFill>
                <a:sysClr val="windowText" lastClr="000000"/>
              </a:solidFill>
              <a:effectLst/>
              <a:latin typeface="+mn-lt"/>
              <a:ea typeface="+mn-ea"/>
              <a:cs typeface="+mn-cs"/>
            </a:rPr>
            <a:t>、類似団体平均を０</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７</a:t>
          </a:r>
          <a:r>
            <a:rPr lang="ja-JP" altLang="ja-JP" sz="1100">
              <a:solidFill>
                <a:sysClr val="windowText" lastClr="000000"/>
              </a:solidFill>
              <a:effectLst/>
              <a:latin typeface="+mn-lt"/>
              <a:ea typeface="+mn-ea"/>
              <a:cs typeface="+mn-cs"/>
            </a:rPr>
            <a:t>ポイント上回っている</a:t>
          </a:r>
          <a:r>
            <a:rPr lang="ja-JP" altLang="ja-JP" sz="1100">
              <a:solidFill>
                <a:srgbClr val="FF0000"/>
              </a:solidFill>
              <a:effectLst/>
              <a:latin typeface="+mn-lt"/>
              <a:ea typeface="+mn-ea"/>
              <a:cs typeface="+mn-cs"/>
            </a:rPr>
            <a:t>。</a:t>
          </a:r>
          <a:r>
            <a:rPr lang="ja-JP" altLang="ja-JP" sz="1100">
              <a:solidFill>
                <a:sysClr val="windowText" lastClr="000000"/>
              </a:solidFill>
              <a:effectLst/>
              <a:latin typeface="+mn-lt"/>
              <a:ea typeface="+mn-ea"/>
              <a:cs typeface="+mn-cs"/>
            </a:rPr>
            <a:t>この要因は、国の景気・経済対策に呼応し、地方債を財源とした大型公共事業を実施したことによるものであり、町財政の圧迫と財政構造の硬直化が最大の要因となっている。元利償還金は、平成１８年度から平成２１年度にピークを迎えたことから、今後も継続して改善されることが見込まれるが、引き続き地方債の新規発行を抑制し、計画的な財政運営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6" name="直線コネクタ 365"/>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7" name="公債費最小値テキスト"/>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68" name="直線コネクタ 367"/>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69"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0" name="直線コネクタ 369"/>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18414</xdr:rowOff>
    </xdr:from>
    <xdr:to>
      <xdr:col>24</xdr:col>
      <xdr:colOff>25400</xdr:colOff>
      <xdr:row>77</xdr:row>
      <xdr:rowOff>41275</xdr:rowOff>
    </xdr:to>
    <xdr:cxnSp macro="">
      <xdr:nvCxnSpPr>
        <xdr:cNvPr id="371" name="直線コネクタ 370"/>
        <xdr:cNvCxnSpPr/>
      </xdr:nvCxnSpPr>
      <xdr:spPr>
        <a:xfrm>
          <a:off x="3987800" y="1322006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18414</xdr:rowOff>
    </xdr:from>
    <xdr:to>
      <xdr:col>19</xdr:col>
      <xdr:colOff>187325</xdr:colOff>
      <xdr:row>77</xdr:row>
      <xdr:rowOff>104139</xdr:rowOff>
    </xdr:to>
    <xdr:cxnSp macro="">
      <xdr:nvCxnSpPr>
        <xdr:cNvPr id="374" name="直線コネクタ 373"/>
        <xdr:cNvCxnSpPr/>
      </xdr:nvCxnSpPr>
      <xdr:spPr>
        <a:xfrm flipV="1">
          <a:off x="3098800" y="1322006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104139</xdr:rowOff>
    </xdr:from>
    <xdr:to>
      <xdr:col>15</xdr:col>
      <xdr:colOff>98425</xdr:colOff>
      <xdr:row>78</xdr:row>
      <xdr:rowOff>132714</xdr:rowOff>
    </xdr:to>
    <xdr:cxnSp macro="">
      <xdr:nvCxnSpPr>
        <xdr:cNvPr id="377" name="直線コネクタ 376"/>
        <xdr:cNvCxnSpPr/>
      </xdr:nvCxnSpPr>
      <xdr:spPr>
        <a:xfrm flipV="1">
          <a:off x="2209800" y="13305789"/>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9" name="テキスト ボックス 378"/>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132714</xdr:rowOff>
    </xdr:from>
    <xdr:to>
      <xdr:col>11</xdr:col>
      <xdr:colOff>9525</xdr:colOff>
      <xdr:row>79</xdr:row>
      <xdr:rowOff>18414</xdr:rowOff>
    </xdr:to>
    <xdr:cxnSp macro="">
      <xdr:nvCxnSpPr>
        <xdr:cNvPr id="380" name="直線コネクタ 379"/>
        <xdr:cNvCxnSpPr/>
      </xdr:nvCxnSpPr>
      <xdr:spPr>
        <a:xfrm flipV="1">
          <a:off x="1320800" y="135058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81" name="フローチャート: 判断 380"/>
        <xdr:cNvSpPr/>
      </xdr:nvSpPr>
      <xdr:spPr>
        <a:xfrm>
          <a:off x="2159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136541</xdr:rowOff>
    </xdr:from>
    <xdr:ext cx="762000" cy="259045"/>
    <xdr:sp macro="" textlink="">
      <xdr:nvSpPr>
        <xdr:cNvPr id="382" name="テキスト ボックス 381"/>
        <xdr:cNvSpPr txBox="1"/>
      </xdr:nvSpPr>
      <xdr:spPr>
        <a:xfrm>
          <a:off x="1828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3" name="フローチャート: 判断 382"/>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159402</xdr:rowOff>
    </xdr:from>
    <xdr:ext cx="762000" cy="259045"/>
    <xdr:sp macro="" textlink="">
      <xdr:nvSpPr>
        <xdr:cNvPr id="384" name="テキスト ボックス 383"/>
        <xdr:cNvSpPr txBox="1"/>
      </xdr:nvSpPr>
      <xdr:spPr>
        <a:xfrm>
          <a:off x="939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161925</xdr:rowOff>
    </xdr:from>
    <xdr:to>
      <xdr:col>24</xdr:col>
      <xdr:colOff>76200</xdr:colOff>
      <xdr:row>77</xdr:row>
      <xdr:rowOff>92075</xdr:rowOff>
    </xdr:to>
    <xdr:sp macro="" textlink="">
      <xdr:nvSpPr>
        <xdr:cNvPr id="390" name="楕円 389"/>
        <xdr:cNvSpPr/>
      </xdr:nvSpPr>
      <xdr:spPr>
        <a:xfrm>
          <a:off x="47752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134002</xdr:rowOff>
    </xdr:from>
    <xdr:ext cx="762000" cy="259045"/>
    <xdr:sp macro="" textlink="">
      <xdr:nvSpPr>
        <xdr:cNvPr id="391" name="公債費該当値テキスト"/>
        <xdr:cNvSpPr txBox="1"/>
      </xdr:nvSpPr>
      <xdr:spPr>
        <a:xfrm>
          <a:off x="49149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139064</xdr:rowOff>
    </xdr:from>
    <xdr:to>
      <xdr:col>20</xdr:col>
      <xdr:colOff>38100</xdr:colOff>
      <xdr:row>77</xdr:row>
      <xdr:rowOff>69214</xdr:rowOff>
    </xdr:to>
    <xdr:sp macro="" textlink="">
      <xdr:nvSpPr>
        <xdr:cNvPr id="392" name="楕円 391"/>
        <xdr:cNvSpPr/>
      </xdr:nvSpPr>
      <xdr:spPr>
        <a:xfrm>
          <a:off x="3937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53991</xdr:rowOff>
    </xdr:from>
    <xdr:ext cx="736600" cy="259045"/>
    <xdr:sp macro="" textlink="">
      <xdr:nvSpPr>
        <xdr:cNvPr id="393" name="テキスト ボックス 392"/>
        <xdr:cNvSpPr txBox="1"/>
      </xdr:nvSpPr>
      <xdr:spPr>
        <a:xfrm>
          <a:off x="3606800" y="13255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53339</xdr:rowOff>
    </xdr:from>
    <xdr:to>
      <xdr:col>15</xdr:col>
      <xdr:colOff>149225</xdr:colOff>
      <xdr:row>77</xdr:row>
      <xdr:rowOff>154939</xdr:rowOff>
    </xdr:to>
    <xdr:sp macro="" textlink="">
      <xdr:nvSpPr>
        <xdr:cNvPr id="394" name="楕円 393"/>
        <xdr:cNvSpPr/>
      </xdr:nvSpPr>
      <xdr:spPr>
        <a:xfrm>
          <a:off x="3048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139716</xdr:rowOff>
    </xdr:from>
    <xdr:ext cx="762000" cy="259045"/>
    <xdr:sp macro="" textlink="">
      <xdr:nvSpPr>
        <xdr:cNvPr id="395" name="テキスト ボックス 394"/>
        <xdr:cNvSpPr txBox="1"/>
      </xdr:nvSpPr>
      <xdr:spPr>
        <a:xfrm>
          <a:off x="2717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81914</xdr:rowOff>
    </xdr:from>
    <xdr:to>
      <xdr:col>11</xdr:col>
      <xdr:colOff>60325</xdr:colOff>
      <xdr:row>79</xdr:row>
      <xdr:rowOff>12064</xdr:rowOff>
    </xdr:to>
    <xdr:sp macro="" textlink="">
      <xdr:nvSpPr>
        <xdr:cNvPr id="396" name="楕円 395"/>
        <xdr:cNvSpPr/>
      </xdr:nvSpPr>
      <xdr:spPr>
        <a:xfrm>
          <a:off x="21590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168291</xdr:rowOff>
    </xdr:from>
    <xdr:ext cx="762000" cy="259045"/>
    <xdr:sp macro="" textlink="">
      <xdr:nvSpPr>
        <xdr:cNvPr id="397" name="テキスト ボックス 396"/>
        <xdr:cNvSpPr txBox="1"/>
      </xdr:nvSpPr>
      <xdr:spPr>
        <a:xfrm>
          <a:off x="1828800" y="1354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139064</xdr:rowOff>
    </xdr:from>
    <xdr:to>
      <xdr:col>6</xdr:col>
      <xdr:colOff>171450</xdr:colOff>
      <xdr:row>79</xdr:row>
      <xdr:rowOff>69214</xdr:rowOff>
    </xdr:to>
    <xdr:sp macro="" textlink="">
      <xdr:nvSpPr>
        <xdr:cNvPr id="398" name="楕円 397"/>
        <xdr:cNvSpPr/>
      </xdr:nvSpPr>
      <xdr:spPr>
        <a:xfrm>
          <a:off x="12700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53991</xdr:rowOff>
    </xdr:from>
    <xdr:ext cx="762000" cy="259045"/>
    <xdr:sp macro="" textlink="">
      <xdr:nvSpPr>
        <xdr:cNvPr id="399" name="テキスト ボックス 398"/>
        <xdr:cNvSpPr txBox="1"/>
      </xdr:nvSpPr>
      <xdr:spPr>
        <a:xfrm>
          <a:off x="939800" y="1359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昨年度と比較すると４．６ポイントの増</a:t>
          </a:r>
          <a:r>
            <a:rPr lang="ja-JP" altLang="en-US" sz="1100">
              <a:solidFill>
                <a:schemeClr val="dk1"/>
              </a:solidFill>
              <a:effectLst/>
              <a:latin typeface="+mn-lt"/>
              <a:ea typeface="+mn-ea"/>
              <a:cs typeface="+mn-cs"/>
            </a:rPr>
            <a:t>であり、</a:t>
          </a:r>
          <a:r>
            <a:rPr lang="ja-JP" altLang="ja-JP" sz="1100">
              <a:solidFill>
                <a:sysClr val="windowText" lastClr="000000"/>
              </a:solidFill>
              <a:effectLst/>
              <a:latin typeface="+mn-lt"/>
              <a:ea typeface="+mn-ea"/>
              <a:cs typeface="+mn-cs"/>
            </a:rPr>
            <a:t>類似団体平均を</a:t>
          </a:r>
          <a:r>
            <a:rPr lang="ja-JP" altLang="en-US" sz="1100">
              <a:solidFill>
                <a:sysClr val="windowText" lastClr="000000"/>
              </a:solidFill>
              <a:effectLst/>
              <a:latin typeface="+mn-lt"/>
              <a:ea typeface="+mn-ea"/>
              <a:cs typeface="+mn-cs"/>
            </a:rPr>
            <a:t>４</a:t>
          </a:r>
          <a:r>
            <a:rPr lang="ja-JP" altLang="ja-JP" sz="1100">
              <a:solidFill>
                <a:sysClr val="windowText" lastClr="000000"/>
              </a:solidFill>
              <a:effectLst/>
              <a:latin typeface="+mn-lt"/>
              <a:ea typeface="+mn-ea"/>
              <a:cs typeface="+mn-cs"/>
            </a:rPr>
            <a:t>．８ポイント上回っている</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主な要因は補助費の増加によるものである。今後も改革プランに掲げた改革項目である職員数及び組織機構の見直し、指定管理者制度の導入、アウトソーシング等を着実に遂行し、行財政改革への取組みを通じて人件費等の削減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5" name="直線コネクタ 424"/>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6"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7" name="直線コネクタ 426"/>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140715</xdr:rowOff>
    </xdr:from>
    <xdr:to>
      <xdr:col>82</xdr:col>
      <xdr:colOff>107950</xdr:colOff>
      <xdr:row>80</xdr:row>
      <xdr:rowOff>8128</xdr:rowOff>
    </xdr:to>
    <xdr:cxnSp macro="">
      <xdr:nvCxnSpPr>
        <xdr:cNvPr id="430" name="直線コネクタ 429"/>
        <xdr:cNvCxnSpPr/>
      </xdr:nvCxnSpPr>
      <xdr:spPr>
        <a:xfrm>
          <a:off x="15671800" y="13513815"/>
          <a:ext cx="8382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97299</xdr:rowOff>
    </xdr:from>
    <xdr:ext cx="762000" cy="259045"/>
    <xdr:sp macro="" textlink="">
      <xdr:nvSpPr>
        <xdr:cNvPr id="431" name="公債費以外平均値テキスト"/>
        <xdr:cNvSpPr txBox="1"/>
      </xdr:nvSpPr>
      <xdr:spPr>
        <a:xfrm>
          <a:off x="16598900" y="1329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2" name="フローチャート: 判断 431"/>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78</xdr:row>
      <xdr:rowOff>140715</xdr:rowOff>
    </xdr:to>
    <xdr:cxnSp macro="">
      <xdr:nvCxnSpPr>
        <xdr:cNvPr id="433" name="直線コネクタ 432"/>
        <xdr:cNvCxnSpPr/>
      </xdr:nvCxnSpPr>
      <xdr:spPr>
        <a:xfrm>
          <a:off x="14782800" y="13152628"/>
          <a:ext cx="889000" cy="36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165116</xdr:rowOff>
    </xdr:from>
    <xdr:ext cx="736600" cy="259045"/>
    <xdr:sp macro="" textlink="">
      <xdr:nvSpPr>
        <xdr:cNvPr id="435" name="テキスト ボックス 434"/>
        <xdr:cNvSpPr txBox="1"/>
      </xdr:nvSpPr>
      <xdr:spPr>
        <a:xfrm>
          <a:off x="15290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76</xdr:row>
      <xdr:rowOff>136144</xdr:rowOff>
    </xdr:to>
    <xdr:cxnSp macro="">
      <xdr:nvCxnSpPr>
        <xdr:cNvPr id="436" name="直線コネクタ 435"/>
        <xdr:cNvCxnSpPr/>
      </xdr:nvCxnSpPr>
      <xdr:spPr>
        <a:xfrm flipV="1">
          <a:off x="13893800" y="13152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7" name="フローチャート: 判断 436"/>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38" name="テキスト ボックス 437"/>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76</xdr:row>
      <xdr:rowOff>136144</xdr:rowOff>
    </xdr:to>
    <xdr:cxnSp macro="">
      <xdr:nvCxnSpPr>
        <xdr:cNvPr id="439" name="直線コネクタ 438"/>
        <xdr:cNvCxnSpPr/>
      </xdr:nvCxnSpPr>
      <xdr:spPr>
        <a:xfrm>
          <a:off x="13004800" y="1302918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0" name="フローチャート: 判断 439"/>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41" name="テキスト ボックス 440"/>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2" name="フローチャート: 判断 441"/>
        <xdr:cNvSpPr/>
      </xdr:nvSpPr>
      <xdr:spPr>
        <a:xfrm>
          <a:off x="12954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macro="" textlink="">
      <xdr:nvSpPr>
        <xdr:cNvPr id="443" name="テキスト ボックス 442"/>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128778</xdr:rowOff>
    </xdr:from>
    <xdr:to>
      <xdr:col>82</xdr:col>
      <xdr:colOff>158750</xdr:colOff>
      <xdr:row>80</xdr:row>
      <xdr:rowOff>58928</xdr:rowOff>
    </xdr:to>
    <xdr:sp macro="" textlink="">
      <xdr:nvSpPr>
        <xdr:cNvPr id="449" name="楕円 448"/>
        <xdr:cNvSpPr/>
      </xdr:nvSpPr>
      <xdr:spPr>
        <a:xfrm>
          <a:off x="164592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100855</xdr:rowOff>
    </xdr:from>
    <xdr:ext cx="762000" cy="259045"/>
    <xdr:sp macro="" textlink="">
      <xdr:nvSpPr>
        <xdr:cNvPr id="450" name="公債費以外該当値テキスト"/>
        <xdr:cNvSpPr txBox="1"/>
      </xdr:nvSpPr>
      <xdr:spPr>
        <a:xfrm>
          <a:off x="165989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51" name="楕円 450"/>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4842</xdr:rowOff>
    </xdr:from>
    <xdr:ext cx="736600" cy="259045"/>
    <xdr:sp macro="" textlink="">
      <xdr:nvSpPr>
        <xdr:cNvPr id="452" name="テキスト ボックス 451"/>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53" name="楕円 452"/>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11955</xdr:rowOff>
    </xdr:from>
    <xdr:ext cx="762000" cy="259045"/>
    <xdr:sp macro="" textlink="">
      <xdr:nvSpPr>
        <xdr:cNvPr id="454" name="テキスト ボックス 453"/>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55" name="楕円 454"/>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56" name="テキスト ボックス 455"/>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119634</xdr:rowOff>
    </xdr:from>
    <xdr:to>
      <xdr:col>65</xdr:col>
      <xdr:colOff>53975</xdr:colOff>
      <xdr:row>76</xdr:row>
      <xdr:rowOff>49783</xdr:rowOff>
    </xdr:to>
    <xdr:sp macro="" textlink="">
      <xdr:nvSpPr>
        <xdr:cNvPr id="457" name="楕円 456"/>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59961</xdr:rowOff>
    </xdr:from>
    <xdr:ext cx="762000" cy="259045"/>
    <xdr:sp macro="" textlink="">
      <xdr:nvSpPr>
        <xdr:cNvPr id="458" name="テキスト ボックス 457"/>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109507</xdr:rowOff>
    </xdr:from>
    <xdr:to>
      <xdr:col>29</xdr:col>
      <xdr:colOff>127000</xdr:colOff>
      <xdr:row>16</xdr:row>
      <xdr:rowOff>161638</xdr:rowOff>
    </xdr:to>
    <xdr:cxnSp macro="">
      <xdr:nvCxnSpPr>
        <xdr:cNvPr id="52" name="直線コネクタ 51"/>
        <xdr:cNvCxnSpPr/>
      </xdr:nvCxnSpPr>
      <xdr:spPr bwMode="auto">
        <a:xfrm flipV="1">
          <a:off x="5003800" y="2900332"/>
          <a:ext cx="647700" cy="52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94283</xdr:rowOff>
    </xdr:from>
    <xdr:ext cx="762000" cy="259045"/>
    <xdr:sp macro="" textlink="">
      <xdr:nvSpPr>
        <xdr:cNvPr id="53" name="人口1人当たり決算額の推移平均値テキスト130"/>
        <xdr:cNvSpPr txBox="1"/>
      </xdr:nvSpPr>
      <xdr:spPr>
        <a:xfrm>
          <a:off x="5740400" y="2885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161638</xdr:rowOff>
    </xdr:from>
    <xdr:to>
      <xdr:col>26</xdr:col>
      <xdr:colOff>50800</xdr:colOff>
      <xdr:row>17</xdr:row>
      <xdr:rowOff>19721</xdr:rowOff>
    </xdr:to>
    <xdr:cxnSp macro="">
      <xdr:nvCxnSpPr>
        <xdr:cNvPr id="55" name="直線コネクタ 54"/>
        <xdr:cNvCxnSpPr/>
      </xdr:nvCxnSpPr>
      <xdr:spPr bwMode="auto">
        <a:xfrm flipV="1">
          <a:off x="4305300" y="2952463"/>
          <a:ext cx="698500" cy="29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26604</xdr:rowOff>
    </xdr:from>
    <xdr:ext cx="736600" cy="259045"/>
    <xdr:sp macro="" textlink="">
      <xdr:nvSpPr>
        <xdr:cNvPr id="57" name="テキスト ボックス 56"/>
        <xdr:cNvSpPr txBox="1"/>
      </xdr:nvSpPr>
      <xdr:spPr>
        <a:xfrm>
          <a:off x="4622800" y="2988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19721</xdr:rowOff>
    </xdr:from>
    <xdr:to>
      <xdr:col>22</xdr:col>
      <xdr:colOff>114300</xdr:colOff>
      <xdr:row>17</xdr:row>
      <xdr:rowOff>23128</xdr:rowOff>
    </xdr:to>
    <xdr:cxnSp macro="">
      <xdr:nvCxnSpPr>
        <xdr:cNvPr id="58" name="直線コネクタ 57"/>
        <xdr:cNvCxnSpPr/>
      </xdr:nvCxnSpPr>
      <xdr:spPr bwMode="auto">
        <a:xfrm flipV="1">
          <a:off x="3606800" y="2981996"/>
          <a:ext cx="698500" cy="3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67483</xdr:rowOff>
    </xdr:from>
    <xdr:ext cx="762000" cy="259045"/>
    <xdr:sp macro="" textlink="">
      <xdr:nvSpPr>
        <xdr:cNvPr id="60" name="テキスト ボックス 59"/>
        <xdr:cNvSpPr txBox="1"/>
      </xdr:nvSpPr>
      <xdr:spPr>
        <a:xfrm>
          <a:off x="39243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23128</xdr:rowOff>
    </xdr:from>
    <xdr:to>
      <xdr:col>18</xdr:col>
      <xdr:colOff>177800</xdr:colOff>
      <xdr:row>17</xdr:row>
      <xdr:rowOff>154356</xdr:rowOff>
    </xdr:to>
    <xdr:cxnSp macro="">
      <xdr:nvCxnSpPr>
        <xdr:cNvPr id="61" name="直線コネクタ 60"/>
        <xdr:cNvCxnSpPr/>
      </xdr:nvCxnSpPr>
      <xdr:spPr bwMode="auto">
        <a:xfrm flipV="1">
          <a:off x="2908300" y="2985403"/>
          <a:ext cx="698500" cy="131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xdr:cNvSpPr/>
      </xdr:nvSpPr>
      <xdr:spPr bwMode="auto">
        <a:xfrm>
          <a:off x="3556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168024</xdr:rowOff>
    </xdr:from>
    <xdr:ext cx="762000" cy="259045"/>
    <xdr:sp macro="" textlink="">
      <xdr:nvSpPr>
        <xdr:cNvPr id="63" name="テキスト ボックス 62"/>
        <xdr:cNvSpPr txBox="1"/>
      </xdr:nvSpPr>
      <xdr:spPr>
        <a:xfrm>
          <a:off x="32258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xdr:cNvSpPr/>
      </xdr:nvSpPr>
      <xdr:spPr bwMode="auto">
        <a:xfrm>
          <a:off x="2857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23494</xdr:rowOff>
    </xdr:from>
    <xdr:ext cx="762000" cy="259045"/>
    <xdr:sp macro="" textlink="">
      <xdr:nvSpPr>
        <xdr:cNvPr id="65" name="テキスト ボックス 64"/>
        <xdr:cNvSpPr txBox="1"/>
      </xdr:nvSpPr>
      <xdr:spPr>
        <a:xfrm>
          <a:off x="2527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58707</xdr:rowOff>
    </xdr:from>
    <xdr:to>
      <xdr:col>29</xdr:col>
      <xdr:colOff>177800</xdr:colOff>
      <xdr:row>16</xdr:row>
      <xdr:rowOff>160307</xdr:rowOff>
    </xdr:to>
    <xdr:sp macro="" textlink="">
      <xdr:nvSpPr>
        <xdr:cNvPr id="71" name="楕円 70"/>
        <xdr:cNvSpPr/>
      </xdr:nvSpPr>
      <xdr:spPr bwMode="auto">
        <a:xfrm>
          <a:off x="5600700" y="2849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75234</xdr:rowOff>
    </xdr:from>
    <xdr:ext cx="762000" cy="259045"/>
    <xdr:sp macro="" textlink="">
      <xdr:nvSpPr>
        <xdr:cNvPr id="72" name="人口1人当たり決算額の推移該当値テキスト130"/>
        <xdr:cNvSpPr txBox="1"/>
      </xdr:nvSpPr>
      <xdr:spPr>
        <a:xfrm>
          <a:off x="5740400" y="269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110838</xdr:rowOff>
    </xdr:from>
    <xdr:to>
      <xdr:col>26</xdr:col>
      <xdr:colOff>101600</xdr:colOff>
      <xdr:row>17</xdr:row>
      <xdr:rowOff>40988</xdr:rowOff>
    </xdr:to>
    <xdr:sp macro="" textlink="">
      <xdr:nvSpPr>
        <xdr:cNvPr id="73" name="楕円 72"/>
        <xdr:cNvSpPr/>
      </xdr:nvSpPr>
      <xdr:spPr bwMode="auto">
        <a:xfrm>
          <a:off x="4953000" y="2901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51165</xdr:rowOff>
    </xdr:from>
    <xdr:ext cx="736600" cy="259045"/>
    <xdr:sp macro="" textlink="">
      <xdr:nvSpPr>
        <xdr:cNvPr id="74" name="テキスト ボックス 73"/>
        <xdr:cNvSpPr txBox="1"/>
      </xdr:nvSpPr>
      <xdr:spPr>
        <a:xfrm>
          <a:off x="4622800" y="267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140371</xdr:rowOff>
    </xdr:from>
    <xdr:to>
      <xdr:col>22</xdr:col>
      <xdr:colOff>165100</xdr:colOff>
      <xdr:row>17</xdr:row>
      <xdr:rowOff>70521</xdr:rowOff>
    </xdr:to>
    <xdr:sp macro="" textlink="">
      <xdr:nvSpPr>
        <xdr:cNvPr id="75" name="楕円 74"/>
        <xdr:cNvSpPr/>
      </xdr:nvSpPr>
      <xdr:spPr bwMode="auto">
        <a:xfrm>
          <a:off x="4254500" y="2931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55298</xdr:rowOff>
    </xdr:from>
    <xdr:ext cx="762000" cy="259045"/>
    <xdr:sp macro="" textlink="">
      <xdr:nvSpPr>
        <xdr:cNvPr id="76" name="テキスト ボックス 75"/>
        <xdr:cNvSpPr txBox="1"/>
      </xdr:nvSpPr>
      <xdr:spPr>
        <a:xfrm>
          <a:off x="3924300" y="301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143778</xdr:rowOff>
    </xdr:from>
    <xdr:to>
      <xdr:col>19</xdr:col>
      <xdr:colOff>38100</xdr:colOff>
      <xdr:row>17</xdr:row>
      <xdr:rowOff>73928</xdr:rowOff>
    </xdr:to>
    <xdr:sp macro="" textlink="">
      <xdr:nvSpPr>
        <xdr:cNvPr id="77" name="楕円 76"/>
        <xdr:cNvSpPr/>
      </xdr:nvSpPr>
      <xdr:spPr bwMode="auto">
        <a:xfrm>
          <a:off x="3556000" y="2934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58705</xdr:rowOff>
    </xdr:from>
    <xdr:ext cx="762000" cy="259045"/>
    <xdr:sp macro="" textlink="">
      <xdr:nvSpPr>
        <xdr:cNvPr id="78" name="テキスト ボックス 77"/>
        <xdr:cNvSpPr txBox="1"/>
      </xdr:nvSpPr>
      <xdr:spPr>
        <a:xfrm>
          <a:off x="3225800" y="302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103556</xdr:rowOff>
    </xdr:from>
    <xdr:to>
      <xdr:col>15</xdr:col>
      <xdr:colOff>101600</xdr:colOff>
      <xdr:row>18</xdr:row>
      <xdr:rowOff>33706</xdr:rowOff>
    </xdr:to>
    <xdr:sp macro="" textlink="">
      <xdr:nvSpPr>
        <xdr:cNvPr id="79" name="楕円 78"/>
        <xdr:cNvSpPr/>
      </xdr:nvSpPr>
      <xdr:spPr bwMode="auto">
        <a:xfrm>
          <a:off x="2857500" y="3065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18483</xdr:rowOff>
    </xdr:from>
    <xdr:ext cx="762000" cy="259045"/>
    <xdr:sp macro="" textlink="">
      <xdr:nvSpPr>
        <xdr:cNvPr id="80" name="テキスト ボックス 79"/>
        <xdr:cNvSpPr txBox="1"/>
      </xdr:nvSpPr>
      <xdr:spPr>
        <a:xfrm>
          <a:off x="2527300" y="315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308051</xdr:rowOff>
    </xdr:from>
    <xdr:to>
      <xdr:col>29</xdr:col>
      <xdr:colOff>127000</xdr:colOff>
      <xdr:row>35</xdr:row>
      <xdr:rowOff>329902</xdr:rowOff>
    </xdr:to>
    <xdr:cxnSp macro="">
      <xdr:nvCxnSpPr>
        <xdr:cNvPr id="114" name="直線コネクタ 113"/>
        <xdr:cNvCxnSpPr/>
      </xdr:nvCxnSpPr>
      <xdr:spPr bwMode="auto">
        <a:xfrm flipV="1">
          <a:off x="5003800" y="6918401"/>
          <a:ext cx="647700" cy="21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292828</xdr:rowOff>
    </xdr:from>
    <xdr:ext cx="762000" cy="259045"/>
    <xdr:sp macro="" textlink="">
      <xdr:nvSpPr>
        <xdr:cNvPr id="115" name="人口1人当たり決算額の推移平均値テキスト445"/>
        <xdr:cNvSpPr txBox="1"/>
      </xdr:nvSpPr>
      <xdr:spPr>
        <a:xfrm>
          <a:off x="5740400" y="6903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142030</xdr:rowOff>
    </xdr:from>
    <xdr:to>
      <xdr:col>26</xdr:col>
      <xdr:colOff>50800</xdr:colOff>
      <xdr:row>35</xdr:row>
      <xdr:rowOff>329902</xdr:rowOff>
    </xdr:to>
    <xdr:cxnSp macro="">
      <xdr:nvCxnSpPr>
        <xdr:cNvPr id="117" name="直線コネクタ 116"/>
        <xdr:cNvCxnSpPr/>
      </xdr:nvCxnSpPr>
      <xdr:spPr bwMode="auto">
        <a:xfrm>
          <a:off x="4305300" y="6752380"/>
          <a:ext cx="698500" cy="187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23188</xdr:rowOff>
    </xdr:from>
    <xdr:ext cx="736600" cy="259045"/>
    <xdr:sp macro="" textlink="">
      <xdr:nvSpPr>
        <xdr:cNvPr id="119" name="テキスト ボックス 118"/>
        <xdr:cNvSpPr txBox="1"/>
      </xdr:nvSpPr>
      <xdr:spPr>
        <a:xfrm>
          <a:off x="4622800" y="6976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341617</xdr:rowOff>
    </xdr:from>
    <xdr:to>
      <xdr:col>22</xdr:col>
      <xdr:colOff>114300</xdr:colOff>
      <xdr:row>35</xdr:row>
      <xdr:rowOff>142030</xdr:rowOff>
    </xdr:to>
    <xdr:cxnSp macro="">
      <xdr:nvCxnSpPr>
        <xdr:cNvPr id="120" name="直線コネクタ 119"/>
        <xdr:cNvCxnSpPr/>
      </xdr:nvCxnSpPr>
      <xdr:spPr bwMode="auto">
        <a:xfrm>
          <a:off x="3606800" y="6609067"/>
          <a:ext cx="698500" cy="143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xdr:rowOff>
    </xdr:from>
    <xdr:ext cx="762000" cy="259045"/>
    <xdr:sp macro="" textlink="">
      <xdr:nvSpPr>
        <xdr:cNvPr id="122" name="テキスト ボックス 121"/>
        <xdr:cNvSpPr txBox="1"/>
      </xdr:nvSpPr>
      <xdr:spPr>
        <a:xfrm>
          <a:off x="3924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254559</xdr:rowOff>
    </xdr:from>
    <xdr:to>
      <xdr:col>18</xdr:col>
      <xdr:colOff>177800</xdr:colOff>
      <xdr:row>34</xdr:row>
      <xdr:rowOff>341617</xdr:rowOff>
    </xdr:to>
    <xdr:cxnSp macro="">
      <xdr:nvCxnSpPr>
        <xdr:cNvPr id="123" name="直線コネクタ 122"/>
        <xdr:cNvCxnSpPr/>
      </xdr:nvCxnSpPr>
      <xdr:spPr bwMode="auto">
        <a:xfrm>
          <a:off x="2908300" y="6522009"/>
          <a:ext cx="698500" cy="87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xdr:cNvSpPr/>
      </xdr:nvSpPr>
      <xdr:spPr bwMode="auto">
        <a:xfrm>
          <a:off x="3556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288402</xdr:rowOff>
    </xdr:from>
    <xdr:ext cx="762000" cy="259045"/>
    <xdr:sp macro="" textlink="">
      <xdr:nvSpPr>
        <xdr:cNvPr id="125" name="テキスト ボックス 124"/>
        <xdr:cNvSpPr txBox="1"/>
      </xdr:nvSpPr>
      <xdr:spPr>
        <a:xfrm>
          <a:off x="32258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xdr:cNvSpPr/>
      </xdr:nvSpPr>
      <xdr:spPr bwMode="auto">
        <a:xfrm>
          <a:off x="2857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211726</xdr:rowOff>
    </xdr:from>
    <xdr:ext cx="762000" cy="259045"/>
    <xdr:sp macro="" textlink="">
      <xdr:nvSpPr>
        <xdr:cNvPr id="127" name="テキスト ボックス 126"/>
        <xdr:cNvSpPr txBox="1"/>
      </xdr:nvSpPr>
      <xdr:spPr>
        <a:xfrm>
          <a:off x="2527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257251</xdr:rowOff>
    </xdr:from>
    <xdr:to>
      <xdr:col>29</xdr:col>
      <xdr:colOff>177800</xdr:colOff>
      <xdr:row>36</xdr:row>
      <xdr:rowOff>15951</xdr:rowOff>
    </xdr:to>
    <xdr:sp macro="" textlink="">
      <xdr:nvSpPr>
        <xdr:cNvPr id="133" name="楕円 132"/>
        <xdr:cNvSpPr/>
      </xdr:nvSpPr>
      <xdr:spPr bwMode="auto">
        <a:xfrm>
          <a:off x="5600700" y="6867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102328</xdr:rowOff>
    </xdr:from>
    <xdr:ext cx="762000" cy="259045"/>
    <xdr:sp macro="" textlink="">
      <xdr:nvSpPr>
        <xdr:cNvPr id="134" name="人口1人当たり決算額の推移該当値テキスト445"/>
        <xdr:cNvSpPr txBox="1"/>
      </xdr:nvSpPr>
      <xdr:spPr>
        <a:xfrm>
          <a:off x="5740400" y="671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279102</xdr:rowOff>
    </xdr:from>
    <xdr:to>
      <xdr:col>26</xdr:col>
      <xdr:colOff>101600</xdr:colOff>
      <xdr:row>36</xdr:row>
      <xdr:rowOff>37802</xdr:rowOff>
    </xdr:to>
    <xdr:sp macro="" textlink="">
      <xdr:nvSpPr>
        <xdr:cNvPr id="135" name="楕円 134"/>
        <xdr:cNvSpPr/>
      </xdr:nvSpPr>
      <xdr:spPr bwMode="auto">
        <a:xfrm>
          <a:off x="4953000" y="6889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47979</xdr:rowOff>
    </xdr:from>
    <xdr:ext cx="736600" cy="259045"/>
    <xdr:sp macro="" textlink="">
      <xdr:nvSpPr>
        <xdr:cNvPr id="136" name="テキスト ボックス 135"/>
        <xdr:cNvSpPr txBox="1"/>
      </xdr:nvSpPr>
      <xdr:spPr>
        <a:xfrm>
          <a:off x="4622800" y="6658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91230</xdr:rowOff>
    </xdr:from>
    <xdr:to>
      <xdr:col>22</xdr:col>
      <xdr:colOff>165100</xdr:colOff>
      <xdr:row>35</xdr:row>
      <xdr:rowOff>192830</xdr:rowOff>
    </xdr:to>
    <xdr:sp macro="" textlink="">
      <xdr:nvSpPr>
        <xdr:cNvPr id="137" name="楕円 136"/>
        <xdr:cNvSpPr/>
      </xdr:nvSpPr>
      <xdr:spPr bwMode="auto">
        <a:xfrm>
          <a:off x="4254500" y="6701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203007</xdr:rowOff>
    </xdr:from>
    <xdr:ext cx="762000" cy="259045"/>
    <xdr:sp macro="" textlink="">
      <xdr:nvSpPr>
        <xdr:cNvPr id="138" name="テキスト ボックス 137"/>
        <xdr:cNvSpPr txBox="1"/>
      </xdr:nvSpPr>
      <xdr:spPr>
        <a:xfrm>
          <a:off x="3924300" y="64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290817</xdr:rowOff>
    </xdr:from>
    <xdr:to>
      <xdr:col>19</xdr:col>
      <xdr:colOff>38100</xdr:colOff>
      <xdr:row>35</xdr:row>
      <xdr:rowOff>49517</xdr:rowOff>
    </xdr:to>
    <xdr:sp macro="" textlink="">
      <xdr:nvSpPr>
        <xdr:cNvPr id="139" name="楕円 138"/>
        <xdr:cNvSpPr/>
      </xdr:nvSpPr>
      <xdr:spPr bwMode="auto">
        <a:xfrm>
          <a:off x="3556000" y="655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59694</xdr:rowOff>
    </xdr:from>
    <xdr:ext cx="762000" cy="259045"/>
    <xdr:sp macro="" textlink="">
      <xdr:nvSpPr>
        <xdr:cNvPr id="140" name="テキスト ボックス 139"/>
        <xdr:cNvSpPr txBox="1"/>
      </xdr:nvSpPr>
      <xdr:spPr>
        <a:xfrm>
          <a:off x="3225800" y="632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203759</xdr:rowOff>
    </xdr:from>
    <xdr:to>
      <xdr:col>15</xdr:col>
      <xdr:colOff>101600</xdr:colOff>
      <xdr:row>34</xdr:row>
      <xdr:rowOff>305359</xdr:rowOff>
    </xdr:to>
    <xdr:sp macro="" textlink="">
      <xdr:nvSpPr>
        <xdr:cNvPr id="141" name="楕円 140"/>
        <xdr:cNvSpPr/>
      </xdr:nvSpPr>
      <xdr:spPr bwMode="auto">
        <a:xfrm>
          <a:off x="2857500" y="6471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315536</xdr:rowOff>
    </xdr:from>
    <xdr:ext cx="762000" cy="259045"/>
    <xdr:sp macro="" textlink="">
      <xdr:nvSpPr>
        <xdr:cNvPr id="142" name="テキスト ボックス 141"/>
        <xdr:cNvSpPr txBox="1"/>
      </xdr:nvSpPr>
      <xdr:spPr>
        <a:xfrm>
          <a:off x="2527300" y="624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12,052
11,972
203.93
8,835,201
8,713,897
121,293
4,626,442
10,854,438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29841</xdr:rowOff>
    </xdr:from>
    <xdr:to>
      <xdr:col>24</xdr:col>
      <xdr:colOff>63500</xdr:colOff>
      <xdr:row>34</xdr:row>
      <xdr:rowOff>41778</xdr:rowOff>
    </xdr:to>
    <xdr:cxnSp macro="">
      <xdr:nvCxnSpPr>
        <xdr:cNvPr id="63" name="直線コネクタ 62"/>
        <xdr:cNvCxnSpPr/>
      </xdr:nvCxnSpPr>
      <xdr:spPr>
        <a:xfrm flipV="1">
          <a:off x="3797300" y="5859141"/>
          <a:ext cx="838200" cy="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163274</xdr:rowOff>
    </xdr:from>
    <xdr:ext cx="534377" cy="259045"/>
    <xdr:sp macro="" textlink="">
      <xdr:nvSpPr>
        <xdr:cNvPr id="64" name="人件費平均値テキスト"/>
        <xdr:cNvSpPr txBox="1"/>
      </xdr:nvSpPr>
      <xdr:spPr>
        <a:xfrm>
          <a:off x="4686300" y="58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41778</xdr:rowOff>
    </xdr:from>
    <xdr:to>
      <xdr:col>19</xdr:col>
      <xdr:colOff>177800</xdr:colOff>
      <xdr:row>34</xdr:row>
      <xdr:rowOff>96282</xdr:rowOff>
    </xdr:to>
    <xdr:cxnSp macro="">
      <xdr:nvCxnSpPr>
        <xdr:cNvPr id="66" name="直線コネクタ 65"/>
        <xdr:cNvCxnSpPr/>
      </xdr:nvCxnSpPr>
      <xdr:spPr>
        <a:xfrm flipV="1">
          <a:off x="2908300" y="5871078"/>
          <a:ext cx="889000" cy="5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148708</xdr:rowOff>
    </xdr:from>
    <xdr:ext cx="534377" cy="259045"/>
    <xdr:sp macro="" textlink="">
      <xdr:nvSpPr>
        <xdr:cNvPr id="68" name="テキスト ボックス 67"/>
        <xdr:cNvSpPr txBox="1"/>
      </xdr:nvSpPr>
      <xdr:spPr>
        <a:xfrm>
          <a:off x="3530111" y="59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96282</xdr:rowOff>
    </xdr:from>
    <xdr:to>
      <xdr:col>15</xdr:col>
      <xdr:colOff>50800</xdr:colOff>
      <xdr:row>34</xdr:row>
      <xdr:rowOff>115027</xdr:rowOff>
    </xdr:to>
    <xdr:cxnSp macro="">
      <xdr:nvCxnSpPr>
        <xdr:cNvPr id="69" name="直線コネクタ 68"/>
        <xdr:cNvCxnSpPr/>
      </xdr:nvCxnSpPr>
      <xdr:spPr>
        <a:xfrm flipV="1">
          <a:off x="2019300" y="5925582"/>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146700</xdr:rowOff>
    </xdr:from>
    <xdr:ext cx="534377" cy="259045"/>
    <xdr:sp macro="" textlink="">
      <xdr:nvSpPr>
        <xdr:cNvPr id="71" name="テキスト ボックス 70"/>
        <xdr:cNvSpPr txBox="1"/>
      </xdr:nvSpPr>
      <xdr:spPr>
        <a:xfrm>
          <a:off x="2641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115027</xdr:rowOff>
    </xdr:from>
    <xdr:to>
      <xdr:col>10</xdr:col>
      <xdr:colOff>114300</xdr:colOff>
      <xdr:row>34</xdr:row>
      <xdr:rowOff>148272</xdr:rowOff>
    </xdr:to>
    <xdr:cxnSp macro="">
      <xdr:nvCxnSpPr>
        <xdr:cNvPr id="72" name="直線コネクタ 71"/>
        <xdr:cNvCxnSpPr/>
      </xdr:nvCxnSpPr>
      <xdr:spPr>
        <a:xfrm flipV="1">
          <a:off x="1130300" y="5944327"/>
          <a:ext cx="889000" cy="3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xdr:cNvSpPr/>
      </xdr:nvSpPr>
      <xdr:spPr>
        <a:xfrm>
          <a:off x="1968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63303</xdr:rowOff>
    </xdr:from>
    <xdr:ext cx="534377" cy="259045"/>
    <xdr:sp macro="" textlink="">
      <xdr:nvSpPr>
        <xdr:cNvPr id="74" name="テキスト ボックス 73"/>
        <xdr:cNvSpPr txBox="1"/>
      </xdr:nvSpPr>
      <xdr:spPr>
        <a:xfrm>
          <a:off x="1752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xdr:cNvSpPr/>
      </xdr:nvSpPr>
      <xdr:spPr>
        <a:xfrm>
          <a:off x="1079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90817</xdr:rowOff>
    </xdr:from>
    <xdr:ext cx="534377" cy="259045"/>
    <xdr:sp macro="" textlink="">
      <xdr:nvSpPr>
        <xdr:cNvPr id="76" name="テキスト ボックス 75"/>
        <xdr:cNvSpPr txBox="1"/>
      </xdr:nvSpPr>
      <xdr:spPr>
        <a:xfrm>
          <a:off x="863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150491</xdr:rowOff>
    </xdr:from>
    <xdr:to>
      <xdr:col>24</xdr:col>
      <xdr:colOff>114300</xdr:colOff>
      <xdr:row>34</xdr:row>
      <xdr:rowOff>80641</xdr:rowOff>
    </xdr:to>
    <xdr:sp macro="" textlink="">
      <xdr:nvSpPr>
        <xdr:cNvPr id="82" name="楕円 81"/>
        <xdr:cNvSpPr/>
      </xdr:nvSpPr>
      <xdr:spPr>
        <a:xfrm>
          <a:off x="4584700" y="580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1918</xdr:rowOff>
    </xdr:from>
    <xdr:ext cx="534377" cy="259045"/>
    <xdr:sp macro="" textlink="">
      <xdr:nvSpPr>
        <xdr:cNvPr id="83" name="人件費該当値テキスト"/>
        <xdr:cNvSpPr txBox="1"/>
      </xdr:nvSpPr>
      <xdr:spPr>
        <a:xfrm>
          <a:off x="4686300" y="5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162428</xdr:rowOff>
    </xdr:from>
    <xdr:to>
      <xdr:col>20</xdr:col>
      <xdr:colOff>38100</xdr:colOff>
      <xdr:row>34</xdr:row>
      <xdr:rowOff>92578</xdr:rowOff>
    </xdr:to>
    <xdr:sp macro="" textlink="">
      <xdr:nvSpPr>
        <xdr:cNvPr id="84" name="楕円 83"/>
        <xdr:cNvSpPr/>
      </xdr:nvSpPr>
      <xdr:spPr>
        <a:xfrm>
          <a:off x="3746500" y="582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109105</xdr:rowOff>
    </xdr:from>
    <xdr:ext cx="534377" cy="259045"/>
    <xdr:sp macro="" textlink="">
      <xdr:nvSpPr>
        <xdr:cNvPr id="85" name="テキスト ボックス 84"/>
        <xdr:cNvSpPr txBox="1"/>
      </xdr:nvSpPr>
      <xdr:spPr>
        <a:xfrm>
          <a:off x="3530111" y="559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45482</xdr:rowOff>
    </xdr:from>
    <xdr:to>
      <xdr:col>15</xdr:col>
      <xdr:colOff>101600</xdr:colOff>
      <xdr:row>34</xdr:row>
      <xdr:rowOff>147082</xdr:rowOff>
    </xdr:to>
    <xdr:sp macro="" textlink="">
      <xdr:nvSpPr>
        <xdr:cNvPr id="86" name="楕円 85"/>
        <xdr:cNvSpPr/>
      </xdr:nvSpPr>
      <xdr:spPr>
        <a:xfrm>
          <a:off x="2857500" y="58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163609</xdr:rowOff>
    </xdr:from>
    <xdr:ext cx="534377" cy="259045"/>
    <xdr:sp macro="" textlink="">
      <xdr:nvSpPr>
        <xdr:cNvPr id="87" name="テキスト ボックス 86"/>
        <xdr:cNvSpPr txBox="1"/>
      </xdr:nvSpPr>
      <xdr:spPr>
        <a:xfrm>
          <a:off x="2641111" y="5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64227</xdr:rowOff>
    </xdr:from>
    <xdr:to>
      <xdr:col>10</xdr:col>
      <xdr:colOff>165100</xdr:colOff>
      <xdr:row>34</xdr:row>
      <xdr:rowOff>165827</xdr:rowOff>
    </xdr:to>
    <xdr:sp macro="" textlink="">
      <xdr:nvSpPr>
        <xdr:cNvPr id="88" name="楕円 87"/>
        <xdr:cNvSpPr/>
      </xdr:nvSpPr>
      <xdr:spPr>
        <a:xfrm>
          <a:off x="1968500" y="58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156954</xdr:rowOff>
    </xdr:from>
    <xdr:ext cx="534377" cy="259045"/>
    <xdr:sp macro="" textlink="">
      <xdr:nvSpPr>
        <xdr:cNvPr id="89" name="テキスト ボックス 88"/>
        <xdr:cNvSpPr txBox="1"/>
      </xdr:nvSpPr>
      <xdr:spPr>
        <a:xfrm>
          <a:off x="1752111" y="598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97472</xdr:rowOff>
    </xdr:from>
    <xdr:to>
      <xdr:col>6</xdr:col>
      <xdr:colOff>38100</xdr:colOff>
      <xdr:row>35</xdr:row>
      <xdr:rowOff>27622</xdr:rowOff>
    </xdr:to>
    <xdr:sp macro="" textlink="">
      <xdr:nvSpPr>
        <xdr:cNvPr id="90" name="楕円 89"/>
        <xdr:cNvSpPr/>
      </xdr:nvSpPr>
      <xdr:spPr>
        <a:xfrm>
          <a:off x="1079500" y="592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18749</xdr:rowOff>
    </xdr:from>
    <xdr:ext cx="534377" cy="259045"/>
    <xdr:sp macro="" textlink="">
      <xdr:nvSpPr>
        <xdr:cNvPr id="91" name="テキスト ボックス 90"/>
        <xdr:cNvSpPr txBox="1"/>
      </xdr:nvSpPr>
      <xdr:spPr>
        <a:xfrm>
          <a:off x="863111" y="60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158731</xdr:rowOff>
    </xdr:from>
    <xdr:to>
      <xdr:col>24</xdr:col>
      <xdr:colOff>63500</xdr:colOff>
      <xdr:row>57</xdr:row>
      <xdr:rowOff>16511</xdr:rowOff>
    </xdr:to>
    <xdr:cxnSp macro="">
      <xdr:nvCxnSpPr>
        <xdr:cNvPr id="120" name="直線コネクタ 119"/>
        <xdr:cNvCxnSpPr/>
      </xdr:nvCxnSpPr>
      <xdr:spPr>
        <a:xfrm flipV="1">
          <a:off x="3797300" y="9759931"/>
          <a:ext cx="838200" cy="2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92850</xdr:rowOff>
    </xdr:from>
    <xdr:ext cx="599010" cy="259045"/>
    <xdr:sp macro="" textlink="">
      <xdr:nvSpPr>
        <xdr:cNvPr id="121" name="物件費平均値テキスト"/>
        <xdr:cNvSpPr txBox="1"/>
      </xdr:nvSpPr>
      <xdr:spPr>
        <a:xfrm>
          <a:off x="4686300" y="9694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16511</xdr:rowOff>
    </xdr:from>
    <xdr:to>
      <xdr:col>19</xdr:col>
      <xdr:colOff>177800</xdr:colOff>
      <xdr:row>57</xdr:row>
      <xdr:rowOff>18976</xdr:rowOff>
    </xdr:to>
    <xdr:cxnSp macro="">
      <xdr:nvCxnSpPr>
        <xdr:cNvPr id="123" name="直線コネクタ 122"/>
        <xdr:cNvCxnSpPr/>
      </xdr:nvCxnSpPr>
      <xdr:spPr>
        <a:xfrm flipV="1">
          <a:off x="2908300" y="9789161"/>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60712</xdr:rowOff>
    </xdr:from>
    <xdr:ext cx="599010" cy="259045"/>
    <xdr:sp macro="" textlink="">
      <xdr:nvSpPr>
        <xdr:cNvPr id="125" name="テキスト ボックス 124"/>
        <xdr:cNvSpPr txBox="1"/>
      </xdr:nvSpPr>
      <xdr:spPr>
        <a:xfrm>
          <a:off x="3497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18976</xdr:rowOff>
    </xdr:from>
    <xdr:to>
      <xdr:col>15</xdr:col>
      <xdr:colOff>50800</xdr:colOff>
      <xdr:row>57</xdr:row>
      <xdr:rowOff>51746</xdr:rowOff>
    </xdr:to>
    <xdr:cxnSp macro="">
      <xdr:nvCxnSpPr>
        <xdr:cNvPr id="126" name="直線コネクタ 125"/>
        <xdr:cNvCxnSpPr/>
      </xdr:nvCxnSpPr>
      <xdr:spPr>
        <a:xfrm flipV="1">
          <a:off x="2019300" y="9791626"/>
          <a:ext cx="889000" cy="3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87352</xdr:rowOff>
    </xdr:from>
    <xdr:ext cx="534377" cy="259045"/>
    <xdr:sp macro="" textlink="">
      <xdr:nvSpPr>
        <xdr:cNvPr id="128" name="テキスト ボックス 127"/>
        <xdr:cNvSpPr txBox="1"/>
      </xdr:nvSpPr>
      <xdr:spPr>
        <a:xfrm>
          <a:off x="2641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51746</xdr:rowOff>
    </xdr:from>
    <xdr:to>
      <xdr:col>10</xdr:col>
      <xdr:colOff>114300</xdr:colOff>
      <xdr:row>57</xdr:row>
      <xdr:rowOff>54988</xdr:rowOff>
    </xdr:to>
    <xdr:cxnSp macro="">
      <xdr:nvCxnSpPr>
        <xdr:cNvPr id="129" name="直線コネクタ 128"/>
        <xdr:cNvCxnSpPr/>
      </xdr:nvCxnSpPr>
      <xdr:spPr>
        <a:xfrm flipV="1">
          <a:off x="1130300" y="9824396"/>
          <a:ext cx="889000" cy="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103330</xdr:rowOff>
    </xdr:from>
    <xdr:ext cx="534377" cy="259045"/>
    <xdr:sp macro="" textlink="">
      <xdr:nvSpPr>
        <xdr:cNvPr id="131" name="テキスト ボックス 130"/>
        <xdr:cNvSpPr txBox="1"/>
      </xdr:nvSpPr>
      <xdr:spPr>
        <a:xfrm>
          <a:off x="1752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121656</xdr:rowOff>
    </xdr:from>
    <xdr:ext cx="534377" cy="259045"/>
    <xdr:sp macro="" textlink="">
      <xdr:nvSpPr>
        <xdr:cNvPr id="133" name="テキスト ボックス 132"/>
        <xdr:cNvSpPr txBox="1"/>
      </xdr:nvSpPr>
      <xdr:spPr>
        <a:xfrm>
          <a:off x="863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107931</xdr:rowOff>
    </xdr:from>
    <xdr:to>
      <xdr:col>24</xdr:col>
      <xdr:colOff>114300</xdr:colOff>
      <xdr:row>57</xdr:row>
      <xdr:rowOff>38081</xdr:rowOff>
    </xdr:to>
    <xdr:sp macro="" textlink="">
      <xdr:nvSpPr>
        <xdr:cNvPr id="139" name="楕円 138"/>
        <xdr:cNvSpPr/>
      </xdr:nvSpPr>
      <xdr:spPr>
        <a:xfrm>
          <a:off x="4584700" y="97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130808</xdr:rowOff>
    </xdr:from>
    <xdr:ext cx="599010" cy="259045"/>
    <xdr:sp macro="" textlink="">
      <xdr:nvSpPr>
        <xdr:cNvPr id="140" name="物件費該当値テキスト"/>
        <xdr:cNvSpPr txBox="1"/>
      </xdr:nvSpPr>
      <xdr:spPr>
        <a:xfrm>
          <a:off x="4686300" y="956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137161</xdr:rowOff>
    </xdr:from>
    <xdr:to>
      <xdr:col>20</xdr:col>
      <xdr:colOff>38100</xdr:colOff>
      <xdr:row>57</xdr:row>
      <xdr:rowOff>67311</xdr:rowOff>
    </xdr:to>
    <xdr:sp macro="" textlink="">
      <xdr:nvSpPr>
        <xdr:cNvPr id="141" name="楕円 140"/>
        <xdr:cNvSpPr/>
      </xdr:nvSpPr>
      <xdr:spPr>
        <a:xfrm>
          <a:off x="3746500" y="973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58438</xdr:rowOff>
    </xdr:from>
    <xdr:ext cx="534377" cy="259045"/>
    <xdr:sp macro="" textlink="">
      <xdr:nvSpPr>
        <xdr:cNvPr id="142" name="テキスト ボックス 141"/>
        <xdr:cNvSpPr txBox="1"/>
      </xdr:nvSpPr>
      <xdr:spPr>
        <a:xfrm>
          <a:off x="3530111" y="98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139626</xdr:rowOff>
    </xdr:from>
    <xdr:to>
      <xdr:col>15</xdr:col>
      <xdr:colOff>101600</xdr:colOff>
      <xdr:row>57</xdr:row>
      <xdr:rowOff>69776</xdr:rowOff>
    </xdr:to>
    <xdr:sp macro="" textlink="">
      <xdr:nvSpPr>
        <xdr:cNvPr id="143" name="楕円 142"/>
        <xdr:cNvSpPr/>
      </xdr:nvSpPr>
      <xdr:spPr>
        <a:xfrm>
          <a:off x="2857500" y="974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86303</xdr:rowOff>
    </xdr:from>
    <xdr:ext cx="534377" cy="259045"/>
    <xdr:sp macro="" textlink="">
      <xdr:nvSpPr>
        <xdr:cNvPr id="144" name="テキスト ボックス 143"/>
        <xdr:cNvSpPr txBox="1"/>
      </xdr:nvSpPr>
      <xdr:spPr>
        <a:xfrm>
          <a:off x="2641111" y="951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946</xdr:rowOff>
    </xdr:from>
    <xdr:to>
      <xdr:col>10</xdr:col>
      <xdr:colOff>165100</xdr:colOff>
      <xdr:row>57</xdr:row>
      <xdr:rowOff>102546</xdr:rowOff>
    </xdr:to>
    <xdr:sp macro="" textlink="">
      <xdr:nvSpPr>
        <xdr:cNvPr id="145" name="楕円 144"/>
        <xdr:cNvSpPr/>
      </xdr:nvSpPr>
      <xdr:spPr>
        <a:xfrm>
          <a:off x="1968500" y="97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93673</xdr:rowOff>
    </xdr:from>
    <xdr:ext cx="534377" cy="259045"/>
    <xdr:sp macro="" textlink="">
      <xdr:nvSpPr>
        <xdr:cNvPr id="146" name="テキスト ボックス 145"/>
        <xdr:cNvSpPr txBox="1"/>
      </xdr:nvSpPr>
      <xdr:spPr>
        <a:xfrm>
          <a:off x="1752111" y="986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4188</xdr:rowOff>
    </xdr:from>
    <xdr:to>
      <xdr:col>6</xdr:col>
      <xdr:colOff>38100</xdr:colOff>
      <xdr:row>57</xdr:row>
      <xdr:rowOff>105788</xdr:rowOff>
    </xdr:to>
    <xdr:sp macro="" textlink="">
      <xdr:nvSpPr>
        <xdr:cNvPr id="147" name="楕円 146"/>
        <xdr:cNvSpPr/>
      </xdr:nvSpPr>
      <xdr:spPr>
        <a:xfrm>
          <a:off x="1079500" y="977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96915</xdr:rowOff>
    </xdr:from>
    <xdr:ext cx="534377" cy="259045"/>
    <xdr:sp macro="" textlink="">
      <xdr:nvSpPr>
        <xdr:cNvPr id="148" name="テキスト ボックス 147"/>
        <xdr:cNvSpPr txBox="1"/>
      </xdr:nvSpPr>
      <xdr:spPr>
        <a:xfrm>
          <a:off x="863111" y="98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125260</xdr:rowOff>
    </xdr:from>
    <xdr:to>
      <xdr:col>24</xdr:col>
      <xdr:colOff>63500</xdr:colOff>
      <xdr:row>73</xdr:row>
      <xdr:rowOff>137261</xdr:rowOff>
    </xdr:to>
    <xdr:cxnSp macro="">
      <xdr:nvCxnSpPr>
        <xdr:cNvPr id="177" name="直線コネクタ 176"/>
        <xdr:cNvCxnSpPr/>
      </xdr:nvCxnSpPr>
      <xdr:spPr>
        <a:xfrm flipV="1">
          <a:off x="3797300" y="12641110"/>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35399</xdr:rowOff>
    </xdr:from>
    <xdr:ext cx="534377" cy="259045"/>
    <xdr:sp macro="" textlink="">
      <xdr:nvSpPr>
        <xdr:cNvPr id="178" name="維持補修費平均値テキスト"/>
        <xdr:cNvSpPr txBox="1"/>
      </xdr:nvSpPr>
      <xdr:spPr>
        <a:xfrm>
          <a:off x="4686300" y="1306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137261</xdr:rowOff>
    </xdr:from>
    <xdr:to>
      <xdr:col>19</xdr:col>
      <xdr:colOff>177800</xdr:colOff>
      <xdr:row>75</xdr:row>
      <xdr:rowOff>51003</xdr:rowOff>
    </xdr:to>
    <xdr:cxnSp macro="">
      <xdr:nvCxnSpPr>
        <xdr:cNvPr id="180" name="直線コネクタ 179"/>
        <xdr:cNvCxnSpPr/>
      </xdr:nvCxnSpPr>
      <xdr:spPr>
        <a:xfrm flipV="1">
          <a:off x="2908300" y="12653111"/>
          <a:ext cx="889000" cy="2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5148</xdr:rowOff>
    </xdr:from>
    <xdr:ext cx="534377" cy="259045"/>
    <xdr:sp macro="" textlink="">
      <xdr:nvSpPr>
        <xdr:cNvPr id="182" name="テキスト ボックス 181"/>
        <xdr:cNvSpPr txBox="1"/>
      </xdr:nvSpPr>
      <xdr:spPr>
        <a:xfrm>
          <a:off x="3530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166027</xdr:rowOff>
    </xdr:from>
    <xdr:to>
      <xdr:col>15</xdr:col>
      <xdr:colOff>50800</xdr:colOff>
      <xdr:row>75</xdr:row>
      <xdr:rowOff>51003</xdr:rowOff>
    </xdr:to>
    <xdr:cxnSp macro="">
      <xdr:nvCxnSpPr>
        <xdr:cNvPr id="183" name="直線コネクタ 182"/>
        <xdr:cNvCxnSpPr/>
      </xdr:nvCxnSpPr>
      <xdr:spPr>
        <a:xfrm>
          <a:off x="2019300" y="12853327"/>
          <a:ext cx="8890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58869</xdr:rowOff>
    </xdr:from>
    <xdr:ext cx="469744" cy="259045"/>
    <xdr:sp macro="" textlink="">
      <xdr:nvSpPr>
        <xdr:cNvPr id="185" name="テキスト ボックス 184"/>
        <xdr:cNvSpPr txBox="1"/>
      </xdr:nvSpPr>
      <xdr:spPr>
        <a:xfrm>
          <a:off x="2673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54928</xdr:rowOff>
    </xdr:from>
    <xdr:to>
      <xdr:col>10</xdr:col>
      <xdr:colOff>114300</xdr:colOff>
      <xdr:row>74</xdr:row>
      <xdr:rowOff>166027</xdr:rowOff>
    </xdr:to>
    <xdr:cxnSp macro="">
      <xdr:nvCxnSpPr>
        <xdr:cNvPr id="186" name="直線コネクタ 185"/>
        <xdr:cNvCxnSpPr/>
      </xdr:nvCxnSpPr>
      <xdr:spPr>
        <a:xfrm>
          <a:off x="1130300" y="12742228"/>
          <a:ext cx="889000" cy="1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xdr:cNvSpPr/>
      </xdr:nvSpPr>
      <xdr:spPr>
        <a:xfrm>
          <a:off x="1968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6748</xdr:rowOff>
    </xdr:from>
    <xdr:ext cx="534377" cy="259045"/>
    <xdr:sp macro="" textlink="">
      <xdr:nvSpPr>
        <xdr:cNvPr id="188" name="テキスト ボックス 187"/>
        <xdr:cNvSpPr txBox="1"/>
      </xdr:nvSpPr>
      <xdr:spPr>
        <a:xfrm>
          <a:off x="1752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xdr:cNvSpPr/>
      </xdr:nvSpPr>
      <xdr:spPr>
        <a:xfrm>
          <a:off x="1079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28275</xdr:rowOff>
    </xdr:from>
    <xdr:ext cx="534377" cy="259045"/>
    <xdr:sp macro="" textlink="">
      <xdr:nvSpPr>
        <xdr:cNvPr id="190" name="テキスト ボックス 189"/>
        <xdr:cNvSpPr txBox="1"/>
      </xdr:nvSpPr>
      <xdr:spPr>
        <a:xfrm>
          <a:off x="863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74460</xdr:rowOff>
    </xdr:from>
    <xdr:to>
      <xdr:col>24</xdr:col>
      <xdr:colOff>114300</xdr:colOff>
      <xdr:row>74</xdr:row>
      <xdr:rowOff>4610</xdr:rowOff>
    </xdr:to>
    <xdr:sp macro="" textlink="">
      <xdr:nvSpPr>
        <xdr:cNvPr id="196" name="楕円 195"/>
        <xdr:cNvSpPr/>
      </xdr:nvSpPr>
      <xdr:spPr>
        <a:xfrm>
          <a:off x="4584700" y="125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97337</xdr:rowOff>
    </xdr:from>
    <xdr:ext cx="534377" cy="259045"/>
    <xdr:sp macro="" textlink="">
      <xdr:nvSpPr>
        <xdr:cNvPr id="197" name="維持補修費該当値テキスト"/>
        <xdr:cNvSpPr txBox="1"/>
      </xdr:nvSpPr>
      <xdr:spPr>
        <a:xfrm>
          <a:off x="4686300" y="1244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86461</xdr:rowOff>
    </xdr:from>
    <xdr:to>
      <xdr:col>20</xdr:col>
      <xdr:colOff>38100</xdr:colOff>
      <xdr:row>74</xdr:row>
      <xdr:rowOff>16611</xdr:rowOff>
    </xdr:to>
    <xdr:sp macro="" textlink="">
      <xdr:nvSpPr>
        <xdr:cNvPr id="198" name="楕円 197"/>
        <xdr:cNvSpPr/>
      </xdr:nvSpPr>
      <xdr:spPr>
        <a:xfrm>
          <a:off x="3746500" y="126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33138</xdr:rowOff>
    </xdr:from>
    <xdr:ext cx="534377" cy="259045"/>
    <xdr:sp macro="" textlink="">
      <xdr:nvSpPr>
        <xdr:cNvPr id="199" name="テキスト ボックス 198"/>
        <xdr:cNvSpPr txBox="1"/>
      </xdr:nvSpPr>
      <xdr:spPr>
        <a:xfrm>
          <a:off x="3530111" y="1237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203</xdr:rowOff>
    </xdr:from>
    <xdr:to>
      <xdr:col>15</xdr:col>
      <xdr:colOff>101600</xdr:colOff>
      <xdr:row>75</xdr:row>
      <xdr:rowOff>101803</xdr:rowOff>
    </xdr:to>
    <xdr:sp macro="" textlink="">
      <xdr:nvSpPr>
        <xdr:cNvPr id="200" name="楕円 199"/>
        <xdr:cNvSpPr/>
      </xdr:nvSpPr>
      <xdr:spPr>
        <a:xfrm>
          <a:off x="2857500" y="128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118330</xdr:rowOff>
    </xdr:from>
    <xdr:ext cx="534377" cy="259045"/>
    <xdr:sp macro="" textlink="">
      <xdr:nvSpPr>
        <xdr:cNvPr id="201" name="テキスト ボックス 200"/>
        <xdr:cNvSpPr txBox="1"/>
      </xdr:nvSpPr>
      <xdr:spPr>
        <a:xfrm>
          <a:off x="2641111" y="1263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115227</xdr:rowOff>
    </xdr:from>
    <xdr:to>
      <xdr:col>10</xdr:col>
      <xdr:colOff>165100</xdr:colOff>
      <xdr:row>75</xdr:row>
      <xdr:rowOff>45377</xdr:rowOff>
    </xdr:to>
    <xdr:sp macro="" textlink="">
      <xdr:nvSpPr>
        <xdr:cNvPr id="202" name="楕円 201"/>
        <xdr:cNvSpPr/>
      </xdr:nvSpPr>
      <xdr:spPr>
        <a:xfrm>
          <a:off x="1968500" y="128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61904</xdr:rowOff>
    </xdr:from>
    <xdr:ext cx="534377" cy="259045"/>
    <xdr:sp macro="" textlink="">
      <xdr:nvSpPr>
        <xdr:cNvPr id="203" name="テキスト ボックス 202"/>
        <xdr:cNvSpPr txBox="1"/>
      </xdr:nvSpPr>
      <xdr:spPr>
        <a:xfrm>
          <a:off x="1752111" y="125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4128</xdr:rowOff>
    </xdr:from>
    <xdr:to>
      <xdr:col>6</xdr:col>
      <xdr:colOff>38100</xdr:colOff>
      <xdr:row>74</xdr:row>
      <xdr:rowOff>105728</xdr:rowOff>
    </xdr:to>
    <xdr:sp macro="" textlink="">
      <xdr:nvSpPr>
        <xdr:cNvPr id="204" name="楕円 203"/>
        <xdr:cNvSpPr/>
      </xdr:nvSpPr>
      <xdr:spPr>
        <a:xfrm>
          <a:off x="1079500" y="1269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122255</xdr:rowOff>
    </xdr:from>
    <xdr:ext cx="534377" cy="259045"/>
    <xdr:sp macro="" textlink="">
      <xdr:nvSpPr>
        <xdr:cNvPr id="205" name="テキスト ボックス 204"/>
        <xdr:cNvSpPr txBox="1"/>
      </xdr:nvSpPr>
      <xdr:spPr>
        <a:xfrm>
          <a:off x="863111" y="1246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54266</xdr:rowOff>
    </xdr:from>
    <xdr:to>
      <xdr:col>24</xdr:col>
      <xdr:colOff>63500</xdr:colOff>
      <xdr:row>96</xdr:row>
      <xdr:rowOff>70498</xdr:rowOff>
    </xdr:to>
    <xdr:cxnSp macro="">
      <xdr:nvCxnSpPr>
        <xdr:cNvPr id="235" name="直線コネクタ 234"/>
        <xdr:cNvCxnSpPr/>
      </xdr:nvCxnSpPr>
      <xdr:spPr>
        <a:xfrm flipV="1">
          <a:off x="3797300" y="16513466"/>
          <a:ext cx="8382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92955</xdr:rowOff>
    </xdr:from>
    <xdr:ext cx="534377" cy="259045"/>
    <xdr:sp macro="" textlink="">
      <xdr:nvSpPr>
        <xdr:cNvPr id="236" name="扶助費平均値テキスト"/>
        <xdr:cNvSpPr txBox="1"/>
      </xdr:nvSpPr>
      <xdr:spPr>
        <a:xfrm>
          <a:off x="4686300" y="16209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70498</xdr:rowOff>
    </xdr:from>
    <xdr:to>
      <xdr:col>19</xdr:col>
      <xdr:colOff>177800</xdr:colOff>
      <xdr:row>96</xdr:row>
      <xdr:rowOff>131508</xdr:rowOff>
    </xdr:to>
    <xdr:cxnSp macro="">
      <xdr:nvCxnSpPr>
        <xdr:cNvPr id="238" name="直線コネクタ 237"/>
        <xdr:cNvCxnSpPr/>
      </xdr:nvCxnSpPr>
      <xdr:spPr>
        <a:xfrm flipV="1">
          <a:off x="2908300" y="16529698"/>
          <a:ext cx="889000" cy="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12285</xdr:rowOff>
    </xdr:from>
    <xdr:ext cx="534377" cy="259045"/>
    <xdr:sp macro="" textlink="">
      <xdr:nvSpPr>
        <xdr:cNvPr id="240" name="テキスト ボックス 239"/>
        <xdr:cNvSpPr txBox="1"/>
      </xdr:nvSpPr>
      <xdr:spPr>
        <a:xfrm>
          <a:off x="3530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131508</xdr:rowOff>
    </xdr:from>
    <xdr:to>
      <xdr:col>15</xdr:col>
      <xdr:colOff>50800</xdr:colOff>
      <xdr:row>96</xdr:row>
      <xdr:rowOff>161189</xdr:rowOff>
    </xdr:to>
    <xdr:cxnSp macro="">
      <xdr:nvCxnSpPr>
        <xdr:cNvPr id="241" name="直線コネクタ 240"/>
        <xdr:cNvCxnSpPr/>
      </xdr:nvCxnSpPr>
      <xdr:spPr>
        <a:xfrm flipV="1">
          <a:off x="2019300" y="16590708"/>
          <a:ext cx="889000" cy="2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101528</xdr:rowOff>
    </xdr:from>
    <xdr:ext cx="534377" cy="259045"/>
    <xdr:sp macro="" textlink="">
      <xdr:nvSpPr>
        <xdr:cNvPr id="243" name="テキスト ボックス 242"/>
        <xdr:cNvSpPr txBox="1"/>
      </xdr:nvSpPr>
      <xdr:spPr>
        <a:xfrm>
          <a:off x="2641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161189</xdr:rowOff>
    </xdr:from>
    <xdr:to>
      <xdr:col>10</xdr:col>
      <xdr:colOff>114300</xdr:colOff>
      <xdr:row>97</xdr:row>
      <xdr:rowOff>62446</xdr:rowOff>
    </xdr:to>
    <xdr:cxnSp macro="">
      <xdr:nvCxnSpPr>
        <xdr:cNvPr id="244" name="直線コネクタ 243"/>
        <xdr:cNvCxnSpPr/>
      </xdr:nvCxnSpPr>
      <xdr:spPr>
        <a:xfrm flipV="1">
          <a:off x="1130300" y="16620389"/>
          <a:ext cx="889000" cy="7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153421</xdr:rowOff>
    </xdr:from>
    <xdr:ext cx="534377" cy="259045"/>
    <xdr:sp macro="" textlink="">
      <xdr:nvSpPr>
        <xdr:cNvPr id="246" name="テキスト ボックス 245"/>
        <xdr:cNvSpPr txBox="1"/>
      </xdr:nvSpPr>
      <xdr:spPr>
        <a:xfrm>
          <a:off x="1752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61765</xdr:rowOff>
    </xdr:from>
    <xdr:ext cx="534377" cy="259045"/>
    <xdr:sp macro="" textlink="">
      <xdr:nvSpPr>
        <xdr:cNvPr id="248" name="テキスト ボックス 247"/>
        <xdr:cNvSpPr txBox="1"/>
      </xdr:nvSpPr>
      <xdr:spPr>
        <a:xfrm>
          <a:off x="863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3466</xdr:rowOff>
    </xdr:from>
    <xdr:to>
      <xdr:col>24</xdr:col>
      <xdr:colOff>114300</xdr:colOff>
      <xdr:row>96</xdr:row>
      <xdr:rowOff>105066</xdr:rowOff>
    </xdr:to>
    <xdr:sp macro="" textlink="">
      <xdr:nvSpPr>
        <xdr:cNvPr id="254" name="楕円 253"/>
        <xdr:cNvSpPr/>
      </xdr:nvSpPr>
      <xdr:spPr>
        <a:xfrm>
          <a:off x="4584700" y="1646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153343</xdr:rowOff>
    </xdr:from>
    <xdr:ext cx="534377" cy="259045"/>
    <xdr:sp macro="" textlink="">
      <xdr:nvSpPr>
        <xdr:cNvPr id="255" name="扶助費該当値テキスト"/>
        <xdr:cNvSpPr txBox="1"/>
      </xdr:nvSpPr>
      <xdr:spPr>
        <a:xfrm>
          <a:off x="4686300" y="1644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19698</xdr:rowOff>
    </xdr:from>
    <xdr:to>
      <xdr:col>20</xdr:col>
      <xdr:colOff>38100</xdr:colOff>
      <xdr:row>96</xdr:row>
      <xdr:rowOff>121298</xdr:rowOff>
    </xdr:to>
    <xdr:sp macro="" textlink="">
      <xdr:nvSpPr>
        <xdr:cNvPr id="256" name="楕円 255"/>
        <xdr:cNvSpPr/>
      </xdr:nvSpPr>
      <xdr:spPr>
        <a:xfrm>
          <a:off x="3746500" y="1647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112425</xdr:rowOff>
    </xdr:from>
    <xdr:ext cx="534377" cy="259045"/>
    <xdr:sp macro="" textlink="">
      <xdr:nvSpPr>
        <xdr:cNvPr id="257" name="テキスト ボックス 256"/>
        <xdr:cNvSpPr txBox="1"/>
      </xdr:nvSpPr>
      <xdr:spPr>
        <a:xfrm>
          <a:off x="3530111" y="1657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80708</xdr:rowOff>
    </xdr:from>
    <xdr:to>
      <xdr:col>15</xdr:col>
      <xdr:colOff>101600</xdr:colOff>
      <xdr:row>97</xdr:row>
      <xdr:rowOff>10858</xdr:rowOff>
    </xdr:to>
    <xdr:sp macro="" textlink="">
      <xdr:nvSpPr>
        <xdr:cNvPr id="258" name="楕円 257"/>
        <xdr:cNvSpPr/>
      </xdr:nvSpPr>
      <xdr:spPr>
        <a:xfrm>
          <a:off x="2857500" y="1653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1985</xdr:rowOff>
    </xdr:from>
    <xdr:ext cx="534377" cy="259045"/>
    <xdr:sp macro="" textlink="">
      <xdr:nvSpPr>
        <xdr:cNvPr id="259" name="テキスト ボックス 258"/>
        <xdr:cNvSpPr txBox="1"/>
      </xdr:nvSpPr>
      <xdr:spPr>
        <a:xfrm>
          <a:off x="2641111" y="166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110389</xdr:rowOff>
    </xdr:from>
    <xdr:to>
      <xdr:col>10</xdr:col>
      <xdr:colOff>165100</xdr:colOff>
      <xdr:row>97</xdr:row>
      <xdr:rowOff>40539</xdr:rowOff>
    </xdr:to>
    <xdr:sp macro="" textlink="">
      <xdr:nvSpPr>
        <xdr:cNvPr id="260" name="楕円 259"/>
        <xdr:cNvSpPr/>
      </xdr:nvSpPr>
      <xdr:spPr>
        <a:xfrm>
          <a:off x="1968500" y="165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31666</xdr:rowOff>
    </xdr:from>
    <xdr:ext cx="534377" cy="259045"/>
    <xdr:sp macro="" textlink="">
      <xdr:nvSpPr>
        <xdr:cNvPr id="261" name="テキスト ボックス 260"/>
        <xdr:cNvSpPr txBox="1"/>
      </xdr:nvSpPr>
      <xdr:spPr>
        <a:xfrm>
          <a:off x="1752111" y="1666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11646</xdr:rowOff>
    </xdr:from>
    <xdr:to>
      <xdr:col>6</xdr:col>
      <xdr:colOff>38100</xdr:colOff>
      <xdr:row>97</xdr:row>
      <xdr:rowOff>113246</xdr:rowOff>
    </xdr:to>
    <xdr:sp macro="" textlink="">
      <xdr:nvSpPr>
        <xdr:cNvPr id="262" name="楕円 261"/>
        <xdr:cNvSpPr/>
      </xdr:nvSpPr>
      <xdr:spPr>
        <a:xfrm>
          <a:off x="1079500" y="166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104373</xdr:rowOff>
    </xdr:from>
    <xdr:ext cx="534377" cy="259045"/>
    <xdr:sp macro="" textlink="">
      <xdr:nvSpPr>
        <xdr:cNvPr id="263" name="テキスト ボックス 262"/>
        <xdr:cNvSpPr txBox="1"/>
      </xdr:nvSpPr>
      <xdr:spPr>
        <a:xfrm>
          <a:off x="863111" y="167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153480</xdr:rowOff>
    </xdr:from>
    <xdr:to>
      <xdr:col>55</xdr:col>
      <xdr:colOff>0</xdr:colOff>
      <xdr:row>37</xdr:row>
      <xdr:rowOff>6694</xdr:rowOff>
    </xdr:to>
    <xdr:cxnSp macro="">
      <xdr:nvCxnSpPr>
        <xdr:cNvPr id="290" name="直線コネクタ 289"/>
        <xdr:cNvCxnSpPr/>
      </xdr:nvCxnSpPr>
      <xdr:spPr>
        <a:xfrm>
          <a:off x="9639300" y="6325680"/>
          <a:ext cx="838200" cy="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109314</xdr:rowOff>
    </xdr:from>
    <xdr:ext cx="599010" cy="259045"/>
    <xdr:sp macro="" textlink="">
      <xdr:nvSpPr>
        <xdr:cNvPr id="291" name="補助費等平均値テキスト"/>
        <xdr:cNvSpPr txBox="1"/>
      </xdr:nvSpPr>
      <xdr:spPr>
        <a:xfrm>
          <a:off x="10528300" y="6281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148099</xdr:rowOff>
    </xdr:from>
    <xdr:to>
      <xdr:col>50</xdr:col>
      <xdr:colOff>114300</xdr:colOff>
      <xdr:row>36</xdr:row>
      <xdr:rowOff>153480</xdr:rowOff>
    </xdr:to>
    <xdr:cxnSp macro="">
      <xdr:nvCxnSpPr>
        <xdr:cNvPr id="293" name="直線コネクタ 292"/>
        <xdr:cNvCxnSpPr/>
      </xdr:nvCxnSpPr>
      <xdr:spPr>
        <a:xfrm>
          <a:off x="8750300" y="6320299"/>
          <a:ext cx="889000" cy="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87117</xdr:rowOff>
    </xdr:from>
    <xdr:ext cx="599010" cy="259045"/>
    <xdr:sp macro="" textlink="">
      <xdr:nvSpPr>
        <xdr:cNvPr id="295" name="テキスト ボックス 294"/>
        <xdr:cNvSpPr txBox="1"/>
      </xdr:nvSpPr>
      <xdr:spPr>
        <a:xfrm>
          <a:off x="9339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148099</xdr:rowOff>
    </xdr:from>
    <xdr:to>
      <xdr:col>45</xdr:col>
      <xdr:colOff>177800</xdr:colOff>
      <xdr:row>37</xdr:row>
      <xdr:rowOff>23482</xdr:rowOff>
    </xdr:to>
    <xdr:cxnSp macro="">
      <xdr:nvCxnSpPr>
        <xdr:cNvPr id="296" name="直線コネクタ 295"/>
        <xdr:cNvCxnSpPr/>
      </xdr:nvCxnSpPr>
      <xdr:spPr>
        <a:xfrm flipV="1">
          <a:off x="7861300" y="6320299"/>
          <a:ext cx="889000" cy="4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97626</xdr:rowOff>
    </xdr:from>
    <xdr:ext cx="599010" cy="259045"/>
    <xdr:sp macro="" textlink="">
      <xdr:nvSpPr>
        <xdr:cNvPr id="298" name="テキスト ボックス 297"/>
        <xdr:cNvSpPr txBox="1"/>
      </xdr:nvSpPr>
      <xdr:spPr>
        <a:xfrm>
          <a:off x="8450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15481</xdr:rowOff>
    </xdr:from>
    <xdr:to>
      <xdr:col>41</xdr:col>
      <xdr:colOff>50800</xdr:colOff>
      <xdr:row>37</xdr:row>
      <xdr:rowOff>23482</xdr:rowOff>
    </xdr:to>
    <xdr:cxnSp macro="">
      <xdr:nvCxnSpPr>
        <xdr:cNvPr id="299" name="直線コネクタ 298"/>
        <xdr:cNvCxnSpPr/>
      </xdr:nvCxnSpPr>
      <xdr:spPr>
        <a:xfrm>
          <a:off x="6972300" y="635913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xdr:cNvSpPr/>
      </xdr:nvSpPr>
      <xdr:spPr>
        <a:xfrm>
          <a:off x="7810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125995</xdr:rowOff>
    </xdr:from>
    <xdr:ext cx="534377" cy="259045"/>
    <xdr:sp macro="" textlink="">
      <xdr:nvSpPr>
        <xdr:cNvPr id="301" name="テキスト ボックス 300"/>
        <xdr:cNvSpPr txBox="1"/>
      </xdr:nvSpPr>
      <xdr:spPr>
        <a:xfrm>
          <a:off x="7594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xdr:cNvSpPr/>
      </xdr:nvSpPr>
      <xdr:spPr>
        <a:xfrm>
          <a:off x="6921500" y="639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143119</xdr:rowOff>
    </xdr:from>
    <xdr:ext cx="534377" cy="259045"/>
    <xdr:sp macro="" textlink="">
      <xdr:nvSpPr>
        <xdr:cNvPr id="303" name="テキスト ボックス 302"/>
        <xdr:cNvSpPr txBox="1"/>
      </xdr:nvSpPr>
      <xdr:spPr>
        <a:xfrm>
          <a:off x="6705111" y="64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127344</xdr:rowOff>
    </xdr:from>
    <xdr:to>
      <xdr:col>55</xdr:col>
      <xdr:colOff>50800</xdr:colOff>
      <xdr:row>37</xdr:row>
      <xdr:rowOff>57494</xdr:rowOff>
    </xdr:to>
    <xdr:sp macro="" textlink="">
      <xdr:nvSpPr>
        <xdr:cNvPr id="309" name="楕円 308"/>
        <xdr:cNvSpPr/>
      </xdr:nvSpPr>
      <xdr:spPr>
        <a:xfrm>
          <a:off x="10426700" y="629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150221</xdr:rowOff>
    </xdr:from>
    <xdr:ext cx="599010" cy="259045"/>
    <xdr:sp macro="" textlink="">
      <xdr:nvSpPr>
        <xdr:cNvPr id="310" name="補助費等該当値テキスト"/>
        <xdr:cNvSpPr txBox="1"/>
      </xdr:nvSpPr>
      <xdr:spPr>
        <a:xfrm>
          <a:off x="10528300" y="615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102680</xdr:rowOff>
    </xdr:from>
    <xdr:to>
      <xdr:col>50</xdr:col>
      <xdr:colOff>165100</xdr:colOff>
      <xdr:row>37</xdr:row>
      <xdr:rowOff>32830</xdr:rowOff>
    </xdr:to>
    <xdr:sp macro="" textlink="">
      <xdr:nvSpPr>
        <xdr:cNvPr id="311" name="楕円 310"/>
        <xdr:cNvSpPr/>
      </xdr:nvSpPr>
      <xdr:spPr>
        <a:xfrm>
          <a:off x="9588500" y="62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49357</xdr:rowOff>
    </xdr:from>
    <xdr:ext cx="599010" cy="259045"/>
    <xdr:sp macro="" textlink="">
      <xdr:nvSpPr>
        <xdr:cNvPr id="312" name="テキスト ボックス 311"/>
        <xdr:cNvSpPr txBox="1"/>
      </xdr:nvSpPr>
      <xdr:spPr>
        <a:xfrm>
          <a:off x="9339795" y="605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97299</xdr:rowOff>
    </xdr:from>
    <xdr:to>
      <xdr:col>46</xdr:col>
      <xdr:colOff>38100</xdr:colOff>
      <xdr:row>37</xdr:row>
      <xdr:rowOff>27449</xdr:rowOff>
    </xdr:to>
    <xdr:sp macro="" textlink="">
      <xdr:nvSpPr>
        <xdr:cNvPr id="313" name="楕円 312"/>
        <xdr:cNvSpPr/>
      </xdr:nvSpPr>
      <xdr:spPr>
        <a:xfrm>
          <a:off x="8699500" y="62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43976</xdr:rowOff>
    </xdr:from>
    <xdr:ext cx="599010" cy="259045"/>
    <xdr:sp macro="" textlink="">
      <xdr:nvSpPr>
        <xdr:cNvPr id="314" name="テキスト ボックス 313"/>
        <xdr:cNvSpPr txBox="1"/>
      </xdr:nvSpPr>
      <xdr:spPr>
        <a:xfrm>
          <a:off x="8450795" y="604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144132</xdr:rowOff>
    </xdr:from>
    <xdr:to>
      <xdr:col>41</xdr:col>
      <xdr:colOff>101600</xdr:colOff>
      <xdr:row>37</xdr:row>
      <xdr:rowOff>74282</xdr:rowOff>
    </xdr:to>
    <xdr:sp macro="" textlink="">
      <xdr:nvSpPr>
        <xdr:cNvPr id="315" name="楕円 314"/>
        <xdr:cNvSpPr/>
      </xdr:nvSpPr>
      <xdr:spPr>
        <a:xfrm>
          <a:off x="7810500" y="631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90809</xdr:rowOff>
    </xdr:from>
    <xdr:ext cx="599010" cy="259045"/>
    <xdr:sp macro="" textlink="">
      <xdr:nvSpPr>
        <xdr:cNvPr id="316" name="テキスト ボックス 315"/>
        <xdr:cNvSpPr txBox="1"/>
      </xdr:nvSpPr>
      <xdr:spPr>
        <a:xfrm>
          <a:off x="7561795" y="609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136131</xdr:rowOff>
    </xdr:from>
    <xdr:to>
      <xdr:col>36</xdr:col>
      <xdr:colOff>165100</xdr:colOff>
      <xdr:row>37</xdr:row>
      <xdr:rowOff>66281</xdr:rowOff>
    </xdr:to>
    <xdr:sp macro="" textlink="">
      <xdr:nvSpPr>
        <xdr:cNvPr id="317" name="楕円 316"/>
        <xdr:cNvSpPr/>
      </xdr:nvSpPr>
      <xdr:spPr>
        <a:xfrm>
          <a:off x="6921500" y="630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82808</xdr:rowOff>
    </xdr:from>
    <xdr:ext cx="599010" cy="259045"/>
    <xdr:sp macro="" textlink="">
      <xdr:nvSpPr>
        <xdr:cNvPr id="318" name="テキスト ボックス 317"/>
        <xdr:cNvSpPr txBox="1"/>
      </xdr:nvSpPr>
      <xdr:spPr>
        <a:xfrm>
          <a:off x="6672795" y="608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64881</xdr:rowOff>
    </xdr:from>
    <xdr:to>
      <xdr:col>55</xdr:col>
      <xdr:colOff>0</xdr:colOff>
      <xdr:row>58</xdr:row>
      <xdr:rowOff>77612</xdr:rowOff>
    </xdr:to>
    <xdr:cxnSp macro="">
      <xdr:nvCxnSpPr>
        <xdr:cNvPr id="349" name="直線コネクタ 348"/>
        <xdr:cNvCxnSpPr/>
      </xdr:nvCxnSpPr>
      <xdr:spPr>
        <a:xfrm>
          <a:off x="9639300" y="10008981"/>
          <a:ext cx="838200" cy="1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11952</xdr:rowOff>
    </xdr:from>
    <xdr:ext cx="599010" cy="259045"/>
    <xdr:sp macro="" textlink="">
      <xdr:nvSpPr>
        <xdr:cNvPr id="350" name="普通建設事業費平均値テキスト"/>
        <xdr:cNvSpPr txBox="1"/>
      </xdr:nvSpPr>
      <xdr:spPr>
        <a:xfrm>
          <a:off x="10528300" y="9956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64881</xdr:rowOff>
    </xdr:from>
    <xdr:to>
      <xdr:col>50</xdr:col>
      <xdr:colOff>114300</xdr:colOff>
      <xdr:row>58</xdr:row>
      <xdr:rowOff>111305</xdr:rowOff>
    </xdr:to>
    <xdr:cxnSp macro="">
      <xdr:nvCxnSpPr>
        <xdr:cNvPr id="352" name="直線コネクタ 351"/>
        <xdr:cNvCxnSpPr/>
      </xdr:nvCxnSpPr>
      <xdr:spPr>
        <a:xfrm flipV="1">
          <a:off x="8750300" y="10008981"/>
          <a:ext cx="889000" cy="4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136663</xdr:rowOff>
    </xdr:from>
    <xdr:ext cx="599010" cy="259045"/>
    <xdr:sp macro="" textlink="">
      <xdr:nvSpPr>
        <xdr:cNvPr id="354" name="テキスト ボックス 353"/>
        <xdr:cNvSpPr txBox="1"/>
      </xdr:nvSpPr>
      <xdr:spPr>
        <a:xfrm>
          <a:off x="9339795" y="1008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19638</xdr:rowOff>
    </xdr:from>
    <xdr:to>
      <xdr:col>45</xdr:col>
      <xdr:colOff>177800</xdr:colOff>
      <xdr:row>58</xdr:row>
      <xdr:rowOff>111305</xdr:rowOff>
    </xdr:to>
    <xdr:cxnSp macro="">
      <xdr:nvCxnSpPr>
        <xdr:cNvPr id="355" name="直線コネクタ 354"/>
        <xdr:cNvCxnSpPr/>
      </xdr:nvCxnSpPr>
      <xdr:spPr>
        <a:xfrm>
          <a:off x="7861300" y="9963738"/>
          <a:ext cx="889000" cy="9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159190</xdr:rowOff>
    </xdr:from>
    <xdr:ext cx="534377" cy="259045"/>
    <xdr:sp macro="" textlink="">
      <xdr:nvSpPr>
        <xdr:cNvPr id="357" name="テキスト ボックス 356"/>
        <xdr:cNvSpPr txBox="1"/>
      </xdr:nvSpPr>
      <xdr:spPr>
        <a:xfrm>
          <a:off x="8483111" y="1010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19638</xdr:rowOff>
    </xdr:from>
    <xdr:to>
      <xdr:col>41</xdr:col>
      <xdr:colOff>50800</xdr:colOff>
      <xdr:row>58</xdr:row>
      <xdr:rowOff>58874</xdr:rowOff>
    </xdr:to>
    <xdr:cxnSp macro="">
      <xdr:nvCxnSpPr>
        <xdr:cNvPr id="358" name="直線コネクタ 357"/>
        <xdr:cNvCxnSpPr/>
      </xdr:nvCxnSpPr>
      <xdr:spPr>
        <a:xfrm flipV="1">
          <a:off x="6972300" y="9963738"/>
          <a:ext cx="889000" cy="3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xdr:cNvSpPr/>
      </xdr:nvSpPr>
      <xdr:spPr>
        <a:xfrm>
          <a:off x="7810500" y="99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96373</xdr:rowOff>
    </xdr:from>
    <xdr:ext cx="599010" cy="259045"/>
    <xdr:sp macro="" textlink="">
      <xdr:nvSpPr>
        <xdr:cNvPr id="360" name="テキスト ボックス 359"/>
        <xdr:cNvSpPr txBox="1"/>
      </xdr:nvSpPr>
      <xdr:spPr>
        <a:xfrm>
          <a:off x="7561795" y="1004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xdr:cNvSpPr/>
      </xdr:nvSpPr>
      <xdr:spPr>
        <a:xfrm>
          <a:off x="6921500" y="99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114645</xdr:rowOff>
    </xdr:from>
    <xdr:ext cx="599010" cy="259045"/>
    <xdr:sp macro="" textlink="">
      <xdr:nvSpPr>
        <xdr:cNvPr id="362" name="テキスト ボックス 361"/>
        <xdr:cNvSpPr txBox="1"/>
      </xdr:nvSpPr>
      <xdr:spPr>
        <a:xfrm>
          <a:off x="6672795" y="971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26812</xdr:rowOff>
    </xdr:from>
    <xdr:to>
      <xdr:col>55</xdr:col>
      <xdr:colOff>50800</xdr:colOff>
      <xdr:row>58</xdr:row>
      <xdr:rowOff>128412</xdr:rowOff>
    </xdr:to>
    <xdr:sp macro="" textlink="">
      <xdr:nvSpPr>
        <xdr:cNvPr id="368" name="楕円 367"/>
        <xdr:cNvSpPr/>
      </xdr:nvSpPr>
      <xdr:spPr>
        <a:xfrm>
          <a:off x="10426700" y="997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49689</xdr:rowOff>
    </xdr:from>
    <xdr:ext cx="599010" cy="259045"/>
    <xdr:sp macro="" textlink="">
      <xdr:nvSpPr>
        <xdr:cNvPr id="369" name="普通建設事業費該当値テキスト"/>
        <xdr:cNvSpPr txBox="1"/>
      </xdr:nvSpPr>
      <xdr:spPr>
        <a:xfrm>
          <a:off x="10528300" y="982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14081</xdr:rowOff>
    </xdr:from>
    <xdr:to>
      <xdr:col>50</xdr:col>
      <xdr:colOff>165100</xdr:colOff>
      <xdr:row>58</xdr:row>
      <xdr:rowOff>115681</xdr:rowOff>
    </xdr:to>
    <xdr:sp macro="" textlink="">
      <xdr:nvSpPr>
        <xdr:cNvPr id="370" name="楕円 369"/>
        <xdr:cNvSpPr/>
      </xdr:nvSpPr>
      <xdr:spPr>
        <a:xfrm>
          <a:off x="9588500" y="995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132208</xdr:rowOff>
    </xdr:from>
    <xdr:ext cx="599010" cy="259045"/>
    <xdr:sp macro="" textlink="">
      <xdr:nvSpPr>
        <xdr:cNvPr id="371" name="テキスト ボックス 370"/>
        <xdr:cNvSpPr txBox="1"/>
      </xdr:nvSpPr>
      <xdr:spPr>
        <a:xfrm>
          <a:off x="9339795" y="973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60505</xdr:rowOff>
    </xdr:from>
    <xdr:to>
      <xdr:col>46</xdr:col>
      <xdr:colOff>38100</xdr:colOff>
      <xdr:row>58</xdr:row>
      <xdr:rowOff>162105</xdr:rowOff>
    </xdr:to>
    <xdr:sp macro="" textlink="">
      <xdr:nvSpPr>
        <xdr:cNvPr id="372" name="楕円 371"/>
        <xdr:cNvSpPr/>
      </xdr:nvSpPr>
      <xdr:spPr>
        <a:xfrm>
          <a:off x="8699500" y="1000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7182</xdr:rowOff>
    </xdr:from>
    <xdr:ext cx="534377" cy="259045"/>
    <xdr:sp macro="" textlink="">
      <xdr:nvSpPr>
        <xdr:cNvPr id="373" name="テキスト ボックス 372"/>
        <xdr:cNvSpPr txBox="1"/>
      </xdr:nvSpPr>
      <xdr:spPr>
        <a:xfrm>
          <a:off x="8483111" y="977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140288</xdr:rowOff>
    </xdr:from>
    <xdr:to>
      <xdr:col>41</xdr:col>
      <xdr:colOff>101600</xdr:colOff>
      <xdr:row>58</xdr:row>
      <xdr:rowOff>70438</xdr:rowOff>
    </xdr:to>
    <xdr:sp macro="" textlink="">
      <xdr:nvSpPr>
        <xdr:cNvPr id="374" name="楕円 373"/>
        <xdr:cNvSpPr/>
      </xdr:nvSpPr>
      <xdr:spPr>
        <a:xfrm>
          <a:off x="7810500" y="991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86965</xdr:rowOff>
    </xdr:from>
    <xdr:ext cx="599010" cy="259045"/>
    <xdr:sp macro="" textlink="">
      <xdr:nvSpPr>
        <xdr:cNvPr id="375" name="テキスト ボックス 374"/>
        <xdr:cNvSpPr txBox="1"/>
      </xdr:nvSpPr>
      <xdr:spPr>
        <a:xfrm>
          <a:off x="7561795" y="968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8074</xdr:rowOff>
    </xdr:from>
    <xdr:to>
      <xdr:col>36</xdr:col>
      <xdr:colOff>165100</xdr:colOff>
      <xdr:row>58</xdr:row>
      <xdr:rowOff>109674</xdr:rowOff>
    </xdr:to>
    <xdr:sp macro="" textlink="">
      <xdr:nvSpPr>
        <xdr:cNvPr id="376" name="楕円 375"/>
        <xdr:cNvSpPr/>
      </xdr:nvSpPr>
      <xdr:spPr>
        <a:xfrm>
          <a:off x="6921500" y="995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100801</xdr:rowOff>
    </xdr:from>
    <xdr:ext cx="599010" cy="259045"/>
    <xdr:sp macro="" textlink="">
      <xdr:nvSpPr>
        <xdr:cNvPr id="377" name="テキスト ボックス 376"/>
        <xdr:cNvSpPr txBox="1"/>
      </xdr:nvSpPr>
      <xdr:spPr>
        <a:xfrm>
          <a:off x="6672795" y="1004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102907</xdr:rowOff>
    </xdr:from>
    <xdr:to>
      <xdr:col>55</xdr:col>
      <xdr:colOff>0</xdr:colOff>
      <xdr:row>78</xdr:row>
      <xdr:rowOff>122734</xdr:rowOff>
    </xdr:to>
    <xdr:cxnSp macro="">
      <xdr:nvCxnSpPr>
        <xdr:cNvPr id="404" name="直線コネクタ 403"/>
        <xdr:cNvCxnSpPr/>
      </xdr:nvCxnSpPr>
      <xdr:spPr>
        <a:xfrm flipV="1">
          <a:off x="9639300" y="13476007"/>
          <a:ext cx="838200" cy="1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41774</xdr:rowOff>
    </xdr:from>
    <xdr:ext cx="534377" cy="259045"/>
    <xdr:sp macro="" textlink="">
      <xdr:nvSpPr>
        <xdr:cNvPr id="405" name="普通建設事業費 （ うち新規整備　）平均値テキスト"/>
        <xdr:cNvSpPr txBox="1"/>
      </xdr:nvSpPr>
      <xdr:spPr>
        <a:xfrm>
          <a:off x="10528300" y="1324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49169</xdr:rowOff>
    </xdr:from>
    <xdr:to>
      <xdr:col>50</xdr:col>
      <xdr:colOff>114300</xdr:colOff>
      <xdr:row>78</xdr:row>
      <xdr:rowOff>122734</xdr:rowOff>
    </xdr:to>
    <xdr:cxnSp macro="">
      <xdr:nvCxnSpPr>
        <xdr:cNvPr id="407" name="直線コネクタ 406"/>
        <xdr:cNvCxnSpPr/>
      </xdr:nvCxnSpPr>
      <xdr:spPr>
        <a:xfrm>
          <a:off x="8750300" y="13422269"/>
          <a:ext cx="889000" cy="7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126790</xdr:rowOff>
    </xdr:from>
    <xdr:ext cx="534377" cy="259045"/>
    <xdr:sp macro="" textlink="">
      <xdr:nvSpPr>
        <xdr:cNvPr id="409" name="テキスト ボックス 408"/>
        <xdr:cNvSpPr txBox="1"/>
      </xdr:nvSpPr>
      <xdr:spPr>
        <a:xfrm>
          <a:off x="9372111" y="131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21402</xdr:rowOff>
    </xdr:from>
    <xdr:to>
      <xdr:col>45</xdr:col>
      <xdr:colOff>177800</xdr:colOff>
      <xdr:row>78</xdr:row>
      <xdr:rowOff>49169</xdr:rowOff>
    </xdr:to>
    <xdr:cxnSp macro="">
      <xdr:nvCxnSpPr>
        <xdr:cNvPr id="410" name="直線コネクタ 409"/>
        <xdr:cNvCxnSpPr/>
      </xdr:nvCxnSpPr>
      <xdr:spPr>
        <a:xfrm>
          <a:off x="7861300" y="13394502"/>
          <a:ext cx="889000" cy="2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93696</xdr:rowOff>
    </xdr:from>
    <xdr:ext cx="534377" cy="259045"/>
    <xdr:sp macro="" textlink="">
      <xdr:nvSpPr>
        <xdr:cNvPr id="412" name="テキスト ボックス 411"/>
        <xdr:cNvSpPr txBox="1"/>
      </xdr:nvSpPr>
      <xdr:spPr>
        <a:xfrm>
          <a:off x="8483111" y="1346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xdr:cNvSpPr/>
      </xdr:nvSpPr>
      <xdr:spPr>
        <a:xfrm>
          <a:off x="7810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61171</xdr:rowOff>
    </xdr:from>
    <xdr:ext cx="534377" cy="259045"/>
    <xdr:sp macro="" textlink="">
      <xdr:nvSpPr>
        <xdr:cNvPr id="414" name="テキスト ボックス 413"/>
        <xdr:cNvSpPr txBox="1"/>
      </xdr:nvSpPr>
      <xdr:spPr>
        <a:xfrm>
          <a:off x="7594111" y="130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52107</xdr:rowOff>
    </xdr:from>
    <xdr:to>
      <xdr:col>55</xdr:col>
      <xdr:colOff>50800</xdr:colOff>
      <xdr:row>78</xdr:row>
      <xdr:rowOff>153707</xdr:rowOff>
    </xdr:to>
    <xdr:sp macro="" textlink="">
      <xdr:nvSpPr>
        <xdr:cNvPr id="420" name="楕円 419"/>
        <xdr:cNvSpPr/>
      </xdr:nvSpPr>
      <xdr:spPr>
        <a:xfrm>
          <a:off x="10426700" y="1342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168773</xdr:rowOff>
    </xdr:from>
    <xdr:ext cx="534377" cy="259045"/>
    <xdr:sp macro="" textlink="">
      <xdr:nvSpPr>
        <xdr:cNvPr id="421" name="普通建設事業費 （ うち新規整備　）該当値テキスト"/>
        <xdr:cNvSpPr txBox="1"/>
      </xdr:nvSpPr>
      <xdr:spPr>
        <a:xfrm>
          <a:off x="10528300" y="1337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71934</xdr:rowOff>
    </xdr:from>
    <xdr:to>
      <xdr:col>50</xdr:col>
      <xdr:colOff>165100</xdr:colOff>
      <xdr:row>79</xdr:row>
      <xdr:rowOff>2084</xdr:rowOff>
    </xdr:to>
    <xdr:sp macro="" textlink="">
      <xdr:nvSpPr>
        <xdr:cNvPr id="422" name="楕円 421"/>
        <xdr:cNvSpPr/>
      </xdr:nvSpPr>
      <xdr:spPr>
        <a:xfrm>
          <a:off x="9588500" y="134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164661</xdr:rowOff>
    </xdr:from>
    <xdr:ext cx="469744" cy="259045"/>
    <xdr:sp macro="" textlink="">
      <xdr:nvSpPr>
        <xdr:cNvPr id="423" name="テキスト ボックス 422"/>
        <xdr:cNvSpPr txBox="1"/>
      </xdr:nvSpPr>
      <xdr:spPr>
        <a:xfrm>
          <a:off x="9404428" y="135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169819</xdr:rowOff>
    </xdr:from>
    <xdr:to>
      <xdr:col>46</xdr:col>
      <xdr:colOff>38100</xdr:colOff>
      <xdr:row>78</xdr:row>
      <xdr:rowOff>99969</xdr:rowOff>
    </xdr:to>
    <xdr:sp macro="" textlink="">
      <xdr:nvSpPr>
        <xdr:cNvPr id="424" name="楕円 423"/>
        <xdr:cNvSpPr/>
      </xdr:nvSpPr>
      <xdr:spPr>
        <a:xfrm>
          <a:off x="8699500" y="133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116496</xdr:rowOff>
    </xdr:from>
    <xdr:ext cx="534377" cy="259045"/>
    <xdr:sp macro="" textlink="">
      <xdr:nvSpPr>
        <xdr:cNvPr id="425" name="テキスト ボックス 424"/>
        <xdr:cNvSpPr txBox="1"/>
      </xdr:nvSpPr>
      <xdr:spPr>
        <a:xfrm>
          <a:off x="8483111" y="1314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142052</xdr:rowOff>
    </xdr:from>
    <xdr:to>
      <xdr:col>41</xdr:col>
      <xdr:colOff>101600</xdr:colOff>
      <xdr:row>78</xdr:row>
      <xdr:rowOff>72202</xdr:rowOff>
    </xdr:to>
    <xdr:sp macro="" textlink="">
      <xdr:nvSpPr>
        <xdr:cNvPr id="426" name="楕円 425"/>
        <xdr:cNvSpPr/>
      </xdr:nvSpPr>
      <xdr:spPr>
        <a:xfrm>
          <a:off x="7810500" y="133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63329</xdr:rowOff>
    </xdr:from>
    <xdr:ext cx="534377" cy="259045"/>
    <xdr:sp macro="" textlink="">
      <xdr:nvSpPr>
        <xdr:cNvPr id="427" name="テキスト ボックス 426"/>
        <xdr:cNvSpPr txBox="1"/>
      </xdr:nvSpPr>
      <xdr:spPr>
        <a:xfrm>
          <a:off x="7594111" y="1343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109617</xdr:rowOff>
    </xdr:from>
    <xdr:to>
      <xdr:col>55</xdr:col>
      <xdr:colOff>0</xdr:colOff>
      <xdr:row>96</xdr:row>
      <xdr:rowOff>72895</xdr:rowOff>
    </xdr:to>
    <xdr:cxnSp macro="">
      <xdr:nvCxnSpPr>
        <xdr:cNvPr id="456" name="直線コネクタ 455"/>
        <xdr:cNvCxnSpPr/>
      </xdr:nvCxnSpPr>
      <xdr:spPr>
        <a:xfrm flipV="1">
          <a:off x="9639300" y="16397367"/>
          <a:ext cx="838200" cy="1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28129</xdr:rowOff>
    </xdr:from>
    <xdr:ext cx="534377" cy="259045"/>
    <xdr:sp macro="" textlink="">
      <xdr:nvSpPr>
        <xdr:cNvPr id="457" name="普通建設事業費 （ うち更新整備　）平均値テキスト"/>
        <xdr:cNvSpPr txBox="1"/>
      </xdr:nvSpPr>
      <xdr:spPr>
        <a:xfrm>
          <a:off x="10528300" y="1648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72895</xdr:rowOff>
    </xdr:from>
    <xdr:to>
      <xdr:col>50</xdr:col>
      <xdr:colOff>114300</xdr:colOff>
      <xdr:row>96</xdr:row>
      <xdr:rowOff>143663</xdr:rowOff>
    </xdr:to>
    <xdr:cxnSp macro="">
      <xdr:nvCxnSpPr>
        <xdr:cNvPr id="459" name="直線コネクタ 458"/>
        <xdr:cNvCxnSpPr/>
      </xdr:nvCxnSpPr>
      <xdr:spPr>
        <a:xfrm flipV="1">
          <a:off x="8750300" y="16532095"/>
          <a:ext cx="889000" cy="7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17462</xdr:rowOff>
    </xdr:from>
    <xdr:ext cx="534377" cy="259045"/>
    <xdr:sp macro="" textlink="">
      <xdr:nvSpPr>
        <xdr:cNvPr id="461" name="テキスト ボックス 460"/>
        <xdr:cNvSpPr txBox="1"/>
      </xdr:nvSpPr>
      <xdr:spPr>
        <a:xfrm>
          <a:off x="9372111" y="166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143663</xdr:rowOff>
    </xdr:from>
    <xdr:to>
      <xdr:col>45</xdr:col>
      <xdr:colOff>177800</xdr:colOff>
      <xdr:row>98</xdr:row>
      <xdr:rowOff>69261</xdr:rowOff>
    </xdr:to>
    <xdr:cxnSp macro="">
      <xdr:nvCxnSpPr>
        <xdr:cNvPr id="462" name="直線コネクタ 461"/>
        <xdr:cNvCxnSpPr/>
      </xdr:nvCxnSpPr>
      <xdr:spPr>
        <a:xfrm flipV="1">
          <a:off x="7861300" y="16602863"/>
          <a:ext cx="889000" cy="26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126069</xdr:rowOff>
    </xdr:from>
    <xdr:ext cx="534377" cy="259045"/>
    <xdr:sp macro="" textlink="">
      <xdr:nvSpPr>
        <xdr:cNvPr id="464" name="テキスト ボックス 463"/>
        <xdr:cNvSpPr txBox="1"/>
      </xdr:nvSpPr>
      <xdr:spPr>
        <a:xfrm>
          <a:off x="8483111" y="167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146889</xdr:rowOff>
    </xdr:from>
    <xdr:to>
      <xdr:col>41</xdr:col>
      <xdr:colOff>101600</xdr:colOff>
      <xdr:row>97</xdr:row>
      <xdr:rowOff>77039</xdr:rowOff>
    </xdr:to>
    <xdr:sp macro="" textlink="">
      <xdr:nvSpPr>
        <xdr:cNvPr id="465" name="フローチャート: 判断 464"/>
        <xdr:cNvSpPr/>
      </xdr:nvSpPr>
      <xdr:spPr>
        <a:xfrm>
          <a:off x="7810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93566</xdr:rowOff>
    </xdr:from>
    <xdr:ext cx="534377" cy="259045"/>
    <xdr:sp macro="" textlink="">
      <xdr:nvSpPr>
        <xdr:cNvPr id="466" name="テキスト ボックス 465"/>
        <xdr:cNvSpPr txBox="1"/>
      </xdr:nvSpPr>
      <xdr:spPr>
        <a:xfrm>
          <a:off x="7594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58817</xdr:rowOff>
    </xdr:from>
    <xdr:to>
      <xdr:col>55</xdr:col>
      <xdr:colOff>50800</xdr:colOff>
      <xdr:row>95</xdr:row>
      <xdr:rowOff>160417</xdr:rowOff>
    </xdr:to>
    <xdr:sp macro="" textlink="">
      <xdr:nvSpPr>
        <xdr:cNvPr id="472" name="楕円 471"/>
        <xdr:cNvSpPr/>
      </xdr:nvSpPr>
      <xdr:spPr>
        <a:xfrm>
          <a:off x="10426700" y="1634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81694</xdr:rowOff>
    </xdr:from>
    <xdr:ext cx="534377" cy="259045"/>
    <xdr:sp macro="" textlink="">
      <xdr:nvSpPr>
        <xdr:cNvPr id="473" name="普通建設事業費 （ うち更新整備　）該当値テキスト"/>
        <xdr:cNvSpPr txBox="1"/>
      </xdr:nvSpPr>
      <xdr:spPr>
        <a:xfrm>
          <a:off x="10528300" y="1619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22095</xdr:rowOff>
    </xdr:from>
    <xdr:to>
      <xdr:col>50</xdr:col>
      <xdr:colOff>165100</xdr:colOff>
      <xdr:row>96</xdr:row>
      <xdr:rowOff>123695</xdr:rowOff>
    </xdr:to>
    <xdr:sp macro="" textlink="">
      <xdr:nvSpPr>
        <xdr:cNvPr id="474" name="楕円 473"/>
        <xdr:cNvSpPr/>
      </xdr:nvSpPr>
      <xdr:spPr>
        <a:xfrm>
          <a:off x="9588500" y="1648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140222</xdr:rowOff>
    </xdr:from>
    <xdr:ext cx="534377" cy="259045"/>
    <xdr:sp macro="" textlink="">
      <xdr:nvSpPr>
        <xdr:cNvPr id="475" name="テキスト ボックス 474"/>
        <xdr:cNvSpPr txBox="1"/>
      </xdr:nvSpPr>
      <xdr:spPr>
        <a:xfrm>
          <a:off x="9372111" y="1625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92863</xdr:rowOff>
    </xdr:from>
    <xdr:to>
      <xdr:col>46</xdr:col>
      <xdr:colOff>38100</xdr:colOff>
      <xdr:row>97</xdr:row>
      <xdr:rowOff>23013</xdr:rowOff>
    </xdr:to>
    <xdr:sp macro="" textlink="">
      <xdr:nvSpPr>
        <xdr:cNvPr id="476" name="楕円 475"/>
        <xdr:cNvSpPr/>
      </xdr:nvSpPr>
      <xdr:spPr>
        <a:xfrm>
          <a:off x="8699500" y="165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39540</xdr:rowOff>
    </xdr:from>
    <xdr:ext cx="534377" cy="259045"/>
    <xdr:sp macro="" textlink="">
      <xdr:nvSpPr>
        <xdr:cNvPr id="477" name="テキスト ボックス 476"/>
        <xdr:cNvSpPr txBox="1"/>
      </xdr:nvSpPr>
      <xdr:spPr>
        <a:xfrm>
          <a:off x="8483111" y="163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18461</xdr:rowOff>
    </xdr:from>
    <xdr:to>
      <xdr:col>41</xdr:col>
      <xdr:colOff>101600</xdr:colOff>
      <xdr:row>98</xdr:row>
      <xdr:rowOff>120061</xdr:rowOff>
    </xdr:to>
    <xdr:sp macro="" textlink="">
      <xdr:nvSpPr>
        <xdr:cNvPr id="478" name="楕円 477"/>
        <xdr:cNvSpPr/>
      </xdr:nvSpPr>
      <xdr:spPr>
        <a:xfrm>
          <a:off x="7810500" y="168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111188</xdr:rowOff>
    </xdr:from>
    <xdr:ext cx="534377" cy="259045"/>
    <xdr:sp macro="" textlink="">
      <xdr:nvSpPr>
        <xdr:cNvPr id="479" name="テキスト ボックス 478"/>
        <xdr:cNvSpPr txBox="1"/>
      </xdr:nvSpPr>
      <xdr:spPr>
        <a:xfrm>
          <a:off x="7594111" y="1691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86499</xdr:rowOff>
    </xdr:from>
    <xdr:to>
      <xdr:col>85</xdr:col>
      <xdr:colOff>127000</xdr:colOff>
      <xdr:row>39</xdr:row>
      <xdr:rowOff>98712</xdr:rowOff>
    </xdr:to>
    <xdr:cxnSp macro="">
      <xdr:nvCxnSpPr>
        <xdr:cNvPr id="510" name="直線コネクタ 509"/>
        <xdr:cNvCxnSpPr/>
      </xdr:nvCxnSpPr>
      <xdr:spPr>
        <a:xfrm>
          <a:off x="15481300" y="6773049"/>
          <a:ext cx="8382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11" name="災害復旧事業費平均値テキスト"/>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86499</xdr:rowOff>
    </xdr:from>
    <xdr:to>
      <xdr:col>81</xdr:col>
      <xdr:colOff>50800</xdr:colOff>
      <xdr:row>39</xdr:row>
      <xdr:rowOff>88898</xdr:rowOff>
    </xdr:to>
    <xdr:cxnSp macro="">
      <xdr:nvCxnSpPr>
        <xdr:cNvPr id="513" name="直線コネクタ 512"/>
        <xdr:cNvCxnSpPr/>
      </xdr:nvCxnSpPr>
      <xdr:spPr>
        <a:xfrm flipV="1">
          <a:off x="14592300" y="6773049"/>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134228</xdr:rowOff>
    </xdr:from>
    <xdr:ext cx="469744" cy="259045"/>
    <xdr:sp macro="" textlink="">
      <xdr:nvSpPr>
        <xdr:cNvPr id="515" name="テキスト ボックス 514"/>
        <xdr:cNvSpPr txBox="1"/>
      </xdr:nvSpPr>
      <xdr:spPr>
        <a:xfrm>
          <a:off x="15246428" y="647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88898</xdr:rowOff>
    </xdr:from>
    <xdr:to>
      <xdr:col>76</xdr:col>
      <xdr:colOff>114300</xdr:colOff>
      <xdr:row>39</xdr:row>
      <xdr:rowOff>98199</xdr:rowOff>
    </xdr:to>
    <xdr:cxnSp macro="">
      <xdr:nvCxnSpPr>
        <xdr:cNvPr id="516" name="直線コネクタ 515"/>
        <xdr:cNvCxnSpPr/>
      </xdr:nvCxnSpPr>
      <xdr:spPr>
        <a:xfrm flipV="1">
          <a:off x="13703300" y="6775448"/>
          <a:ext cx="889000" cy="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147169</xdr:rowOff>
    </xdr:from>
    <xdr:ext cx="469744" cy="259045"/>
    <xdr:sp macro="" textlink="">
      <xdr:nvSpPr>
        <xdr:cNvPr id="518" name="テキスト ボックス 517"/>
        <xdr:cNvSpPr txBox="1"/>
      </xdr:nvSpPr>
      <xdr:spPr>
        <a:xfrm>
          <a:off x="14357428" y="64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98101</xdr:rowOff>
    </xdr:from>
    <xdr:to>
      <xdr:col>71</xdr:col>
      <xdr:colOff>177800</xdr:colOff>
      <xdr:row>39</xdr:row>
      <xdr:rowOff>98199</xdr:rowOff>
    </xdr:to>
    <xdr:cxnSp macro="">
      <xdr:nvCxnSpPr>
        <xdr:cNvPr id="519" name="直線コネクタ 518"/>
        <xdr:cNvCxnSpPr/>
      </xdr:nvCxnSpPr>
      <xdr:spPr>
        <a:xfrm>
          <a:off x="12814300" y="6784651"/>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20" name="フローチャート: 判断 519"/>
        <xdr:cNvSpPr/>
      </xdr:nvSpPr>
      <xdr:spPr>
        <a:xfrm>
          <a:off x="13652500" y="66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116165</xdr:rowOff>
    </xdr:from>
    <xdr:ext cx="534377" cy="259045"/>
    <xdr:sp macro="" textlink="">
      <xdr:nvSpPr>
        <xdr:cNvPr id="521" name="テキスト ボックス 520"/>
        <xdr:cNvSpPr txBox="1"/>
      </xdr:nvSpPr>
      <xdr:spPr>
        <a:xfrm>
          <a:off x="13436111" y="645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22" name="フローチャート: 判断 521"/>
        <xdr:cNvSpPr/>
      </xdr:nvSpPr>
      <xdr:spPr>
        <a:xfrm>
          <a:off x="12763500" y="668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120793</xdr:rowOff>
    </xdr:from>
    <xdr:ext cx="534377" cy="259045"/>
    <xdr:sp macro="" textlink="">
      <xdr:nvSpPr>
        <xdr:cNvPr id="523" name="テキスト ボックス 522"/>
        <xdr:cNvSpPr txBox="1"/>
      </xdr:nvSpPr>
      <xdr:spPr>
        <a:xfrm>
          <a:off x="12547111" y="64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47912</xdr:rowOff>
    </xdr:from>
    <xdr:to>
      <xdr:col>85</xdr:col>
      <xdr:colOff>177800</xdr:colOff>
      <xdr:row>39</xdr:row>
      <xdr:rowOff>149512</xdr:rowOff>
    </xdr:to>
    <xdr:sp macro="" textlink="">
      <xdr:nvSpPr>
        <xdr:cNvPr id="529" name="楕円 528"/>
        <xdr:cNvSpPr/>
      </xdr:nvSpPr>
      <xdr:spPr>
        <a:xfrm>
          <a:off x="16268700" y="673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147650</xdr:rowOff>
    </xdr:from>
    <xdr:ext cx="313932" cy="259045"/>
    <xdr:sp macro="" textlink="">
      <xdr:nvSpPr>
        <xdr:cNvPr id="530" name="災害復旧事業費該当値テキスト"/>
        <xdr:cNvSpPr txBox="1"/>
      </xdr:nvSpPr>
      <xdr:spPr>
        <a:xfrm>
          <a:off x="16370300" y="66627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35699</xdr:rowOff>
    </xdr:from>
    <xdr:to>
      <xdr:col>81</xdr:col>
      <xdr:colOff>101600</xdr:colOff>
      <xdr:row>39</xdr:row>
      <xdr:rowOff>137299</xdr:rowOff>
    </xdr:to>
    <xdr:sp macro="" textlink="">
      <xdr:nvSpPr>
        <xdr:cNvPr id="531" name="楕円 530"/>
        <xdr:cNvSpPr/>
      </xdr:nvSpPr>
      <xdr:spPr>
        <a:xfrm>
          <a:off x="15430500" y="672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128426</xdr:rowOff>
    </xdr:from>
    <xdr:ext cx="469744" cy="259045"/>
    <xdr:sp macro="" textlink="">
      <xdr:nvSpPr>
        <xdr:cNvPr id="532" name="テキスト ボックス 531"/>
        <xdr:cNvSpPr txBox="1"/>
      </xdr:nvSpPr>
      <xdr:spPr>
        <a:xfrm>
          <a:off x="15246428" y="68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38098</xdr:rowOff>
    </xdr:from>
    <xdr:to>
      <xdr:col>76</xdr:col>
      <xdr:colOff>165100</xdr:colOff>
      <xdr:row>39</xdr:row>
      <xdr:rowOff>139698</xdr:rowOff>
    </xdr:to>
    <xdr:sp macro="" textlink="">
      <xdr:nvSpPr>
        <xdr:cNvPr id="533" name="楕円 532"/>
        <xdr:cNvSpPr/>
      </xdr:nvSpPr>
      <xdr:spPr>
        <a:xfrm>
          <a:off x="14541500" y="672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130825</xdr:rowOff>
    </xdr:from>
    <xdr:ext cx="469744" cy="259045"/>
    <xdr:sp macro="" textlink="">
      <xdr:nvSpPr>
        <xdr:cNvPr id="534" name="テキスト ボックス 533"/>
        <xdr:cNvSpPr txBox="1"/>
      </xdr:nvSpPr>
      <xdr:spPr>
        <a:xfrm>
          <a:off x="14357428" y="681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47399</xdr:rowOff>
    </xdr:from>
    <xdr:to>
      <xdr:col>72</xdr:col>
      <xdr:colOff>38100</xdr:colOff>
      <xdr:row>39</xdr:row>
      <xdr:rowOff>148999</xdr:rowOff>
    </xdr:to>
    <xdr:sp macro="" textlink="">
      <xdr:nvSpPr>
        <xdr:cNvPr id="535" name="楕円 534"/>
        <xdr:cNvSpPr/>
      </xdr:nvSpPr>
      <xdr:spPr>
        <a:xfrm>
          <a:off x="13652500" y="673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140126</xdr:rowOff>
    </xdr:from>
    <xdr:ext cx="378565" cy="259045"/>
    <xdr:sp macro="" textlink="">
      <xdr:nvSpPr>
        <xdr:cNvPr id="536" name="テキスト ボックス 535"/>
        <xdr:cNvSpPr txBox="1"/>
      </xdr:nvSpPr>
      <xdr:spPr>
        <a:xfrm>
          <a:off x="13514017" y="6826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47301</xdr:rowOff>
    </xdr:from>
    <xdr:to>
      <xdr:col>67</xdr:col>
      <xdr:colOff>101600</xdr:colOff>
      <xdr:row>39</xdr:row>
      <xdr:rowOff>148901</xdr:rowOff>
    </xdr:to>
    <xdr:sp macro="" textlink="">
      <xdr:nvSpPr>
        <xdr:cNvPr id="537" name="楕円 536"/>
        <xdr:cNvSpPr/>
      </xdr:nvSpPr>
      <xdr:spPr>
        <a:xfrm>
          <a:off x="12763500" y="67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140028</xdr:rowOff>
    </xdr:from>
    <xdr:ext cx="378565" cy="259045"/>
    <xdr:sp macro="" textlink="">
      <xdr:nvSpPr>
        <xdr:cNvPr id="538" name="テキスト ボックス 537"/>
        <xdr:cNvSpPr txBox="1"/>
      </xdr:nvSpPr>
      <xdr:spPr>
        <a:xfrm>
          <a:off x="12625017" y="6826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15856</xdr:rowOff>
    </xdr:from>
    <xdr:to>
      <xdr:col>85</xdr:col>
      <xdr:colOff>127000</xdr:colOff>
      <xdr:row>75</xdr:row>
      <xdr:rowOff>43505</xdr:rowOff>
    </xdr:to>
    <xdr:cxnSp macro="">
      <xdr:nvCxnSpPr>
        <xdr:cNvPr id="612" name="直線コネクタ 611"/>
        <xdr:cNvCxnSpPr/>
      </xdr:nvCxnSpPr>
      <xdr:spPr>
        <a:xfrm flipV="1">
          <a:off x="15481300" y="12874606"/>
          <a:ext cx="838200" cy="2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155892</xdr:rowOff>
    </xdr:from>
    <xdr:ext cx="534377" cy="259045"/>
    <xdr:sp macro="" textlink="">
      <xdr:nvSpPr>
        <xdr:cNvPr id="613" name="公債費平均値テキスト"/>
        <xdr:cNvSpPr txBox="1"/>
      </xdr:nvSpPr>
      <xdr:spPr>
        <a:xfrm>
          <a:off x="16370300" y="12843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10027</xdr:rowOff>
    </xdr:from>
    <xdr:to>
      <xdr:col>81</xdr:col>
      <xdr:colOff>50800</xdr:colOff>
      <xdr:row>75</xdr:row>
      <xdr:rowOff>43505</xdr:rowOff>
    </xdr:to>
    <xdr:cxnSp macro="">
      <xdr:nvCxnSpPr>
        <xdr:cNvPr id="615" name="直線コネクタ 614"/>
        <xdr:cNvCxnSpPr/>
      </xdr:nvCxnSpPr>
      <xdr:spPr>
        <a:xfrm>
          <a:off x="14592300" y="12868777"/>
          <a:ext cx="889000" cy="3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114659</xdr:rowOff>
    </xdr:from>
    <xdr:ext cx="534377" cy="259045"/>
    <xdr:sp macro="" textlink="">
      <xdr:nvSpPr>
        <xdr:cNvPr id="617" name="テキスト ボックス 616"/>
        <xdr:cNvSpPr txBox="1"/>
      </xdr:nvSpPr>
      <xdr:spPr>
        <a:xfrm>
          <a:off x="15214111" y="129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126893</xdr:rowOff>
    </xdr:from>
    <xdr:to>
      <xdr:col>76</xdr:col>
      <xdr:colOff>114300</xdr:colOff>
      <xdr:row>75</xdr:row>
      <xdr:rowOff>10027</xdr:rowOff>
    </xdr:to>
    <xdr:cxnSp macro="">
      <xdr:nvCxnSpPr>
        <xdr:cNvPr id="618" name="直線コネクタ 617"/>
        <xdr:cNvCxnSpPr/>
      </xdr:nvCxnSpPr>
      <xdr:spPr>
        <a:xfrm>
          <a:off x="13703300" y="12814193"/>
          <a:ext cx="889000" cy="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102520</xdr:rowOff>
    </xdr:from>
    <xdr:ext cx="534377" cy="259045"/>
    <xdr:sp macro="" textlink="">
      <xdr:nvSpPr>
        <xdr:cNvPr id="620" name="テキスト ボックス 619"/>
        <xdr:cNvSpPr txBox="1"/>
      </xdr:nvSpPr>
      <xdr:spPr>
        <a:xfrm>
          <a:off x="14325111" y="129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104261</xdr:rowOff>
    </xdr:from>
    <xdr:to>
      <xdr:col>71</xdr:col>
      <xdr:colOff>177800</xdr:colOff>
      <xdr:row>74</xdr:row>
      <xdr:rowOff>126893</xdr:rowOff>
    </xdr:to>
    <xdr:cxnSp macro="">
      <xdr:nvCxnSpPr>
        <xdr:cNvPr id="621" name="直線コネクタ 620"/>
        <xdr:cNvCxnSpPr/>
      </xdr:nvCxnSpPr>
      <xdr:spPr>
        <a:xfrm>
          <a:off x="12814300" y="12791561"/>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121098</xdr:rowOff>
    </xdr:from>
    <xdr:to>
      <xdr:col>72</xdr:col>
      <xdr:colOff>38100</xdr:colOff>
      <xdr:row>75</xdr:row>
      <xdr:rowOff>51248</xdr:rowOff>
    </xdr:to>
    <xdr:sp macro="" textlink="">
      <xdr:nvSpPr>
        <xdr:cNvPr id="622" name="フローチャート: 判断 621"/>
        <xdr:cNvSpPr/>
      </xdr:nvSpPr>
      <xdr:spPr>
        <a:xfrm>
          <a:off x="13652500" y="1280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42375</xdr:rowOff>
    </xdr:from>
    <xdr:ext cx="534377" cy="259045"/>
    <xdr:sp macro="" textlink="">
      <xdr:nvSpPr>
        <xdr:cNvPr id="623" name="テキスト ボックス 622"/>
        <xdr:cNvSpPr txBox="1"/>
      </xdr:nvSpPr>
      <xdr:spPr>
        <a:xfrm>
          <a:off x="13436111" y="1290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113006</xdr:rowOff>
    </xdr:from>
    <xdr:to>
      <xdr:col>67</xdr:col>
      <xdr:colOff>101600</xdr:colOff>
      <xdr:row>75</xdr:row>
      <xdr:rowOff>43156</xdr:rowOff>
    </xdr:to>
    <xdr:sp macro="" textlink="">
      <xdr:nvSpPr>
        <xdr:cNvPr id="624" name="フローチャート: 判断 623"/>
        <xdr:cNvSpPr/>
      </xdr:nvSpPr>
      <xdr:spPr>
        <a:xfrm>
          <a:off x="12763500" y="1280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34283</xdr:rowOff>
    </xdr:from>
    <xdr:ext cx="534377" cy="259045"/>
    <xdr:sp macro="" textlink="">
      <xdr:nvSpPr>
        <xdr:cNvPr id="625" name="テキスト ボックス 624"/>
        <xdr:cNvSpPr txBox="1"/>
      </xdr:nvSpPr>
      <xdr:spPr>
        <a:xfrm>
          <a:off x="12547111" y="128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136506</xdr:rowOff>
    </xdr:from>
    <xdr:to>
      <xdr:col>85</xdr:col>
      <xdr:colOff>177800</xdr:colOff>
      <xdr:row>75</xdr:row>
      <xdr:rowOff>66656</xdr:rowOff>
    </xdr:to>
    <xdr:sp macro="" textlink="">
      <xdr:nvSpPr>
        <xdr:cNvPr id="631" name="楕円 630"/>
        <xdr:cNvSpPr/>
      </xdr:nvSpPr>
      <xdr:spPr>
        <a:xfrm>
          <a:off x="16268700" y="1282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159383</xdr:rowOff>
    </xdr:from>
    <xdr:ext cx="534377" cy="259045"/>
    <xdr:sp macro="" textlink="">
      <xdr:nvSpPr>
        <xdr:cNvPr id="632" name="公債費該当値テキスト"/>
        <xdr:cNvSpPr txBox="1"/>
      </xdr:nvSpPr>
      <xdr:spPr>
        <a:xfrm>
          <a:off x="16370300" y="12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164155</xdr:rowOff>
    </xdr:from>
    <xdr:to>
      <xdr:col>81</xdr:col>
      <xdr:colOff>101600</xdr:colOff>
      <xdr:row>75</xdr:row>
      <xdr:rowOff>94305</xdr:rowOff>
    </xdr:to>
    <xdr:sp macro="" textlink="">
      <xdr:nvSpPr>
        <xdr:cNvPr id="633" name="楕円 632"/>
        <xdr:cNvSpPr/>
      </xdr:nvSpPr>
      <xdr:spPr>
        <a:xfrm>
          <a:off x="15430500" y="1285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110832</xdr:rowOff>
    </xdr:from>
    <xdr:ext cx="534377" cy="259045"/>
    <xdr:sp macro="" textlink="">
      <xdr:nvSpPr>
        <xdr:cNvPr id="634" name="テキスト ボックス 633"/>
        <xdr:cNvSpPr txBox="1"/>
      </xdr:nvSpPr>
      <xdr:spPr>
        <a:xfrm>
          <a:off x="15214111" y="1262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130677</xdr:rowOff>
    </xdr:from>
    <xdr:to>
      <xdr:col>76</xdr:col>
      <xdr:colOff>165100</xdr:colOff>
      <xdr:row>75</xdr:row>
      <xdr:rowOff>60827</xdr:rowOff>
    </xdr:to>
    <xdr:sp macro="" textlink="">
      <xdr:nvSpPr>
        <xdr:cNvPr id="635" name="楕円 634"/>
        <xdr:cNvSpPr/>
      </xdr:nvSpPr>
      <xdr:spPr>
        <a:xfrm>
          <a:off x="14541500" y="1281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77354</xdr:rowOff>
    </xdr:from>
    <xdr:ext cx="534377" cy="259045"/>
    <xdr:sp macro="" textlink="">
      <xdr:nvSpPr>
        <xdr:cNvPr id="636" name="テキスト ボックス 635"/>
        <xdr:cNvSpPr txBox="1"/>
      </xdr:nvSpPr>
      <xdr:spPr>
        <a:xfrm>
          <a:off x="14325111" y="1259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76093</xdr:rowOff>
    </xdr:from>
    <xdr:to>
      <xdr:col>72</xdr:col>
      <xdr:colOff>38100</xdr:colOff>
      <xdr:row>75</xdr:row>
      <xdr:rowOff>6243</xdr:rowOff>
    </xdr:to>
    <xdr:sp macro="" textlink="">
      <xdr:nvSpPr>
        <xdr:cNvPr id="637" name="楕円 636"/>
        <xdr:cNvSpPr/>
      </xdr:nvSpPr>
      <xdr:spPr>
        <a:xfrm>
          <a:off x="13652500" y="1276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22770</xdr:rowOff>
    </xdr:from>
    <xdr:ext cx="599010" cy="259045"/>
    <xdr:sp macro="" textlink="">
      <xdr:nvSpPr>
        <xdr:cNvPr id="638" name="テキスト ボックス 637"/>
        <xdr:cNvSpPr txBox="1"/>
      </xdr:nvSpPr>
      <xdr:spPr>
        <a:xfrm>
          <a:off x="13403795" y="1253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53461</xdr:rowOff>
    </xdr:from>
    <xdr:to>
      <xdr:col>67</xdr:col>
      <xdr:colOff>101600</xdr:colOff>
      <xdr:row>74</xdr:row>
      <xdr:rowOff>155061</xdr:rowOff>
    </xdr:to>
    <xdr:sp macro="" textlink="">
      <xdr:nvSpPr>
        <xdr:cNvPr id="639" name="楕円 638"/>
        <xdr:cNvSpPr/>
      </xdr:nvSpPr>
      <xdr:spPr>
        <a:xfrm>
          <a:off x="12763500" y="1274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138</xdr:rowOff>
    </xdr:from>
    <xdr:ext cx="599010" cy="259045"/>
    <xdr:sp macro="" textlink="">
      <xdr:nvSpPr>
        <xdr:cNvPr id="640" name="テキスト ボックス 639"/>
        <xdr:cNvSpPr txBox="1"/>
      </xdr:nvSpPr>
      <xdr:spPr>
        <a:xfrm>
          <a:off x="12514795" y="1251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13670</xdr:rowOff>
    </xdr:from>
    <xdr:to>
      <xdr:col>85</xdr:col>
      <xdr:colOff>127000</xdr:colOff>
      <xdr:row>99</xdr:row>
      <xdr:rowOff>18239</xdr:rowOff>
    </xdr:to>
    <xdr:cxnSp macro="">
      <xdr:nvCxnSpPr>
        <xdr:cNvPr id="669" name="直線コネクタ 668"/>
        <xdr:cNvCxnSpPr/>
      </xdr:nvCxnSpPr>
      <xdr:spPr>
        <a:xfrm flipV="1">
          <a:off x="15481300" y="16987220"/>
          <a:ext cx="838200" cy="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70" name="積立金平均値テキスト"/>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1195</xdr:rowOff>
    </xdr:from>
    <xdr:to>
      <xdr:col>81</xdr:col>
      <xdr:colOff>50800</xdr:colOff>
      <xdr:row>99</xdr:row>
      <xdr:rowOff>18239</xdr:rowOff>
    </xdr:to>
    <xdr:cxnSp macro="">
      <xdr:nvCxnSpPr>
        <xdr:cNvPr id="672" name="直線コネクタ 671"/>
        <xdr:cNvCxnSpPr/>
      </xdr:nvCxnSpPr>
      <xdr:spPr>
        <a:xfrm>
          <a:off x="14592300" y="16974745"/>
          <a:ext cx="889000" cy="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45493</xdr:rowOff>
    </xdr:from>
    <xdr:ext cx="534377" cy="259045"/>
    <xdr:sp macro="" textlink="">
      <xdr:nvSpPr>
        <xdr:cNvPr id="674" name="テキスト ボックス 673"/>
        <xdr:cNvSpPr txBox="1"/>
      </xdr:nvSpPr>
      <xdr:spPr>
        <a:xfrm>
          <a:off x="15214111" y="166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1195</xdr:rowOff>
    </xdr:from>
    <xdr:to>
      <xdr:col>76</xdr:col>
      <xdr:colOff>114300</xdr:colOff>
      <xdr:row>99</xdr:row>
      <xdr:rowOff>11743</xdr:rowOff>
    </xdr:to>
    <xdr:cxnSp macro="">
      <xdr:nvCxnSpPr>
        <xdr:cNvPr id="675" name="直線コネクタ 674"/>
        <xdr:cNvCxnSpPr/>
      </xdr:nvCxnSpPr>
      <xdr:spPr>
        <a:xfrm flipV="1">
          <a:off x="13703300" y="16974745"/>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61163</xdr:rowOff>
    </xdr:from>
    <xdr:ext cx="534377" cy="259045"/>
    <xdr:sp macro="" textlink="">
      <xdr:nvSpPr>
        <xdr:cNvPr id="677" name="テキスト ボックス 676"/>
        <xdr:cNvSpPr txBox="1"/>
      </xdr:nvSpPr>
      <xdr:spPr>
        <a:xfrm>
          <a:off x="14325111" y="166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11743</xdr:rowOff>
    </xdr:from>
    <xdr:to>
      <xdr:col>71</xdr:col>
      <xdr:colOff>177800</xdr:colOff>
      <xdr:row>99</xdr:row>
      <xdr:rowOff>37126</xdr:rowOff>
    </xdr:to>
    <xdr:cxnSp macro="">
      <xdr:nvCxnSpPr>
        <xdr:cNvPr id="678" name="直線コネクタ 677"/>
        <xdr:cNvCxnSpPr/>
      </xdr:nvCxnSpPr>
      <xdr:spPr>
        <a:xfrm flipV="1">
          <a:off x="12814300" y="16985293"/>
          <a:ext cx="889000" cy="2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9" name="フローチャート: 判断 678"/>
        <xdr:cNvSpPr/>
      </xdr:nvSpPr>
      <xdr:spPr>
        <a:xfrm>
          <a:off x="13652500" y="169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59779</xdr:rowOff>
    </xdr:from>
    <xdr:ext cx="534377" cy="259045"/>
    <xdr:sp macro="" textlink="">
      <xdr:nvSpPr>
        <xdr:cNvPr id="680" name="テキスト ボックス 679"/>
        <xdr:cNvSpPr txBox="1"/>
      </xdr:nvSpPr>
      <xdr:spPr>
        <a:xfrm>
          <a:off x="13436111" y="166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81" name="フローチャート: 判断 680"/>
        <xdr:cNvSpPr/>
      </xdr:nvSpPr>
      <xdr:spPr>
        <a:xfrm>
          <a:off x="12763500" y="169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48430</xdr:rowOff>
    </xdr:from>
    <xdr:ext cx="534377" cy="259045"/>
    <xdr:sp macro="" textlink="">
      <xdr:nvSpPr>
        <xdr:cNvPr id="682" name="テキスト ボックス 681"/>
        <xdr:cNvSpPr txBox="1"/>
      </xdr:nvSpPr>
      <xdr:spPr>
        <a:xfrm>
          <a:off x="12547111" y="166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134320</xdr:rowOff>
    </xdr:from>
    <xdr:to>
      <xdr:col>85</xdr:col>
      <xdr:colOff>177800</xdr:colOff>
      <xdr:row>99</xdr:row>
      <xdr:rowOff>64470</xdr:rowOff>
    </xdr:to>
    <xdr:sp macro="" textlink="">
      <xdr:nvSpPr>
        <xdr:cNvPr id="688" name="楕円 687"/>
        <xdr:cNvSpPr/>
      </xdr:nvSpPr>
      <xdr:spPr>
        <a:xfrm>
          <a:off x="16268700" y="1693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54540</xdr:rowOff>
    </xdr:from>
    <xdr:ext cx="534377" cy="259045"/>
    <xdr:sp macro="" textlink="">
      <xdr:nvSpPr>
        <xdr:cNvPr id="689" name="積立金該当値テキスト"/>
        <xdr:cNvSpPr txBox="1"/>
      </xdr:nvSpPr>
      <xdr:spPr>
        <a:xfrm>
          <a:off x="16370300" y="168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138889</xdr:rowOff>
    </xdr:from>
    <xdr:to>
      <xdr:col>81</xdr:col>
      <xdr:colOff>101600</xdr:colOff>
      <xdr:row>99</xdr:row>
      <xdr:rowOff>69039</xdr:rowOff>
    </xdr:to>
    <xdr:sp macro="" textlink="">
      <xdr:nvSpPr>
        <xdr:cNvPr id="690" name="楕円 689"/>
        <xdr:cNvSpPr/>
      </xdr:nvSpPr>
      <xdr:spPr>
        <a:xfrm>
          <a:off x="15430500" y="1694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60166</xdr:rowOff>
    </xdr:from>
    <xdr:ext cx="534377" cy="259045"/>
    <xdr:sp macro="" textlink="">
      <xdr:nvSpPr>
        <xdr:cNvPr id="691" name="テキスト ボックス 690"/>
        <xdr:cNvSpPr txBox="1"/>
      </xdr:nvSpPr>
      <xdr:spPr>
        <a:xfrm>
          <a:off x="15214111" y="1703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121845</xdr:rowOff>
    </xdr:from>
    <xdr:to>
      <xdr:col>76</xdr:col>
      <xdr:colOff>165100</xdr:colOff>
      <xdr:row>99</xdr:row>
      <xdr:rowOff>51995</xdr:rowOff>
    </xdr:to>
    <xdr:sp macro="" textlink="">
      <xdr:nvSpPr>
        <xdr:cNvPr id="692" name="楕円 691"/>
        <xdr:cNvSpPr/>
      </xdr:nvSpPr>
      <xdr:spPr>
        <a:xfrm>
          <a:off x="14541500" y="169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43122</xdr:rowOff>
    </xdr:from>
    <xdr:ext cx="534377" cy="259045"/>
    <xdr:sp macro="" textlink="">
      <xdr:nvSpPr>
        <xdr:cNvPr id="693" name="テキスト ボックス 692"/>
        <xdr:cNvSpPr txBox="1"/>
      </xdr:nvSpPr>
      <xdr:spPr>
        <a:xfrm>
          <a:off x="14325111" y="170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132393</xdr:rowOff>
    </xdr:from>
    <xdr:to>
      <xdr:col>72</xdr:col>
      <xdr:colOff>38100</xdr:colOff>
      <xdr:row>99</xdr:row>
      <xdr:rowOff>62543</xdr:rowOff>
    </xdr:to>
    <xdr:sp macro="" textlink="">
      <xdr:nvSpPr>
        <xdr:cNvPr id="694" name="楕円 693"/>
        <xdr:cNvSpPr/>
      </xdr:nvSpPr>
      <xdr:spPr>
        <a:xfrm>
          <a:off x="13652500" y="169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53670</xdr:rowOff>
    </xdr:from>
    <xdr:ext cx="534377" cy="259045"/>
    <xdr:sp macro="" textlink="">
      <xdr:nvSpPr>
        <xdr:cNvPr id="695" name="テキスト ボックス 694"/>
        <xdr:cNvSpPr txBox="1"/>
      </xdr:nvSpPr>
      <xdr:spPr>
        <a:xfrm>
          <a:off x="13436111" y="1702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157776</xdr:rowOff>
    </xdr:from>
    <xdr:to>
      <xdr:col>67</xdr:col>
      <xdr:colOff>101600</xdr:colOff>
      <xdr:row>99</xdr:row>
      <xdr:rowOff>87926</xdr:rowOff>
    </xdr:to>
    <xdr:sp macro="" textlink="">
      <xdr:nvSpPr>
        <xdr:cNvPr id="696" name="楕円 695"/>
        <xdr:cNvSpPr/>
      </xdr:nvSpPr>
      <xdr:spPr>
        <a:xfrm>
          <a:off x="12763500" y="169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79053</xdr:rowOff>
    </xdr:from>
    <xdr:ext cx="469744" cy="259045"/>
    <xdr:sp macro="" textlink="">
      <xdr:nvSpPr>
        <xdr:cNvPr id="697" name="テキスト ボックス 696"/>
        <xdr:cNvSpPr txBox="1"/>
      </xdr:nvSpPr>
      <xdr:spPr>
        <a:xfrm>
          <a:off x="12579428" y="1705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146748</xdr:rowOff>
    </xdr:from>
    <xdr:to>
      <xdr:col>116</xdr:col>
      <xdr:colOff>62864</xdr:colOff>
      <xdr:row>39</xdr:row>
      <xdr:rowOff>44450</xdr:rowOff>
    </xdr:to>
    <xdr:cxnSp macro="">
      <xdr:nvCxnSpPr>
        <xdr:cNvPr id="721" name="直線コネクタ 720"/>
        <xdr:cNvCxnSpPr/>
      </xdr:nvCxnSpPr>
      <xdr:spPr>
        <a:xfrm flipV="1">
          <a:off x="22159595" y="5290248"/>
          <a:ext cx="1269" cy="144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93425</xdr:rowOff>
    </xdr:from>
    <xdr:ext cx="469744" cy="259045"/>
    <xdr:sp macro="" textlink="">
      <xdr:nvSpPr>
        <xdr:cNvPr id="724" name="投資及び出資金最大値テキスト"/>
        <xdr:cNvSpPr txBox="1"/>
      </xdr:nvSpPr>
      <xdr:spPr>
        <a:xfrm>
          <a:off x="22212300" y="50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146748</xdr:rowOff>
    </xdr:from>
    <xdr:to>
      <xdr:col>116</xdr:col>
      <xdr:colOff>152400</xdr:colOff>
      <xdr:row>30</xdr:row>
      <xdr:rowOff>146748</xdr:rowOff>
    </xdr:to>
    <xdr:cxnSp macro="">
      <xdr:nvCxnSpPr>
        <xdr:cNvPr id="725" name="直線コネクタ 724"/>
        <xdr:cNvCxnSpPr/>
      </xdr:nvCxnSpPr>
      <xdr:spPr>
        <a:xfrm>
          <a:off x="22072600" y="52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91122</xdr:rowOff>
    </xdr:from>
    <xdr:to>
      <xdr:col>116</xdr:col>
      <xdr:colOff>63500</xdr:colOff>
      <xdr:row>32</xdr:row>
      <xdr:rowOff>94361</xdr:rowOff>
    </xdr:to>
    <xdr:cxnSp macro="">
      <xdr:nvCxnSpPr>
        <xdr:cNvPr id="726" name="直線コネクタ 725"/>
        <xdr:cNvCxnSpPr/>
      </xdr:nvCxnSpPr>
      <xdr:spPr>
        <a:xfrm flipV="1">
          <a:off x="21323300" y="5577522"/>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111713</xdr:rowOff>
    </xdr:from>
    <xdr:ext cx="469744" cy="259045"/>
    <xdr:sp macro="" textlink="">
      <xdr:nvSpPr>
        <xdr:cNvPr id="727" name="投資及び出資金平均値テキスト"/>
        <xdr:cNvSpPr txBox="1"/>
      </xdr:nvSpPr>
      <xdr:spPr>
        <a:xfrm>
          <a:off x="22212300" y="6455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133286</xdr:rowOff>
    </xdr:from>
    <xdr:to>
      <xdr:col>116</xdr:col>
      <xdr:colOff>114300</xdr:colOff>
      <xdr:row>38</xdr:row>
      <xdr:rowOff>63436</xdr:rowOff>
    </xdr:to>
    <xdr:sp macro="" textlink="">
      <xdr:nvSpPr>
        <xdr:cNvPr id="728" name="フローチャート: 判断 727"/>
        <xdr:cNvSpPr/>
      </xdr:nvSpPr>
      <xdr:spPr>
        <a:xfrm>
          <a:off x="221107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94361</xdr:rowOff>
    </xdr:from>
    <xdr:to>
      <xdr:col>111</xdr:col>
      <xdr:colOff>177800</xdr:colOff>
      <xdr:row>33</xdr:row>
      <xdr:rowOff>6350</xdr:rowOff>
    </xdr:to>
    <xdr:cxnSp macro="">
      <xdr:nvCxnSpPr>
        <xdr:cNvPr id="729" name="直線コネクタ 728"/>
        <xdr:cNvCxnSpPr/>
      </xdr:nvCxnSpPr>
      <xdr:spPr>
        <a:xfrm flipV="1">
          <a:off x="20434300" y="5580761"/>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132143</xdr:rowOff>
    </xdr:from>
    <xdr:to>
      <xdr:col>112</xdr:col>
      <xdr:colOff>38100</xdr:colOff>
      <xdr:row>38</xdr:row>
      <xdr:rowOff>62294</xdr:rowOff>
    </xdr:to>
    <xdr:sp macro="" textlink="">
      <xdr:nvSpPr>
        <xdr:cNvPr id="730" name="フローチャート: 判断 729"/>
        <xdr:cNvSpPr/>
      </xdr:nvSpPr>
      <xdr:spPr>
        <a:xfrm>
          <a:off x="21272500" y="6475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53421</xdr:rowOff>
    </xdr:from>
    <xdr:ext cx="469744" cy="259045"/>
    <xdr:sp macro="" textlink="">
      <xdr:nvSpPr>
        <xdr:cNvPr id="731" name="テキスト ボックス 730"/>
        <xdr:cNvSpPr txBox="1"/>
      </xdr:nvSpPr>
      <xdr:spPr>
        <a:xfrm>
          <a:off x="21088428" y="656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6350</xdr:rowOff>
    </xdr:from>
    <xdr:to>
      <xdr:col>107</xdr:col>
      <xdr:colOff>50800</xdr:colOff>
      <xdr:row>33</xdr:row>
      <xdr:rowOff>103124</xdr:rowOff>
    </xdr:to>
    <xdr:cxnSp macro="">
      <xdr:nvCxnSpPr>
        <xdr:cNvPr id="732" name="直線コネクタ 731"/>
        <xdr:cNvCxnSpPr/>
      </xdr:nvCxnSpPr>
      <xdr:spPr>
        <a:xfrm flipV="1">
          <a:off x="19545300" y="5664200"/>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macro="" textlink="">
      <xdr:nvSpPr>
        <xdr:cNvPr id="733" name="フローチャート: 判断 732"/>
        <xdr:cNvSpPr/>
      </xdr:nvSpPr>
      <xdr:spPr>
        <a:xfrm>
          <a:off x="20383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77614</xdr:rowOff>
    </xdr:from>
    <xdr:ext cx="378565" cy="259045"/>
    <xdr:sp macro="" textlink="">
      <xdr:nvSpPr>
        <xdr:cNvPr id="734" name="テキスト ボックス 733"/>
        <xdr:cNvSpPr txBox="1"/>
      </xdr:nvSpPr>
      <xdr:spPr>
        <a:xfrm>
          <a:off x="20245017" y="659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103124</xdr:rowOff>
    </xdr:from>
    <xdr:to>
      <xdr:col>102</xdr:col>
      <xdr:colOff>114300</xdr:colOff>
      <xdr:row>38</xdr:row>
      <xdr:rowOff>100647</xdr:rowOff>
    </xdr:to>
    <xdr:cxnSp macro="">
      <xdr:nvCxnSpPr>
        <xdr:cNvPr id="735" name="直線コネクタ 734"/>
        <xdr:cNvCxnSpPr/>
      </xdr:nvCxnSpPr>
      <xdr:spPr>
        <a:xfrm flipV="1">
          <a:off x="18656300" y="5760974"/>
          <a:ext cx="889000" cy="85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129477</xdr:rowOff>
    </xdr:from>
    <xdr:to>
      <xdr:col>102</xdr:col>
      <xdr:colOff>165100</xdr:colOff>
      <xdr:row>38</xdr:row>
      <xdr:rowOff>59627</xdr:rowOff>
    </xdr:to>
    <xdr:sp macro="" textlink="">
      <xdr:nvSpPr>
        <xdr:cNvPr id="736" name="フローチャート: 判断 735"/>
        <xdr:cNvSpPr/>
      </xdr:nvSpPr>
      <xdr:spPr>
        <a:xfrm>
          <a:off x="19494500" y="64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50754</xdr:rowOff>
    </xdr:from>
    <xdr:ext cx="469744" cy="259045"/>
    <xdr:sp macro="" textlink="">
      <xdr:nvSpPr>
        <xdr:cNvPr id="737" name="テキスト ボックス 736"/>
        <xdr:cNvSpPr txBox="1"/>
      </xdr:nvSpPr>
      <xdr:spPr>
        <a:xfrm>
          <a:off x="19310428" y="656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47180</xdr:rowOff>
    </xdr:from>
    <xdr:to>
      <xdr:col>98</xdr:col>
      <xdr:colOff>38100</xdr:colOff>
      <xdr:row>36</xdr:row>
      <xdr:rowOff>148780</xdr:rowOff>
    </xdr:to>
    <xdr:sp macro="" textlink="">
      <xdr:nvSpPr>
        <xdr:cNvPr id="738" name="フローチャート: 判断 737"/>
        <xdr:cNvSpPr/>
      </xdr:nvSpPr>
      <xdr:spPr>
        <a:xfrm>
          <a:off x="18605500" y="621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165307</xdr:rowOff>
    </xdr:from>
    <xdr:ext cx="469744" cy="259045"/>
    <xdr:sp macro="" textlink="">
      <xdr:nvSpPr>
        <xdr:cNvPr id="739" name="テキスト ボックス 738"/>
        <xdr:cNvSpPr txBox="1"/>
      </xdr:nvSpPr>
      <xdr:spPr>
        <a:xfrm>
          <a:off x="18421428" y="59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40322</xdr:rowOff>
    </xdr:from>
    <xdr:to>
      <xdr:col>116</xdr:col>
      <xdr:colOff>114300</xdr:colOff>
      <xdr:row>32</xdr:row>
      <xdr:rowOff>141922</xdr:rowOff>
    </xdr:to>
    <xdr:sp macro="" textlink="">
      <xdr:nvSpPr>
        <xdr:cNvPr id="745" name="楕円 744"/>
        <xdr:cNvSpPr/>
      </xdr:nvSpPr>
      <xdr:spPr>
        <a:xfrm>
          <a:off x="22110700" y="552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63199</xdr:rowOff>
    </xdr:from>
    <xdr:ext cx="469744" cy="259045"/>
    <xdr:sp macro="" textlink="">
      <xdr:nvSpPr>
        <xdr:cNvPr id="746" name="投資及び出資金該当値テキスト"/>
        <xdr:cNvSpPr txBox="1"/>
      </xdr:nvSpPr>
      <xdr:spPr>
        <a:xfrm>
          <a:off x="22212300" y="537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43561</xdr:rowOff>
    </xdr:from>
    <xdr:to>
      <xdr:col>112</xdr:col>
      <xdr:colOff>38100</xdr:colOff>
      <xdr:row>32</xdr:row>
      <xdr:rowOff>145161</xdr:rowOff>
    </xdr:to>
    <xdr:sp macro="" textlink="">
      <xdr:nvSpPr>
        <xdr:cNvPr id="747" name="楕円 746"/>
        <xdr:cNvSpPr/>
      </xdr:nvSpPr>
      <xdr:spPr>
        <a:xfrm>
          <a:off x="21272500" y="552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161688</xdr:rowOff>
    </xdr:from>
    <xdr:ext cx="469744" cy="259045"/>
    <xdr:sp macro="" textlink="">
      <xdr:nvSpPr>
        <xdr:cNvPr id="748" name="テキスト ボックス 747"/>
        <xdr:cNvSpPr txBox="1"/>
      </xdr:nvSpPr>
      <xdr:spPr>
        <a:xfrm>
          <a:off x="21088428" y="53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127000</xdr:rowOff>
    </xdr:from>
    <xdr:to>
      <xdr:col>107</xdr:col>
      <xdr:colOff>101600</xdr:colOff>
      <xdr:row>33</xdr:row>
      <xdr:rowOff>57150</xdr:rowOff>
    </xdr:to>
    <xdr:sp macro="" textlink="">
      <xdr:nvSpPr>
        <xdr:cNvPr id="749" name="楕円 748"/>
        <xdr:cNvSpPr/>
      </xdr:nvSpPr>
      <xdr:spPr>
        <a:xfrm>
          <a:off x="203835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73677</xdr:rowOff>
    </xdr:from>
    <xdr:ext cx="469744" cy="259045"/>
    <xdr:sp macro="" textlink="">
      <xdr:nvSpPr>
        <xdr:cNvPr id="750" name="テキスト ボックス 749"/>
        <xdr:cNvSpPr txBox="1"/>
      </xdr:nvSpPr>
      <xdr:spPr>
        <a:xfrm>
          <a:off x="20199428"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52324</xdr:rowOff>
    </xdr:from>
    <xdr:to>
      <xdr:col>102</xdr:col>
      <xdr:colOff>165100</xdr:colOff>
      <xdr:row>33</xdr:row>
      <xdr:rowOff>153924</xdr:rowOff>
    </xdr:to>
    <xdr:sp macro="" textlink="">
      <xdr:nvSpPr>
        <xdr:cNvPr id="751" name="楕円 750"/>
        <xdr:cNvSpPr/>
      </xdr:nvSpPr>
      <xdr:spPr>
        <a:xfrm>
          <a:off x="19494500" y="57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170451</xdr:rowOff>
    </xdr:from>
    <xdr:ext cx="469744" cy="259045"/>
    <xdr:sp macro="" textlink="">
      <xdr:nvSpPr>
        <xdr:cNvPr id="752" name="テキスト ボックス 751"/>
        <xdr:cNvSpPr txBox="1"/>
      </xdr:nvSpPr>
      <xdr:spPr>
        <a:xfrm>
          <a:off x="19310428" y="548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49847</xdr:rowOff>
    </xdr:from>
    <xdr:to>
      <xdr:col>98</xdr:col>
      <xdr:colOff>38100</xdr:colOff>
      <xdr:row>38</xdr:row>
      <xdr:rowOff>151447</xdr:rowOff>
    </xdr:to>
    <xdr:sp macro="" textlink="">
      <xdr:nvSpPr>
        <xdr:cNvPr id="753" name="楕円 752"/>
        <xdr:cNvSpPr/>
      </xdr:nvSpPr>
      <xdr:spPr>
        <a:xfrm>
          <a:off x="18605500" y="65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142574</xdr:rowOff>
    </xdr:from>
    <xdr:ext cx="378565" cy="259045"/>
    <xdr:sp macro="" textlink="">
      <xdr:nvSpPr>
        <xdr:cNvPr id="754" name="テキスト ボックス 753"/>
        <xdr:cNvSpPr txBox="1"/>
      </xdr:nvSpPr>
      <xdr:spPr>
        <a:xfrm>
          <a:off x="18467017" y="6657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6" name="直線コネクタ 775"/>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79" name="貸付金最大値テキスト"/>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80" name="直線コネクタ 779"/>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121481</xdr:rowOff>
    </xdr:from>
    <xdr:to>
      <xdr:col>116</xdr:col>
      <xdr:colOff>63500</xdr:colOff>
      <xdr:row>57</xdr:row>
      <xdr:rowOff>125733</xdr:rowOff>
    </xdr:to>
    <xdr:cxnSp macro="">
      <xdr:nvCxnSpPr>
        <xdr:cNvPr id="781" name="直線コネクタ 780"/>
        <xdr:cNvCxnSpPr/>
      </xdr:nvCxnSpPr>
      <xdr:spPr>
        <a:xfrm flipV="1">
          <a:off x="21323300" y="9894131"/>
          <a:ext cx="8382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129049</xdr:rowOff>
    </xdr:from>
    <xdr:ext cx="469744" cy="259045"/>
    <xdr:sp macro="" textlink="">
      <xdr:nvSpPr>
        <xdr:cNvPr id="782" name="貸付金平均値テキスト"/>
        <xdr:cNvSpPr txBox="1"/>
      </xdr:nvSpPr>
      <xdr:spPr>
        <a:xfrm>
          <a:off x="22212300" y="990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3" name="フローチャート: 判断 782"/>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118211</xdr:rowOff>
    </xdr:from>
    <xdr:to>
      <xdr:col>111</xdr:col>
      <xdr:colOff>177800</xdr:colOff>
      <xdr:row>57</xdr:row>
      <xdr:rowOff>125733</xdr:rowOff>
    </xdr:to>
    <xdr:cxnSp macro="">
      <xdr:nvCxnSpPr>
        <xdr:cNvPr id="784" name="直線コネクタ 783"/>
        <xdr:cNvCxnSpPr/>
      </xdr:nvCxnSpPr>
      <xdr:spPr>
        <a:xfrm>
          <a:off x="20434300" y="9890861"/>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5" name="フローチャート: 判断 784"/>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63715</xdr:rowOff>
    </xdr:from>
    <xdr:ext cx="469744" cy="259045"/>
    <xdr:sp macro="" textlink="">
      <xdr:nvSpPr>
        <xdr:cNvPr id="786" name="テキスト ボックス 785"/>
        <xdr:cNvSpPr txBox="1"/>
      </xdr:nvSpPr>
      <xdr:spPr>
        <a:xfrm>
          <a:off x="21088428" y="100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118211</xdr:rowOff>
    </xdr:from>
    <xdr:to>
      <xdr:col>107</xdr:col>
      <xdr:colOff>50800</xdr:colOff>
      <xdr:row>57</xdr:row>
      <xdr:rowOff>120726</xdr:rowOff>
    </xdr:to>
    <xdr:cxnSp macro="">
      <xdr:nvCxnSpPr>
        <xdr:cNvPr id="787" name="直線コネクタ 786"/>
        <xdr:cNvCxnSpPr/>
      </xdr:nvCxnSpPr>
      <xdr:spPr>
        <a:xfrm flipV="1">
          <a:off x="19545300" y="989086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88" name="フローチャート: 判断 787"/>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60698</xdr:rowOff>
    </xdr:from>
    <xdr:ext cx="469744" cy="259045"/>
    <xdr:sp macro="" textlink="">
      <xdr:nvSpPr>
        <xdr:cNvPr id="789" name="テキスト ボックス 788"/>
        <xdr:cNvSpPr txBox="1"/>
      </xdr:nvSpPr>
      <xdr:spPr>
        <a:xfrm>
          <a:off x="20199428" y="1000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120726</xdr:rowOff>
    </xdr:from>
    <xdr:to>
      <xdr:col>102</xdr:col>
      <xdr:colOff>114300</xdr:colOff>
      <xdr:row>57</xdr:row>
      <xdr:rowOff>123584</xdr:rowOff>
    </xdr:to>
    <xdr:cxnSp macro="">
      <xdr:nvCxnSpPr>
        <xdr:cNvPr id="790" name="直線コネクタ 789"/>
        <xdr:cNvCxnSpPr/>
      </xdr:nvCxnSpPr>
      <xdr:spPr>
        <a:xfrm flipV="1">
          <a:off x="18656300" y="9893376"/>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143878</xdr:rowOff>
    </xdr:from>
    <xdr:to>
      <xdr:col>102</xdr:col>
      <xdr:colOff>165100</xdr:colOff>
      <xdr:row>58</xdr:row>
      <xdr:rowOff>74028</xdr:rowOff>
    </xdr:to>
    <xdr:sp macro="" textlink="">
      <xdr:nvSpPr>
        <xdr:cNvPr id="791" name="フローチャート: 判断 790"/>
        <xdr:cNvSpPr/>
      </xdr:nvSpPr>
      <xdr:spPr>
        <a:xfrm>
          <a:off x="19494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65155</xdr:rowOff>
    </xdr:from>
    <xdr:ext cx="469744" cy="259045"/>
    <xdr:sp macro="" textlink="">
      <xdr:nvSpPr>
        <xdr:cNvPr id="792" name="テキスト ボックス 791"/>
        <xdr:cNvSpPr txBox="1"/>
      </xdr:nvSpPr>
      <xdr:spPr>
        <a:xfrm>
          <a:off x="19310428" y="1000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137249</xdr:rowOff>
    </xdr:from>
    <xdr:to>
      <xdr:col>98</xdr:col>
      <xdr:colOff>38100</xdr:colOff>
      <xdr:row>58</xdr:row>
      <xdr:rowOff>67399</xdr:rowOff>
    </xdr:to>
    <xdr:sp macro="" textlink="">
      <xdr:nvSpPr>
        <xdr:cNvPr id="793" name="フローチャート: 判断 792"/>
        <xdr:cNvSpPr/>
      </xdr:nvSpPr>
      <xdr:spPr>
        <a:xfrm>
          <a:off x="18605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58526</xdr:rowOff>
    </xdr:from>
    <xdr:ext cx="469744" cy="259045"/>
    <xdr:sp macro="" textlink="">
      <xdr:nvSpPr>
        <xdr:cNvPr id="794" name="テキスト ボックス 793"/>
        <xdr:cNvSpPr txBox="1"/>
      </xdr:nvSpPr>
      <xdr:spPr>
        <a:xfrm>
          <a:off x="18421428" y="1000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70681</xdr:rowOff>
    </xdr:from>
    <xdr:to>
      <xdr:col>116</xdr:col>
      <xdr:colOff>114300</xdr:colOff>
      <xdr:row>58</xdr:row>
      <xdr:rowOff>831</xdr:rowOff>
    </xdr:to>
    <xdr:sp macro="" textlink="">
      <xdr:nvSpPr>
        <xdr:cNvPr id="800" name="楕円 799"/>
        <xdr:cNvSpPr/>
      </xdr:nvSpPr>
      <xdr:spPr>
        <a:xfrm>
          <a:off x="22110700" y="98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93558</xdr:rowOff>
    </xdr:from>
    <xdr:ext cx="469744" cy="259045"/>
    <xdr:sp macro="" textlink="">
      <xdr:nvSpPr>
        <xdr:cNvPr id="801" name="貸付金該当値テキスト"/>
        <xdr:cNvSpPr txBox="1"/>
      </xdr:nvSpPr>
      <xdr:spPr>
        <a:xfrm>
          <a:off x="22212300" y="969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74933</xdr:rowOff>
    </xdr:from>
    <xdr:to>
      <xdr:col>112</xdr:col>
      <xdr:colOff>38100</xdr:colOff>
      <xdr:row>58</xdr:row>
      <xdr:rowOff>5083</xdr:rowOff>
    </xdr:to>
    <xdr:sp macro="" textlink="">
      <xdr:nvSpPr>
        <xdr:cNvPr id="802" name="楕円 801"/>
        <xdr:cNvSpPr/>
      </xdr:nvSpPr>
      <xdr:spPr>
        <a:xfrm>
          <a:off x="21272500" y="984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21610</xdr:rowOff>
    </xdr:from>
    <xdr:ext cx="469744" cy="259045"/>
    <xdr:sp macro="" textlink="">
      <xdr:nvSpPr>
        <xdr:cNvPr id="803" name="テキスト ボックス 802"/>
        <xdr:cNvSpPr txBox="1"/>
      </xdr:nvSpPr>
      <xdr:spPr>
        <a:xfrm>
          <a:off x="21088428" y="962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67411</xdr:rowOff>
    </xdr:from>
    <xdr:to>
      <xdr:col>107</xdr:col>
      <xdr:colOff>101600</xdr:colOff>
      <xdr:row>57</xdr:row>
      <xdr:rowOff>169011</xdr:rowOff>
    </xdr:to>
    <xdr:sp macro="" textlink="">
      <xdr:nvSpPr>
        <xdr:cNvPr id="804" name="楕円 803"/>
        <xdr:cNvSpPr/>
      </xdr:nvSpPr>
      <xdr:spPr>
        <a:xfrm>
          <a:off x="20383500" y="98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14088</xdr:rowOff>
    </xdr:from>
    <xdr:ext cx="469744" cy="259045"/>
    <xdr:sp macro="" textlink="">
      <xdr:nvSpPr>
        <xdr:cNvPr id="805" name="テキスト ボックス 804"/>
        <xdr:cNvSpPr txBox="1"/>
      </xdr:nvSpPr>
      <xdr:spPr>
        <a:xfrm>
          <a:off x="20199428" y="961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69926</xdr:rowOff>
    </xdr:from>
    <xdr:to>
      <xdr:col>102</xdr:col>
      <xdr:colOff>165100</xdr:colOff>
      <xdr:row>58</xdr:row>
      <xdr:rowOff>76</xdr:rowOff>
    </xdr:to>
    <xdr:sp macro="" textlink="">
      <xdr:nvSpPr>
        <xdr:cNvPr id="806" name="楕円 805"/>
        <xdr:cNvSpPr/>
      </xdr:nvSpPr>
      <xdr:spPr>
        <a:xfrm>
          <a:off x="19494500" y="98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16603</xdr:rowOff>
    </xdr:from>
    <xdr:ext cx="469744" cy="259045"/>
    <xdr:sp macro="" textlink="">
      <xdr:nvSpPr>
        <xdr:cNvPr id="807" name="テキスト ボックス 806"/>
        <xdr:cNvSpPr txBox="1"/>
      </xdr:nvSpPr>
      <xdr:spPr>
        <a:xfrm>
          <a:off x="19310428" y="96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72784</xdr:rowOff>
    </xdr:from>
    <xdr:to>
      <xdr:col>98</xdr:col>
      <xdr:colOff>38100</xdr:colOff>
      <xdr:row>58</xdr:row>
      <xdr:rowOff>2934</xdr:rowOff>
    </xdr:to>
    <xdr:sp macro="" textlink="">
      <xdr:nvSpPr>
        <xdr:cNvPr id="808" name="楕円 807"/>
        <xdr:cNvSpPr/>
      </xdr:nvSpPr>
      <xdr:spPr>
        <a:xfrm>
          <a:off x="18605500" y="98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19461</xdr:rowOff>
    </xdr:from>
    <xdr:ext cx="469744" cy="259045"/>
    <xdr:sp macro="" textlink="">
      <xdr:nvSpPr>
        <xdr:cNvPr id="809" name="テキスト ボックス 808"/>
        <xdr:cNvSpPr txBox="1"/>
      </xdr:nvSpPr>
      <xdr:spPr>
        <a:xfrm>
          <a:off x="18421428" y="962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3" name="直線コネクタ 832"/>
        <xdr:cNvCxnSpPr/>
      </xdr:nvCxnSpPr>
      <xdr:spPr>
        <a:xfrm flipV="1">
          <a:off x="22159595" y="12039308"/>
          <a:ext cx="1269" cy="12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4" name="繰出金最小値テキスト"/>
        <xdr:cNvSpPr txBox="1"/>
      </xdr:nvSpPr>
      <xdr:spPr>
        <a:xfrm>
          <a:off x="22212300"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5" name="直線コネクタ 834"/>
        <xdr:cNvCxnSpPr/>
      </xdr:nvCxnSpPr>
      <xdr:spPr>
        <a:xfrm>
          <a:off x="22072600" y="133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6" name="繰出金最大値テキスト"/>
        <xdr:cNvSpPr txBox="1"/>
      </xdr:nvSpPr>
      <xdr:spPr>
        <a:xfrm>
          <a:off x="22212300" y="118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7" name="直線コネクタ 836"/>
        <xdr:cNvCxnSpPr/>
      </xdr:nvCxnSpPr>
      <xdr:spPr>
        <a:xfrm>
          <a:off x="22072600" y="1203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54001</xdr:rowOff>
    </xdr:from>
    <xdr:to>
      <xdr:col>116</xdr:col>
      <xdr:colOff>63500</xdr:colOff>
      <xdr:row>75</xdr:row>
      <xdr:rowOff>68821</xdr:rowOff>
    </xdr:to>
    <xdr:cxnSp macro="">
      <xdr:nvCxnSpPr>
        <xdr:cNvPr id="838" name="直線コネクタ 837"/>
        <xdr:cNvCxnSpPr/>
      </xdr:nvCxnSpPr>
      <xdr:spPr>
        <a:xfrm flipV="1">
          <a:off x="21323300" y="12912751"/>
          <a:ext cx="8382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116552</xdr:rowOff>
    </xdr:from>
    <xdr:ext cx="534377" cy="259045"/>
    <xdr:sp macro="" textlink="">
      <xdr:nvSpPr>
        <xdr:cNvPr id="839" name="繰出金平均値テキスト"/>
        <xdr:cNvSpPr txBox="1"/>
      </xdr:nvSpPr>
      <xdr:spPr>
        <a:xfrm>
          <a:off x="22212300" y="1246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40" name="フローチャート: 判断 839"/>
        <xdr:cNvSpPr/>
      </xdr:nvSpPr>
      <xdr:spPr>
        <a:xfrm>
          <a:off x="221107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68821</xdr:rowOff>
    </xdr:from>
    <xdr:to>
      <xdr:col>111</xdr:col>
      <xdr:colOff>177800</xdr:colOff>
      <xdr:row>75</xdr:row>
      <xdr:rowOff>95262</xdr:rowOff>
    </xdr:to>
    <xdr:cxnSp macro="">
      <xdr:nvCxnSpPr>
        <xdr:cNvPr id="841" name="直線コネクタ 840"/>
        <xdr:cNvCxnSpPr/>
      </xdr:nvCxnSpPr>
      <xdr:spPr>
        <a:xfrm flipV="1">
          <a:off x="20434300" y="12927571"/>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2" name="フローチャート: 判断 841"/>
        <xdr:cNvSpPr/>
      </xdr:nvSpPr>
      <xdr:spPr>
        <a:xfrm>
          <a:off x="21272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24731</xdr:rowOff>
    </xdr:from>
    <xdr:ext cx="534377" cy="259045"/>
    <xdr:sp macro="" textlink="">
      <xdr:nvSpPr>
        <xdr:cNvPr id="843" name="テキスト ボックス 842"/>
        <xdr:cNvSpPr txBox="1"/>
      </xdr:nvSpPr>
      <xdr:spPr>
        <a:xfrm>
          <a:off x="21056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95262</xdr:rowOff>
    </xdr:from>
    <xdr:to>
      <xdr:col>107</xdr:col>
      <xdr:colOff>50800</xdr:colOff>
      <xdr:row>75</xdr:row>
      <xdr:rowOff>119621</xdr:rowOff>
    </xdr:to>
    <xdr:cxnSp macro="">
      <xdr:nvCxnSpPr>
        <xdr:cNvPr id="844" name="直線コネクタ 843"/>
        <xdr:cNvCxnSpPr/>
      </xdr:nvCxnSpPr>
      <xdr:spPr>
        <a:xfrm flipV="1">
          <a:off x="19545300" y="12954012"/>
          <a:ext cx="889000" cy="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5" name="フローチャート: 判断 844"/>
        <xdr:cNvSpPr/>
      </xdr:nvSpPr>
      <xdr:spPr>
        <a:xfrm>
          <a:off x="20383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37749</xdr:rowOff>
    </xdr:from>
    <xdr:ext cx="534377" cy="259045"/>
    <xdr:sp macro="" textlink="">
      <xdr:nvSpPr>
        <xdr:cNvPr id="846" name="テキスト ボックス 845"/>
        <xdr:cNvSpPr txBox="1"/>
      </xdr:nvSpPr>
      <xdr:spPr>
        <a:xfrm>
          <a:off x="20167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119621</xdr:rowOff>
    </xdr:from>
    <xdr:to>
      <xdr:col>102</xdr:col>
      <xdr:colOff>114300</xdr:colOff>
      <xdr:row>76</xdr:row>
      <xdr:rowOff>1905</xdr:rowOff>
    </xdr:to>
    <xdr:cxnSp macro="">
      <xdr:nvCxnSpPr>
        <xdr:cNvPr id="847" name="直線コネクタ 846"/>
        <xdr:cNvCxnSpPr/>
      </xdr:nvCxnSpPr>
      <xdr:spPr>
        <a:xfrm flipV="1">
          <a:off x="18656300" y="12978371"/>
          <a:ext cx="889000" cy="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88112</xdr:rowOff>
    </xdr:from>
    <xdr:to>
      <xdr:col>102</xdr:col>
      <xdr:colOff>165100</xdr:colOff>
      <xdr:row>74</xdr:row>
      <xdr:rowOff>18262</xdr:rowOff>
    </xdr:to>
    <xdr:sp macro="" textlink="">
      <xdr:nvSpPr>
        <xdr:cNvPr id="848" name="フローチャート: 判断 847"/>
        <xdr:cNvSpPr/>
      </xdr:nvSpPr>
      <xdr:spPr>
        <a:xfrm>
          <a:off x="19494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34789</xdr:rowOff>
    </xdr:from>
    <xdr:ext cx="534377" cy="259045"/>
    <xdr:sp macro="" textlink="">
      <xdr:nvSpPr>
        <xdr:cNvPr id="849" name="テキスト ボックス 848"/>
        <xdr:cNvSpPr txBox="1"/>
      </xdr:nvSpPr>
      <xdr:spPr>
        <a:xfrm>
          <a:off x="19278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125667</xdr:rowOff>
    </xdr:from>
    <xdr:to>
      <xdr:col>98</xdr:col>
      <xdr:colOff>38100</xdr:colOff>
      <xdr:row>74</xdr:row>
      <xdr:rowOff>55817</xdr:rowOff>
    </xdr:to>
    <xdr:sp macro="" textlink="">
      <xdr:nvSpPr>
        <xdr:cNvPr id="850" name="フローチャート: 判断 849"/>
        <xdr:cNvSpPr/>
      </xdr:nvSpPr>
      <xdr:spPr>
        <a:xfrm>
          <a:off x="18605500" y="1264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72344</xdr:rowOff>
    </xdr:from>
    <xdr:ext cx="534377" cy="259045"/>
    <xdr:sp macro="" textlink="">
      <xdr:nvSpPr>
        <xdr:cNvPr id="851" name="テキスト ボックス 850"/>
        <xdr:cNvSpPr txBox="1"/>
      </xdr:nvSpPr>
      <xdr:spPr>
        <a:xfrm>
          <a:off x="18389111" y="124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3201</xdr:rowOff>
    </xdr:from>
    <xdr:to>
      <xdr:col>116</xdr:col>
      <xdr:colOff>114300</xdr:colOff>
      <xdr:row>75</xdr:row>
      <xdr:rowOff>104801</xdr:rowOff>
    </xdr:to>
    <xdr:sp macro="" textlink="">
      <xdr:nvSpPr>
        <xdr:cNvPr id="857" name="楕円 856"/>
        <xdr:cNvSpPr/>
      </xdr:nvSpPr>
      <xdr:spPr>
        <a:xfrm>
          <a:off x="22110700" y="1286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153078</xdr:rowOff>
    </xdr:from>
    <xdr:ext cx="534377" cy="259045"/>
    <xdr:sp macro="" textlink="">
      <xdr:nvSpPr>
        <xdr:cNvPr id="858" name="繰出金該当値テキスト"/>
        <xdr:cNvSpPr txBox="1"/>
      </xdr:nvSpPr>
      <xdr:spPr>
        <a:xfrm>
          <a:off x="22212300" y="1284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18021</xdr:rowOff>
    </xdr:from>
    <xdr:to>
      <xdr:col>112</xdr:col>
      <xdr:colOff>38100</xdr:colOff>
      <xdr:row>75</xdr:row>
      <xdr:rowOff>119621</xdr:rowOff>
    </xdr:to>
    <xdr:sp macro="" textlink="">
      <xdr:nvSpPr>
        <xdr:cNvPr id="859" name="楕円 858"/>
        <xdr:cNvSpPr/>
      </xdr:nvSpPr>
      <xdr:spPr>
        <a:xfrm>
          <a:off x="21272500" y="128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110748</xdr:rowOff>
    </xdr:from>
    <xdr:ext cx="534377" cy="259045"/>
    <xdr:sp macro="" textlink="">
      <xdr:nvSpPr>
        <xdr:cNvPr id="860" name="テキスト ボックス 859"/>
        <xdr:cNvSpPr txBox="1"/>
      </xdr:nvSpPr>
      <xdr:spPr>
        <a:xfrm>
          <a:off x="21056111" y="1296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44462</xdr:rowOff>
    </xdr:from>
    <xdr:to>
      <xdr:col>107</xdr:col>
      <xdr:colOff>101600</xdr:colOff>
      <xdr:row>75</xdr:row>
      <xdr:rowOff>146062</xdr:rowOff>
    </xdr:to>
    <xdr:sp macro="" textlink="">
      <xdr:nvSpPr>
        <xdr:cNvPr id="861" name="楕円 860"/>
        <xdr:cNvSpPr/>
      </xdr:nvSpPr>
      <xdr:spPr>
        <a:xfrm>
          <a:off x="20383500" y="129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137189</xdr:rowOff>
    </xdr:from>
    <xdr:ext cx="534377" cy="259045"/>
    <xdr:sp macro="" textlink="">
      <xdr:nvSpPr>
        <xdr:cNvPr id="862" name="テキスト ボックス 861"/>
        <xdr:cNvSpPr txBox="1"/>
      </xdr:nvSpPr>
      <xdr:spPr>
        <a:xfrm>
          <a:off x="20167111" y="1299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68821</xdr:rowOff>
    </xdr:from>
    <xdr:to>
      <xdr:col>102</xdr:col>
      <xdr:colOff>165100</xdr:colOff>
      <xdr:row>75</xdr:row>
      <xdr:rowOff>170421</xdr:rowOff>
    </xdr:to>
    <xdr:sp macro="" textlink="">
      <xdr:nvSpPr>
        <xdr:cNvPr id="863" name="楕円 862"/>
        <xdr:cNvSpPr/>
      </xdr:nvSpPr>
      <xdr:spPr>
        <a:xfrm>
          <a:off x="19494500" y="129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161548</xdr:rowOff>
    </xdr:from>
    <xdr:ext cx="534377" cy="259045"/>
    <xdr:sp macro="" textlink="">
      <xdr:nvSpPr>
        <xdr:cNvPr id="864" name="テキスト ボックス 863"/>
        <xdr:cNvSpPr txBox="1"/>
      </xdr:nvSpPr>
      <xdr:spPr>
        <a:xfrm>
          <a:off x="19278111" y="130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122555</xdr:rowOff>
    </xdr:from>
    <xdr:to>
      <xdr:col>98</xdr:col>
      <xdr:colOff>38100</xdr:colOff>
      <xdr:row>76</xdr:row>
      <xdr:rowOff>52705</xdr:rowOff>
    </xdr:to>
    <xdr:sp macro="" textlink="">
      <xdr:nvSpPr>
        <xdr:cNvPr id="865" name="楕円 864"/>
        <xdr:cNvSpPr/>
      </xdr:nvSpPr>
      <xdr:spPr>
        <a:xfrm>
          <a:off x="18605500" y="129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43832</xdr:rowOff>
    </xdr:from>
    <xdr:ext cx="534377" cy="259045"/>
    <xdr:sp macro="" textlink="">
      <xdr:nvSpPr>
        <xdr:cNvPr id="866" name="テキスト ボックス 865"/>
        <xdr:cNvSpPr txBox="1"/>
      </xdr:nvSpPr>
      <xdr:spPr>
        <a:xfrm>
          <a:off x="18389111" y="1307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400" b="0" i="0" u="none" strike="noStrike" baseline="0" smtClean="0">
              <a:solidFill>
                <a:schemeClr val="dk1"/>
              </a:solidFill>
              <a:effectLst/>
              <a:latin typeface="+mn-lt"/>
              <a:ea typeface="+mn-ea"/>
              <a:cs typeface="+mn-cs"/>
            </a:rPr>
            <a:t>歳出決算総額は、住民一人当たり７２３</a:t>
          </a:r>
          <a:r>
            <a:rPr kumimoji="0" lang="en-US" altLang="ja-JP" sz="1400" b="0" i="0" u="none" strike="noStrike" baseline="0" smtClean="0">
              <a:solidFill>
                <a:schemeClr val="dk1"/>
              </a:solidFill>
              <a:effectLst/>
              <a:latin typeface="+mn-lt"/>
              <a:ea typeface="+mn-ea"/>
              <a:cs typeface="+mn-cs"/>
            </a:rPr>
            <a:t>,</a:t>
          </a:r>
          <a:r>
            <a:rPr kumimoji="0" lang="ja-JP" altLang="en-US" sz="1400" b="0" i="0" u="none" strike="noStrike" baseline="0" smtClean="0">
              <a:solidFill>
                <a:schemeClr val="dk1"/>
              </a:solidFill>
              <a:effectLst/>
              <a:latin typeface="+mn-lt"/>
              <a:ea typeface="+mn-ea"/>
              <a:cs typeface="+mn-cs"/>
            </a:rPr>
            <a:t>０２４円となっている。主な増加項目は物件費であり、住民一人当たり１０５</a:t>
          </a:r>
          <a:r>
            <a:rPr kumimoji="0" lang="en-US" altLang="ja-JP" sz="1400" b="0" i="0" u="none" strike="noStrike" baseline="0" smtClean="0">
              <a:solidFill>
                <a:schemeClr val="dk1"/>
              </a:solidFill>
              <a:effectLst/>
              <a:latin typeface="+mn-lt"/>
              <a:ea typeface="+mn-ea"/>
              <a:cs typeface="+mn-cs"/>
            </a:rPr>
            <a:t>,</a:t>
          </a:r>
          <a:r>
            <a:rPr kumimoji="0" lang="ja-JP" altLang="en-US" sz="1400" b="0" i="0" u="none" strike="noStrike" baseline="0" smtClean="0">
              <a:solidFill>
                <a:schemeClr val="dk1"/>
              </a:solidFill>
              <a:effectLst/>
              <a:latin typeface="+mn-lt"/>
              <a:ea typeface="+mn-ea"/>
              <a:cs typeface="+mn-cs"/>
            </a:rPr>
            <a:t>００５円となっている。増加の主な要因は、地方創生事業である「ものづくりＤＩＹ工房」の推進によるところが大きい。</a:t>
          </a:r>
          <a:endParaRPr kumimoji="0" lang="en-US" altLang="ja-JP" sz="1400" b="0" i="0" u="none" strike="noStrike" baseline="0" smtClean="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12,052
11,972
203.93
8,835,201
8,713,897
121,293
4,626,442
10,854,438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56751</xdr:rowOff>
    </xdr:from>
    <xdr:to>
      <xdr:col>24</xdr:col>
      <xdr:colOff>63500</xdr:colOff>
      <xdr:row>35</xdr:row>
      <xdr:rowOff>63282</xdr:rowOff>
    </xdr:to>
    <xdr:cxnSp macro="">
      <xdr:nvCxnSpPr>
        <xdr:cNvPr id="63" name="直線コネクタ 62"/>
        <xdr:cNvCxnSpPr/>
      </xdr:nvCxnSpPr>
      <xdr:spPr>
        <a:xfrm flipV="1">
          <a:off x="3797300" y="605750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158114</xdr:rowOff>
    </xdr:from>
    <xdr:ext cx="469744" cy="259045"/>
    <xdr:sp macro="" textlink="">
      <xdr:nvSpPr>
        <xdr:cNvPr id="64" name="議会費平均値テキスト"/>
        <xdr:cNvSpPr txBox="1"/>
      </xdr:nvSpPr>
      <xdr:spPr>
        <a:xfrm>
          <a:off x="4686300" y="598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84183</xdr:rowOff>
    </xdr:from>
    <xdr:to>
      <xdr:col>19</xdr:col>
      <xdr:colOff>177800</xdr:colOff>
      <xdr:row>35</xdr:row>
      <xdr:rowOff>63282</xdr:rowOff>
    </xdr:to>
    <xdr:cxnSp macro="">
      <xdr:nvCxnSpPr>
        <xdr:cNvPr id="66" name="直線コネクタ 65"/>
        <xdr:cNvCxnSpPr/>
      </xdr:nvCxnSpPr>
      <xdr:spPr>
        <a:xfrm>
          <a:off x="2908300" y="5570583"/>
          <a:ext cx="889000" cy="49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142112</xdr:rowOff>
    </xdr:from>
    <xdr:ext cx="469744" cy="259045"/>
    <xdr:sp macro="" textlink="">
      <xdr:nvSpPr>
        <xdr:cNvPr id="68" name="テキスト ボックス 67"/>
        <xdr:cNvSpPr txBox="1"/>
      </xdr:nvSpPr>
      <xdr:spPr>
        <a:xfrm>
          <a:off x="3562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84183</xdr:rowOff>
    </xdr:from>
    <xdr:to>
      <xdr:col>15</xdr:col>
      <xdr:colOff>50800</xdr:colOff>
      <xdr:row>35</xdr:row>
      <xdr:rowOff>50872</xdr:rowOff>
    </xdr:to>
    <xdr:cxnSp macro="">
      <xdr:nvCxnSpPr>
        <xdr:cNvPr id="69" name="直線コネクタ 68"/>
        <xdr:cNvCxnSpPr/>
      </xdr:nvCxnSpPr>
      <xdr:spPr>
        <a:xfrm flipV="1">
          <a:off x="2019300" y="5570583"/>
          <a:ext cx="889000" cy="48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143745</xdr:rowOff>
    </xdr:from>
    <xdr:ext cx="469744" cy="259045"/>
    <xdr:sp macro="" textlink="">
      <xdr:nvSpPr>
        <xdr:cNvPr id="71" name="テキスト ボックス 70"/>
        <xdr:cNvSpPr txBox="1"/>
      </xdr:nvSpPr>
      <xdr:spPr>
        <a:xfrm>
          <a:off x="2673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50872</xdr:rowOff>
    </xdr:from>
    <xdr:to>
      <xdr:col>10</xdr:col>
      <xdr:colOff>114300</xdr:colOff>
      <xdr:row>36</xdr:row>
      <xdr:rowOff>56751</xdr:rowOff>
    </xdr:to>
    <xdr:cxnSp macro="">
      <xdr:nvCxnSpPr>
        <xdr:cNvPr id="72" name="直線コネクタ 71"/>
        <xdr:cNvCxnSpPr/>
      </xdr:nvCxnSpPr>
      <xdr:spPr>
        <a:xfrm flipV="1">
          <a:off x="1130300" y="6051622"/>
          <a:ext cx="889000" cy="17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xdr:cNvSpPr/>
      </xdr:nvSpPr>
      <xdr:spPr>
        <a:xfrm>
          <a:off x="1968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171104</xdr:rowOff>
    </xdr:from>
    <xdr:ext cx="469744" cy="259045"/>
    <xdr:sp macro="" textlink="">
      <xdr:nvSpPr>
        <xdr:cNvPr id="74" name="テキスト ボックス 73"/>
        <xdr:cNvSpPr txBox="1"/>
      </xdr:nvSpPr>
      <xdr:spPr>
        <a:xfrm>
          <a:off x="1784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xdr:cNvSpPr/>
      </xdr:nvSpPr>
      <xdr:spPr>
        <a:xfrm>
          <a:off x="1079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32964</xdr:rowOff>
    </xdr:from>
    <xdr:ext cx="469744" cy="259045"/>
    <xdr:sp macro="" textlink="">
      <xdr:nvSpPr>
        <xdr:cNvPr id="76" name="テキスト ボックス 75"/>
        <xdr:cNvSpPr txBox="1"/>
      </xdr:nvSpPr>
      <xdr:spPr>
        <a:xfrm>
          <a:off x="895428" y="569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5951</xdr:rowOff>
    </xdr:from>
    <xdr:to>
      <xdr:col>24</xdr:col>
      <xdr:colOff>114300</xdr:colOff>
      <xdr:row>35</xdr:row>
      <xdr:rowOff>107551</xdr:rowOff>
    </xdr:to>
    <xdr:sp macro="" textlink="">
      <xdr:nvSpPr>
        <xdr:cNvPr id="82" name="楕円 81"/>
        <xdr:cNvSpPr/>
      </xdr:nvSpPr>
      <xdr:spPr>
        <a:xfrm>
          <a:off x="4584700" y="600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28828</xdr:rowOff>
    </xdr:from>
    <xdr:ext cx="469744" cy="259045"/>
    <xdr:sp macro="" textlink="">
      <xdr:nvSpPr>
        <xdr:cNvPr id="83" name="議会費該当値テキスト"/>
        <xdr:cNvSpPr txBox="1"/>
      </xdr:nvSpPr>
      <xdr:spPr>
        <a:xfrm>
          <a:off x="4686300" y="585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12482</xdr:rowOff>
    </xdr:from>
    <xdr:to>
      <xdr:col>20</xdr:col>
      <xdr:colOff>38100</xdr:colOff>
      <xdr:row>35</xdr:row>
      <xdr:rowOff>114082</xdr:rowOff>
    </xdr:to>
    <xdr:sp macro="" textlink="">
      <xdr:nvSpPr>
        <xdr:cNvPr id="84" name="楕円 83"/>
        <xdr:cNvSpPr/>
      </xdr:nvSpPr>
      <xdr:spPr>
        <a:xfrm>
          <a:off x="3746500" y="601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130609</xdr:rowOff>
    </xdr:from>
    <xdr:ext cx="469744" cy="259045"/>
    <xdr:sp macro="" textlink="">
      <xdr:nvSpPr>
        <xdr:cNvPr id="85" name="テキスト ボックス 84"/>
        <xdr:cNvSpPr txBox="1"/>
      </xdr:nvSpPr>
      <xdr:spPr>
        <a:xfrm>
          <a:off x="3562428" y="578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33383</xdr:rowOff>
    </xdr:from>
    <xdr:to>
      <xdr:col>15</xdr:col>
      <xdr:colOff>101600</xdr:colOff>
      <xdr:row>32</xdr:row>
      <xdr:rowOff>134983</xdr:rowOff>
    </xdr:to>
    <xdr:sp macro="" textlink="">
      <xdr:nvSpPr>
        <xdr:cNvPr id="86" name="楕円 85"/>
        <xdr:cNvSpPr/>
      </xdr:nvSpPr>
      <xdr:spPr>
        <a:xfrm>
          <a:off x="2857500" y="551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151510</xdr:rowOff>
    </xdr:from>
    <xdr:ext cx="469744" cy="259045"/>
    <xdr:sp macro="" textlink="">
      <xdr:nvSpPr>
        <xdr:cNvPr id="87" name="テキスト ボックス 86"/>
        <xdr:cNvSpPr txBox="1"/>
      </xdr:nvSpPr>
      <xdr:spPr>
        <a:xfrm>
          <a:off x="2673428" y="529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xdr:rowOff>
    </xdr:from>
    <xdr:to>
      <xdr:col>10</xdr:col>
      <xdr:colOff>165100</xdr:colOff>
      <xdr:row>35</xdr:row>
      <xdr:rowOff>101672</xdr:rowOff>
    </xdr:to>
    <xdr:sp macro="" textlink="">
      <xdr:nvSpPr>
        <xdr:cNvPr id="88" name="楕円 87"/>
        <xdr:cNvSpPr/>
      </xdr:nvSpPr>
      <xdr:spPr>
        <a:xfrm>
          <a:off x="1968500" y="600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92799</xdr:rowOff>
    </xdr:from>
    <xdr:ext cx="469744" cy="259045"/>
    <xdr:sp macro="" textlink="">
      <xdr:nvSpPr>
        <xdr:cNvPr id="89" name="テキスト ボックス 88"/>
        <xdr:cNvSpPr txBox="1"/>
      </xdr:nvSpPr>
      <xdr:spPr>
        <a:xfrm>
          <a:off x="1784428" y="609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5951</xdr:rowOff>
    </xdr:from>
    <xdr:to>
      <xdr:col>6</xdr:col>
      <xdr:colOff>38100</xdr:colOff>
      <xdr:row>36</xdr:row>
      <xdr:rowOff>107551</xdr:rowOff>
    </xdr:to>
    <xdr:sp macro="" textlink="">
      <xdr:nvSpPr>
        <xdr:cNvPr id="90" name="楕円 89"/>
        <xdr:cNvSpPr/>
      </xdr:nvSpPr>
      <xdr:spPr>
        <a:xfrm>
          <a:off x="1079500" y="61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98678</xdr:rowOff>
    </xdr:from>
    <xdr:ext cx="469744" cy="259045"/>
    <xdr:sp macro="" textlink="">
      <xdr:nvSpPr>
        <xdr:cNvPr id="91" name="テキスト ボックス 90"/>
        <xdr:cNvSpPr txBox="1"/>
      </xdr:nvSpPr>
      <xdr:spPr>
        <a:xfrm>
          <a:off x="895428" y="627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163192</xdr:rowOff>
    </xdr:from>
    <xdr:to>
      <xdr:col>24</xdr:col>
      <xdr:colOff>63500</xdr:colOff>
      <xdr:row>58</xdr:row>
      <xdr:rowOff>163612</xdr:rowOff>
    </xdr:to>
    <xdr:cxnSp macro="">
      <xdr:nvCxnSpPr>
        <xdr:cNvPr id="122" name="直線コネクタ 121"/>
        <xdr:cNvCxnSpPr/>
      </xdr:nvCxnSpPr>
      <xdr:spPr>
        <a:xfrm flipV="1">
          <a:off x="3797300" y="10107292"/>
          <a:ext cx="8382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88144</xdr:rowOff>
    </xdr:from>
    <xdr:ext cx="599010" cy="259045"/>
    <xdr:sp macro="" textlink="">
      <xdr:nvSpPr>
        <xdr:cNvPr id="123" name="総務費平均値テキスト"/>
        <xdr:cNvSpPr txBox="1"/>
      </xdr:nvSpPr>
      <xdr:spPr>
        <a:xfrm>
          <a:off x="4686300" y="9860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163119</xdr:rowOff>
    </xdr:from>
    <xdr:to>
      <xdr:col>19</xdr:col>
      <xdr:colOff>177800</xdr:colOff>
      <xdr:row>58</xdr:row>
      <xdr:rowOff>163612</xdr:rowOff>
    </xdr:to>
    <xdr:cxnSp macro="">
      <xdr:nvCxnSpPr>
        <xdr:cNvPr id="125" name="直線コネクタ 124"/>
        <xdr:cNvCxnSpPr/>
      </xdr:nvCxnSpPr>
      <xdr:spPr>
        <a:xfrm>
          <a:off x="2908300" y="10107219"/>
          <a:ext cx="8890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24509</xdr:rowOff>
    </xdr:from>
    <xdr:ext cx="599010" cy="259045"/>
    <xdr:sp macro="" textlink="">
      <xdr:nvSpPr>
        <xdr:cNvPr id="127" name="テキスト ボックス 126"/>
        <xdr:cNvSpPr txBox="1"/>
      </xdr:nvSpPr>
      <xdr:spPr>
        <a:xfrm>
          <a:off x="3497795" y="97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163119</xdr:rowOff>
    </xdr:from>
    <xdr:to>
      <xdr:col>15</xdr:col>
      <xdr:colOff>50800</xdr:colOff>
      <xdr:row>58</xdr:row>
      <xdr:rowOff>167268</xdr:rowOff>
    </xdr:to>
    <xdr:cxnSp macro="">
      <xdr:nvCxnSpPr>
        <xdr:cNvPr id="128" name="直線コネクタ 127"/>
        <xdr:cNvCxnSpPr/>
      </xdr:nvCxnSpPr>
      <xdr:spPr>
        <a:xfrm flipV="1">
          <a:off x="2019300" y="10107219"/>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49868</xdr:rowOff>
    </xdr:from>
    <xdr:ext cx="599010" cy="259045"/>
    <xdr:sp macro="" textlink="">
      <xdr:nvSpPr>
        <xdr:cNvPr id="130" name="テキスト ボックス 129"/>
        <xdr:cNvSpPr txBox="1"/>
      </xdr:nvSpPr>
      <xdr:spPr>
        <a:xfrm>
          <a:off x="2608795" y="982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164702</xdr:rowOff>
    </xdr:from>
    <xdr:to>
      <xdr:col>10</xdr:col>
      <xdr:colOff>114300</xdr:colOff>
      <xdr:row>58</xdr:row>
      <xdr:rowOff>167268</xdr:rowOff>
    </xdr:to>
    <xdr:cxnSp macro="">
      <xdr:nvCxnSpPr>
        <xdr:cNvPr id="131" name="直線コネクタ 130"/>
        <xdr:cNvCxnSpPr/>
      </xdr:nvCxnSpPr>
      <xdr:spPr>
        <a:xfrm>
          <a:off x="1130300" y="10108802"/>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xdr:cNvSpPr/>
      </xdr:nvSpPr>
      <xdr:spPr>
        <a:xfrm>
          <a:off x="1968500" y="1004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45169</xdr:rowOff>
    </xdr:from>
    <xdr:ext cx="599010" cy="259045"/>
    <xdr:sp macro="" textlink="">
      <xdr:nvSpPr>
        <xdr:cNvPr id="133" name="テキスト ボックス 132"/>
        <xdr:cNvSpPr txBox="1"/>
      </xdr:nvSpPr>
      <xdr:spPr>
        <a:xfrm>
          <a:off x="1719795" y="981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xdr:cNvSpPr/>
      </xdr:nvSpPr>
      <xdr:spPr>
        <a:xfrm>
          <a:off x="1079500" y="100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42509</xdr:rowOff>
    </xdr:from>
    <xdr:ext cx="599010" cy="259045"/>
    <xdr:sp macro="" textlink="">
      <xdr:nvSpPr>
        <xdr:cNvPr id="135" name="テキスト ボックス 134"/>
        <xdr:cNvSpPr txBox="1"/>
      </xdr:nvSpPr>
      <xdr:spPr>
        <a:xfrm>
          <a:off x="830795" y="981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112392</xdr:rowOff>
    </xdr:from>
    <xdr:to>
      <xdr:col>24</xdr:col>
      <xdr:colOff>114300</xdr:colOff>
      <xdr:row>59</xdr:row>
      <xdr:rowOff>42542</xdr:rowOff>
    </xdr:to>
    <xdr:sp macro="" textlink="">
      <xdr:nvSpPr>
        <xdr:cNvPr id="141" name="楕円 140"/>
        <xdr:cNvSpPr/>
      </xdr:nvSpPr>
      <xdr:spPr>
        <a:xfrm>
          <a:off x="4584700" y="1005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43695</xdr:rowOff>
    </xdr:from>
    <xdr:ext cx="534377" cy="259045"/>
    <xdr:sp macro="" textlink="">
      <xdr:nvSpPr>
        <xdr:cNvPr id="142" name="総務費該当値テキスト"/>
        <xdr:cNvSpPr txBox="1"/>
      </xdr:nvSpPr>
      <xdr:spPr>
        <a:xfrm>
          <a:off x="4686300" y="998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112812</xdr:rowOff>
    </xdr:from>
    <xdr:to>
      <xdr:col>20</xdr:col>
      <xdr:colOff>38100</xdr:colOff>
      <xdr:row>59</xdr:row>
      <xdr:rowOff>42962</xdr:rowOff>
    </xdr:to>
    <xdr:sp macro="" textlink="">
      <xdr:nvSpPr>
        <xdr:cNvPr id="143" name="楕円 142"/>
        <xdr:cNvSpPr/>
      </xdr:nvSpPr>
      <xdr:spPr>
        <a:xfrm>
          <a:off x="3746500" y="1005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34089</xdr:rowOff>
    </xdr:from>
    <xdr:ext cx="534377" cy="259045"/>
    <xdr:sp macro="" textlink="">
      <xdr:nvSpPr>
        <xdr:cNvPr id="144" name="テキスト ボックス 143"/>
        <xdr:cNvSpPr txBox="1"/>
      </xdr:nvSpPr>
      <xdr:spPr>
        <a:xfrm>
          <a:off x="3530111"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112319</xdr:rowOff>
    </xdr:from>
    <xdr:to>
      <xdr:col>15</xdr:col>
      <xdr:colOff>101600</xdr:colOff>
      <xdr:row>59</xdr:row>
      <xdr:rowOff>42469</xdr:rowOff>
    </xdr:to>
    <xdr:sp macro="" textlink="">
      <xdr:nvSpPr>
        <xdr:cNvPr id="145" name="楕円 144"/>
        <xdr:cNvSpPr/>
      </xdr:nvSpPr>
      <xdr:spPr>
        <a:xfrm>
          <a:off x="2857500" y="1005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33596</xdr:rowOff>
    </xdr:from>
    <xdr:ext cx="534377" cy="259045"/>
    <xdr:sp macro="" textlink="">
      <xdr:nvSpPr>
        <xdr:cNvPr id="146" name="テキスト ボックス 145"/>
        <xdr:cNvSpPr txBox="1"/>
      </xdr:nvSpPr>
      <xdr:spPr>
        <a:xfrm>
          <a:off x="2641111" y="1014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116468</xdr:rowOff>
    </xdr:from>
    <xdr:to>
      <xdr:col>10</xdr:col>
      <xdr:colOff>165100</xdr:colOff>
      <xdr:row>59</xdr:row>
      <xdr:rowOff>46618</xdr:rowOff>
    </xdr:to>
    <xdr:sp macro="" textlink="">
      <xdr:nvSpPr>
        <xdr:cNvPr id="147" name="楕円 146"/>
        <xdr:cNvSpPr/>
      </xdr:nvSpPr>
      <xdr:spPr>
        <a:xfrm>
          <a:off x="1968500" y="1006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37745</xdr:rowOff>
    </xdr:from>
    <xdr:ext cx="534377" cy="259045"/>
    <xdr:sp macro="" textlink="">
      <xdr:nvSpPr>
        <xdr:cNvPr id="148" name="テキスト ボックス 147"/>
        <xdr:cNvSpPr txBox="1"/>
      </xdr:nvSpPr>
      <xdr:spPr>
        <a:xfrm>
          <a:off x="1752111" y="1015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113902</xdr:rowOff>
    </xdr:from>
    <xdr:to>
      <xdr:col>6</xdr:col>
      <xdr:colOff>38100</xdr:colOff>
      <xdr:row>59</xdr:row>
      <xdr:rowOff>44052</xdr:rowOff>
    </xdr:to>
    <xdr:sp macro="" textlink="">
      <xdr:nvSpPr>
        <xdr:cNvPr id="149" name="楕円 148"/>
        <xdr:cNvSpPr/>
      </xdr:nvSpPr>
      <xdr:spPr>
        <a:xfrm>
          <a:off x="1079500" y="100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35179</xdr:rowOff>
    </xdr:from>
    <xdr:ext cx="534377" cy="259045"/>
    <xdr:sp macro="" textlink="">
      <xdr:nvSpPr>
        <xdr:cNvPr id="150" name="テキスト ボックス 149"/>
        <xdr:cNvSpPr txBox="1"/>
      </xdr:nvSpPr>
      <xdr:spPr>
        <a:xfrm>
          <a:off x="863111" y="1015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37881</xdr:rowOff>
    </xdr:from>
    <xdr:to>
      <xdr:col>24</xdr:col>
      <xdr:colOff>63500</xdr:colOff>
      <xdr:row>76</xdr:row>
      <xdr:rowOff>67690</xdr:rowOff>
    </xdr:to>
    <xdr:cxnSp macro="">
      <xdr:nvCxnSpPr>
        <xdr:cNvPr id="180" name="直線コネクタ 179"/>
        <xdr:cNvCxnSpPr/>
      </xdr:nvCxnSpPr>
      <xdr:spPr>
        <a:xfrm flipV="1">
          <a:off x="3797300" y="13068081"/>
          <a:ext cx="8382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3184</xdr:rowOff>
    </xdr:from>
    <xdr:ext cx="599010" cy="259045"/>
    <xdr:sp macro="" textlink="">
      <xdr:nvSpPr>
        <xdr:cNvPr id="181" name="民生費平均値テキスト"/>
        <xdr:cNvSpPr txBox="1"/>
      </xdr:nvSpPr>
      <xdr:spPr>
        <a:xfrm>
          <a:off x="4686300" y="1286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67690</xdr:rowOff>
    </xdr:from>
    <xdr:to>
      <xdr:col>19</xdr:col>
      <xdr:colOff>177800</xdr:colOff>
      <xdr:row>76</xdr:row>
      <xdr:rowOff>125428</xdr:rowOff>
    </xdr:to>
    <xdr:cxnSp macro="">
      <xdr:nvCxnSpPr>
        <xdr:cNvPr id="183" name="直線コネクタ 182"/>
        <xdr:cNvCxnSpPr/>
      </xdr:nvCxnSpPr>
      <xdr:spPr>
        <a:xfrm flipV="1">
          <a:off x="2908300" y="13097890"/>
          <a:ext cx="889000" cy="5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63291</xdr:rowOff>
    </xdr:from>
    <xdr:ext cx="599010" cy="259045"/>
    <xdr:sp macro="" textlink="">
      <xdr:nvSpPr>
        <xdr:cNvPr id="185" name="テキスト ボックス 184"/>
        <xdr:cNvSpPr txBox="1"/>
      </xdr:nvSpPr>
      <xdr:spPr>
        <a:xfrm>
          <a:off x="3497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138260</xdr:rowOff>
    </xdr:from>
    <xdr:to>
      <xdr:col>15</xdr:col>
      <xdr:colOff>50800</xdr:colOff>
      <xdr:row>76</xdr:row>
      <xdr:rowOff>125428</xdr:rowOff>
    </xdr:to>
    <xdr:cxnSp macro="">
      <xdr:nvCxnSpPr>
        <xdr:cNvPr id="186" name="直線コネクタ 185"/>
        <xdr:cNvCxnSpPr/>
      </xdr:nvCxnSpPr>
      <xdr:spPr>
        <a:xfrm>
          <a:off x="2019300" y="12654110"/>
          <a:ext cx="889000" cy="50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14916</xdr:rowOff>
    </xdr:from>
    <xdr:ext cx="599010" cy="259045"/>
    <xdr:sp macro="" textlink="">
      <xdr:nvSpPr>
        <xdr:cNvPr id="188" name="テキスト ボックス 187"/>
        <xdr:cNvSpPr txBox="1"/>
      </xdr:nvSpPr>
      <xdr:spPr>
        <a:xfrm>
          <a:off x="2608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138260</xdr:rowOff>
    </xdr:from>
    <xdr:to>
      <xdr:col>10</xdr:col>
      <xdr:colOff>114300</xdr:colOff>
      <xdr:row>77</xdr:row>
      <xdr:rowOff>128842</xdr:rowOff>
    </xdr:to>
    <xdr:cxnSp macro="">
      <xdr:nvCxnSpPr>
        <xdr:cNvPr id="189" name="直線コネクタ 188"/>
        <xdr:cNvCxnSpPr/>
      </xdr:nvCxnSpPr>
      <xdr:spPr>
        <a:xfrm flipV="1">
          <a:off x="1130300" y="12654110"/>
          <a:ext cx="889000" cy="67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54221</xdr:rowOff>
    </xdr:from>
    <xdr:to>
      <xdr:col>10</xdr:col>
      <xdr:colOff>165100</xdr:colOff>
      <xdr:row>76</xdr:row>
      <xdr:rowOff>155821</xdr:rowOff>
    </xdr:to>
    <xdr:sp macro="" textlink="">
      <xdr:nvSpPr>
        <xdr:cNvPr id="190" name="フローチャート: 判断 189"/>
        <xdr:cNvSpPr/>
      </xdr:nvSpPr>
      <xdr:spPr>
        <a:xfrm>
          <a:off x="1968500" y="130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146948</xdr:rowOff>
    </xdr:from>
    <xdr:ext cx="599010" cy="259045"/>
    <xdr:sp macro="" textlink="">
      <xdr:nvSpPr>
        <xdr:cNvPr id="191" name="テキスト ボックス 190"/>
        <xdr:cNvSpPr txBox="1"/>
      </xdr:nvSpPr>
      <xdr:spPr>
        <a:xfrm>
          <a:off x="1719795" y="1317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157457</xdr:rowOff>
    </xdr:from>
    <xdr:to>
      <xdr:col>6</xdr:col>
      <xdr:colOff>38100</xdr:colOff>
      <xdr:row>77</xdr:row>
      <xdr:rowOff>87607</xdr:rowOff>
    </xdr:to>
    <xdr:sp macro="" textlink="">
      <xdr:nvSpPr>
        <xdr:cNvPr id="192" name="フローチャート: 判断 191"/>
        <xdr:cNvSpPr/>
      </xdr:nvSpPr>
      <xdr:spPr>
        <a:xfrm>
          <a:off x="1079500" y="1318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104134</xdr:rowOff>
    </xdr:from>
    <xdr:ext cx="599010" cy="259045"/>
    <xdr:sp macro="" textlink="">
      <xdr:nvSpPr>
        <xdr:cNvPr id="193" name="テキスト ボックス 192"/>
        <xdr:cNvSpPr txBox="1"/>
      </xdr:nvSpPr>
      <xdr:spPr>
        <a:xfrm>
          <a:off x="830795" y="1296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158531</xdr:rowOff>
    </xdr:from>
    <xdr:to>
      <xdr:col>24</xdr:col>
      <xdr:colOff>114300</xdr:colOff>
      <xdr:row>76</xdr:row>
      <xdr:rowOff>88681</xdr:rowOff>
    </xdr:to>
    <xdr:sp macro="" textlink="">
      <xdr:nvSpPr>
        <xdr:cNvPr id="199" name="楕円 198"/>
        <xdr:cNvSpPr/>
      </xdr:nvSpPr>
      <xdr:spPr>
        <a:xfrm>
          <a:off x="4584700" y="1301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136958</xdr:rowOff>
    </xdr:from>
    <xdr:ext cx="599010" cy="259045"/>
    <xdr:sp macro="" textlink="">
      <xdr:nvSpPr>
        <xdr:cNvPr id="200" name="民生費該当値テキスト"/>
        <xdr:cNvSpPr txBox="1"/>
      </xdr:nvSpPr>
      <xdr:spPr>
        <a:xfrm>
          <a:off x="4686300" y="1299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16890</xdr:rowOff>
    </xdr:from>
    <xdr:to>
      <xdr:col>20</xdr:col>
      <xdr:colOff>38100</xdr:colOff>
      <xdr:row>76</xdr:row>
      <xdr:rowOff>118490</xdr:rowOff>
    </xdr:to>
    <xdr:sp macro="" textlink="">
      <xdr:nvSpPr>
        <xdr:cNvPr id="201" name="楕円 200"/>
        <xdr:cNvSpPr/>
      </xdr:nvSpPr>
      <xdr:spPr>
        <a:xfrm>
          <a:off x="3746500" y="130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109617</xdr:rowOff>
    </xdr:from>
    <xdr:ext cx="599010" cy="259045"/>
    <xdr:sp macro="" textlink="">
      <xdr:nvSpPr>
        <xdr:cNvPr id="202" name="テキスト ボックス 201"/>
        <xdr:cNvSpPr txBox="1"/>
      </xdr:nvSpPr>
      <xdr:spPr>
        <a:xfrm>
          <a:off x="3497795" y="13139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74628</xdr:rowOff>
    </xdr:from>
    <xdr:to>
      <xdr:col>15</xdr:col>
      <xdr:colOff>101600</xdr:colOff>
      <xdr:row>77</xdr:row>
      <xdr:rowOff>4778</xdr:rowOff>
    </xdr:to>
    <xdr:sp macro="" textlink="">
      <xdr:nvSpPr>
        <xdr:cNvPr id="203" name="楕円 202"/>
        <xdr:cNvSpPr/>
      </xdr:nvSpPr>
      <xdr:spPr>
        <a:xfrm>
          <a:off x="2857500" y="131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21305</xdr:rowOff>
    </xdr:from>
    <xdr:ext cx="599010" cy="259045"/>
    <xdr:sp macro="" textlink="">
      <xdr:nvSpPr>
        <xdr:cNvPr id="204" name="テキスト ボックス 203"/>
        <xdr:cNvSpPr txBox="1"/>
      </xdr:nvSpPr>
      <xdr:spPr>
        <a:xfrm>
          <a:off x="2608795" y="12880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87460</xdr:rowOff>
    </xdr:from>
    <xdr:to>
      <xdr:col>10</xdr:col>
      <xdr:colOff>165100</xdr:colOff>
      <xdr:row>74</xdr:row>
      <xdr:rowOff>17610</xdr:rowOff>
    </xdr:to>
    <xdr:sp macro="" textlink="">
      <xdr:nvSpPr>
        <xdr:cNvPr id="205" name="楕円 204"/>
        <xdr:cNvSpPr/>
      </xdr:nvSpPr>
      <xdr:spPr>
        <a:xfrm>
          <a:off x="1968500" y="1260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34137</xdr:rowOff>
    </xdr:from>
    <xdr:ext cx="599010" cy="259045"/>
    <xdr:sp macro="" textlink="">
      <xdr:nvSpPr>
        <xdr:cNvPr id="206" name="テキスト ボックス 205"/>
        <xdr:cNvSpPr txBox="1"/>
      </xdr:nvSpPr>
      <xdr:spPr>
        <a:xfrm>
          <a:off x="1719795" y="1237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78042</xdr:rowOff>
    </xdr:from>
    <xdr:to>
      <xdr:col>6</xdr:col>
      <xdr:colOff>38100</xdr:colOff>
      <xdr:row>78</xdr:row>
      <xdr:rowOff>8192</xdr:rowOff>
    </xdr:to>
    <xdr:sp macro="" textlink="">
      <xdr:nvSpPr>
        <xdr:cNvPr id="207" name="楕円 206"/>
        <xdr:cNvSpPr/>
      </xdr:nvSpPr>
      <xdr:spPr>
        <a:xfrm>
          <a:off x="1079500" y="132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170769</xdr:rowOff>
    </xdr:from>
    <xdr:ext cx="599010" cy="259045"/>
    <xdr:sp macro="" textlink="">
      <xdr:nvSpPr>
        <xdr:cNvPr id="208" name="テキスト ボックス 207"/>
        <xdr:cNvSpPr txBox="1"/>
      </xdr:nvSpPr>
      <xdr:spPr>
        <a:xfrm>
          <a:off x="830795" y="1337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124704</xdr:rowOff>
    </xdr:from>
    <xdr:to>
      <xdr:col>24</xdr:col>
      <xdr:colOff>63500</xdr:colOff>
      <xdr:row>97</xdr:row>
      <xdr:rowOff>128938</xdr:rowOff>
    </xdr:to>
    <xdr:cxnSp macro="">
      <xdr:nvCxnSpPr>
        <xdr:cNvPr id="235" name="直線コネクタ 234"/>
        <xdr:cNvCxnSpPr/>
      </xdr:nvCxnSpPr>
      <xdr:spPr>
        <a:xfrm>
          <a:off x="3797300" y="16755354"/>
          <a:ext cx="8382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138468</xdr:rowOff>
    </xdr:from>
    <xdr:ext cx="534377" cy="259045"/>
    <xdr:sp macro="" textlink="">
      <xdr:nvSpPr>
        <xdr:cNvPr id="236" name="衛生費平均値テキスト"/>
        <xdr:cNvSpPr txBox="1"/>
      </xdr:nvSpPr>
      <xdr:spPr>
        <a:xfrm>
          <a:off x="4686300" y="16426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119588</xdr:rowOff>
    </xdr:from>
    <xdr:to>
      <xdr:col>19</xdr:col>
      <xdr:colOff>177800</xdr:colOff>
      <xdr:row>97</xdr:row>
      <xdr:rowOff>124704</xdr:rowOff>
    </xdr:to>
    <xdr:cxnSp macro="">
      <xdr:nvCxnSpPr>
        <xdr:cNvPr id="238" name="直線コネクタ 237"/>
        <xdr:cNvCxnSpPr/>
      </xdr:nvCxnSpPr>
      <xdr:spPr>
        <a:xfrm>
          <a:off x="2908300" y="16750238"/>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102987</xdr:rowOff>
    </xdr:from>
    <xdr:ext cx="534377" cy="259045"/>
    <xdr:sp macro="" textlink="">
      <xdr:nvSpPr>
        <xdr:cNvPr id="240" name="テキスト ボックス 239"/>
        <xdr:cNvSpPr txBox="1"/>
      </xdr:nvSpPr>
      <xdr:spPr>
        <a:xfrm>
          <a:off x="3530111" y="1639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119588</xdr:rowOff>
    </xdr:from>
    <xdr:to>
      <xdr:col>15</xdr:col>
      <xdr:colOff>50800</xdr:colOff>
      <xdr:row>97</xdr:row>
      <xdr:rowOff>138032</xdr:rowOff>
    </xdr:to>
    <xdr:cxnSp macro="">
      <xdr:nvCxnSpPr>
        <xdr:cNvPr id="241" name="直線コネクタ 240"/>
        <xdr:cNvCxnSpPr/>
      </xdr:nvCxnSpPr>
      <xdr:spPr>
        <a:xfrm flipV="1">
          <a:off x="2019300" y="16750238"/>
          <a:ext cx="889000" cy="1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116629</xdr:rowOff>
    </xdr:from>
    <xdr:ext cx="534377" cy="259045"/>
    <xdr:sp macro="" textlink="">
      <xdr:nvSpPr>
        <xdr:cNvPr id="243" name="テキスト ボックス 242"/>
        <xdr:cNvSpPr txBox="1"/>
      </xdr:nvSpPr>
      <xdr:spPr>
        <a:xfrm>
          <a:off x="2641111" y="164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119058</xdr:rowOff>
    </xdr:from>
    <xdr:to>
      <xdr:col>10</xdr:col>
      <xdr:colOff>114300</xdr:colOff>
      <xdr:row>97</xdr:row>
      <xdr:rowOff>138032</xdr:rowOff>
    </xdr:to>
    <xdr:cxnSp macro="">
      <xdr:nvCxnSpPr>
        <xdr:cNvPr id="244" name="直線コネクタ 243"/>
        <xdr:cNvCxnSpPr/>
      </xdr:nvCxnSpPr>
      <xdr:spPr>
        <a:xfrm>
          <a:off x="1130300" y="16749708"/>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xdr:cNvSpPr/>
      </xdr:nvSpPr>
      <xdr:spPr>
        <a:xfrm>
          <a:off x="1968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101272</xdr:rowOff>
    </xdr:from>
    <xdr:ext cx="534377" cy="259045"/>
    <xdr:sp macro="" textlink="">
      <xdr:nvSpPr>
        <xdr:cNvPr id="246" name="テキスト ボックス 245"/>
        <xdr:cNvSpPr txBox="1"/>
      </xdr:nvSpPr>
      <xdr:spPr>
        <a:xfrm>
          <a:off x="1752111" y="163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xdr:cNvSpPr/>
      </xdr:nvSpPr>
      <xdr:spPr>
        <a:xfrm>
          <a:off x="1079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102497</xdr:rowOff>
    </xdr:from>
    <xdr:ext cx="534377" cy="259045"/>
    <xdr:sp macro="" textlink="">
      <xdr:nvSpPr>
        <xdr:cNvPr id="248" name="テキスト ボックス 247"/>
        <xdr:cNvSpPr txBox="1"/>
      </xdr:nvSpPr>
      <xdr:spPr>
        <a:xfrm>
          <a:off x="863111" y="163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78138</xdr:rowOff>
    </xdr:from>
    <xdr:to>
      <xdr:col>24</xdr:col>
      <xdr:colOff>114300</xdr:colOff>
      <xdr:row>98</xdr:row>
      <xdr:rowOff>8288</xdr:rowOff>
    </xdr:to>
    <xdr:sp macro="" textlink="">
      <xdr:nvSpPr>
        <xdr:cNvPr id="254" name="楕円 253"/>
        <xdr:cNvSpPr/>
      </xdr:nvSpPr>
      <xdr:spPr>
        <a:xfrm>
          <a:off x="4584700" y="167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164515</xdr:rowOff>
    </xdr:from>
    <xdr:ext cx="534377" cy="259045"/>
    <xdr:sp macro="" textlink="">
      <xdr:nvSpPr>
        <xdr:cNvPr id="255" name="衛生費該当値テキスト"/>
        <xdr:cNvSpPr txBox="1"/>
      </xdr:nvSpPr>
      <xdr:spPr>
        <a:xfrm>
          <a:off x="4686300" y="166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73904</xdr:rowOff>
    </xdr:from>
    <xdr:to>
      <xdr:col>20</xdr:col>
      <xdr:colOff>38100</xdr:colOff>
      <xdr:row>98</xdr:row>
      <xdr:rowOff>4054</xdr:rowOff>
    </xdr:to>
    <xdr:sp macro="" textlink="">
      <xdr:nvSpPr>
        <xdr:cNvPr id="256" name="楕円 255"/>
        <xdr:cNvSpPr/>
      </xdr:nvSpPr>
      <xdr:spPr>
        <a:xfrm>
          <a:off x="3746500" y="1670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166631</xdr:rowOff>
    </xdr:from>
    <xdr:ext cx="534377" cy="259045"/>
    <xdr:sp macro="" textlink="">
      <xdr:nvSpPr>
        <xdr:cNvPr id="257" name="テキスト ボックス 256"/>
        <xdr:cNvSpPr txBox="1"/>
      </xdr:nvSpPr>
      <xdr:spPr>
        <a:xfrm>
          <a:off x="3530111" y="1679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68788</xdr:rowOff>
    </xdr:from>
    <xdr:to>
      <xdr:col>15</xdr:col>
      <xdr:colOff>101600</xdr:colOff>
      <xdr:row>97</xdr:row>
      <xdr:rowOff>170388</xdr:rowOff>
    </xdr:to>
    <xdr:sp macro="" textlink="">
      <xdr:nvSpPr>
        <xdr:cNvPr id="258" name="楕円 257"/>
        <xdr:cNvSpPr/>
      </xdr:nvSpPr>
      <xdr:spPr>
        <a:xfrm>
          <a:off x="2857500" y="1669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161515</xdr:rowOff>
    </xdr:from>
    <xdr:ext cx="534377" cy="259045"/>
    <xdr:sp macro="" textlink="">
      <xdr:nvSpPr>
        <xdr:cNvPr id="259" name="テキスト ボックス 258"/>
        <xdr:cNvSpPr txBox="1"/>
      </xdr:nvSpPr>
      <xdr:spPr>
        <a:xfrm>
          <a:off x="2641111" y="1679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87232</xdr:rowOff>
    </xdr:from>
    <xdr:to>
      <xdr:col>10</xdr:col>
      <xdr:colOff>165100</xdr:colOff>
      <xdr:row>98</xdr:row>
      <xdr:rowOff>17382</xdr:rowOff>
    </xdr:to>
    <xdr:sp macro="" textlink="">
      <xdr:nvSpPr>
        <xdr:cNvPr id="260" name="楕円 259"/>
        <xdr:cNvSpPr/>
      </xdr:nvSpPr>
      <xdr:spPr>
        <a:xfrm>
          <a:off x="1968500" y="1671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8509</xdr:rowOff>
    </xdr:from>
    <xdr:ext cx="534377" cy="259045"/>
    <xdr:sp macro="" textlink="">
      <xdr:nvSpPr>
        <xdr:cNvPr id="261" name="テキスト ボックス 260"/>
        <xdr:cNvSpPr txBox="1"/>
      </xdr:nvSpPr>
      <xdr:spPr>
        <a:xfrm>
          <a:off x="1752111" y="1681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68258</xdr:rowOff>
    </xdr:from>
    <xdr:to>
      <xdr:col>6</xdr:col>
      <xdr:colOff>38100</xdr:colOff>
      <xdr:row>97</xdr:row>
      <xdr:rowOff>169858</xdr:rowOff>
    </xdr:to>
    <xdr:sp macro="" textlink="">
      <xdr:nvSpPr>
        <xdr:cNvPr id="262" name="楕円 261"/>
        <xdr:cNvSpPr/>
      </xdr:nvSpPr>
      <xdr:spPr>
        <a:xfrm>
          <a:off x="1079500" y="166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160985</xdr:rowOff>
    </xdr:from>
    <xdr:ext cx="534377" cy="259045"/>
    <xdr:sp macro="" textlink="">
      <xdr:nvSpPr>
        <xdr:cNvPr id="263" name="テキスト ボックス 262"/>
        <xdr:cNvSpPr txBox="1"/>
      </xdr:nvSpPr>
      <xdr:spPr>
        <a:xfrm>
          <a:off x="863111" y="1679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168112</xdr:rowOff>
    </xdr:from>
    <xdr:to>
      <xdr:col>55</xdr:col>
      <xdr:colOff>0</xdr:colOff>
      <xdr:row>37</xdr:row>
      <xdr:rowOff>29319</xdr:rowOff>
    </xdr:to>
    <xdr:cxnSp macro="">
      <xdr:nvCxnSpPr>
        <xdr:cNvPr id="294" name="直線コネクタ 293"/>
        <xdr:cNvCxnSpPr/>
      </xdr:nvCxnSpPr>
      <xdr:spPr>
        <a:xfrm>
          <a:off x="9639300" y="63403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129376</xdr:rowOff>
    </xdr:from>
    <xdr:ext cx="378565" cy="259045"/>
    <xdr:sp macro="" textlink="">
      <xdr:nvSpPr>
        <xdr:cNvPr id="295" name="労働費平均値テキスト"/>
        <xdr:cNvSpPr txBox="1"/>
      </xdr:nvSpPr>
      <xdr:spPr>
        <a:xfrm>
          <a:off x="10528300" y="6473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168112</xdr:rowOff>
    </xdr:from>
    <xdr:to>
      <xdr:col>50</xdr:col>
      <xdr:colOff>114300</xdr:colOff>
      <xdr:row>37</xdr:row>
      <xdr:rowOff>49240</xdr:rowOff>
    </xdr:to>
    <xdr:cxnSp macro="">
      <xdr:nvCxnSpPr>
        <xdr:cNvPr id="297" name="直線コネクタ 296"/>
        <xdr:cNvCxnSpPr/>
      </xdr:nvCxnSpPr>
      <xdr:spPr>
        <a:xfrm flipV="1">
          <a:off x="8750300" y="634031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58510</xdr:rowOff>
    </xdr:from>
    <xdr:ext cx="378565" cy="259045"/>
    <xdr:sp macro="" textlink="">
      <xdr:nvSpPr>
        <xdr:cNvPr id="299" name="テキスト ボックス 298"/>
        <xdr:cNvSpPr txBox="1"/>
      </xdr:nvSpPr>
      <xdr:spPr>
        <a:xfrm>
          <a:off x="9450017" y="657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22787</xdr:rowOff>
    </xdr:from>
    <xdr:to>
      <xdr:col>45</xdr:col>
      <xdr:colOff>177800</xdr:colOff>
      <xdr:row>37</xdr:row>
      <xdr:rowOff>49240</xdr:rowOff>
    </xdr:to>
    <xdr:cxnSp macro="">
      <xdr:nvCxnSpPr>
        <xdr:cNvPr id="300" name="直線コネクタ 299"/>
        <xdr:cNvCxnSpPr/>
      </xdr:nvCxnSpPr>
      <xdr:spPr>
        <a:xfrm>
          <a:off x="7861300" y="6366437"/>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78104</xdr:rowOff>
    </xdr:from>
    <xdr:ext cx="378565" cy="259045"/>
    <xdr:sp macro="" textlink="">
      <xdr:nvSpPr>
        <xdr:cNvPr id="302" name="テキスト ボックス 301"/>
        <xdr:cNvSpPr txBox="1"/>
      </xdr:nvSpPr>
      <xdr:spPr>
        <a:xfrm>
          <a:off x="8561017" y="659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22787</xdr:rowOff>
    </xdr:from>
    <xdr:to>
      <xdr:col>41</xdr:col>
      <xdr:colOff>50800</xdr:colOff>
      <xdr:row>37</xdr:row>
      <xdr:rowOff>153743</xdr:rowOff>
    </xdr:to>
    <xdr:cxnSp macro="">
      <xdr:nvCxnSpPr>
        <xdr:cNvPr id="303" name="直線コネクタ 302"/>
        <xdr:cNvCxnSpPr/>
      </xdr:nvCxnSpPr>
      <xdr:spPr>
        <a:xfrm flipV="1">
          <a:off x="6972300" y="6366437"/>
          <a:ext cx="889000" cy="1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157807</xdr:rowOff>
    </xdr:from>
    <xdr:to>
      <xdr:col>41</xdr:col>
      <xdr:colOff>101600</xdr:colOff>
      <xdr:row>35</xdr:row>
      <xdr:rowOff>87957</xdr:rowOff>
    </xdr:to>
    <xdr:sp macro="" textlink="">
      <xdr:nvSpPr>
        <xdr:cNvPr id="304" name="フローチャート: 判断 303"/>
        <xdr:cNvSpPr/>
      </xdr:nvSpPr>
      <xdr:spPr>
        <a:xfrm>
          <a:off x="7810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104484</xdr:rowOff>
    </xdr:from>
    <xdr:ext cx="469744" cy="259045"/>
    <xdr:sp macro="" textlink="">
      <xdr:nvSpPr>
        <xdr:cNvPr id="305" name="テキスト ボックス 304"/>
        <xdr:cNvSpPr txBox="1"/>
      </xdr:nvSpPr>
      <xdr:spPr>
        <a:xfrm>
          <a:off x="7626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126782</xdr:rowOff>
    </xdr:from>
    <xdr:to>
      <xdr:col>36</xdr:col>
      <xdr:colOff>165100</xdr:colOff>
      <xdr:row>34</xdr:row>
      <xdr:rowOff>56932</xdr:rowOff>
    </xdr:to>
    <xdr:sp macro="" textlink="">
      <xdr:nvSpPr>
        <xdr:cNvPr id="306" name="フローチャート: 判断 305"/>
        <xdr:cNvSpPr/>
      </xdr:nvSpPr>
      <xdr:spPr>
        <a:xfrm>
          <a:off x="6921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73459</xdr:rowOff>
    </xdr:from>
    <xdr:ext cx="469744" cy="259045"/>
    <xdr:sp macro="" textlink="">
      <xdr:nvSpPr>
        <xdr:cNvPr id="307" name="テキスト ボックス 306"/>
        <xdr:cNvSpPr txBox="1"/>
      </xdr:nvSpPr>
      <xdr:spPr>
        <a:xfrm>
          <a:off x="6737428"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149969</xdr:rowOff>
    </xdr:from>
    <xdr:to>
      <xdr:col>55</xdr:col>
      <xdr:colOff>50800</xdr:colOff>
      <xdr:row>37</xdr:row>
      <xdr:rowOff>80119</xdr:rowOff>
    </xdr:to>
    <xdr:sp macro="" textlink="">
      <xdr:nvSpPr>
        <xdr:cNvPr id="313" name="楕円 312"/>
        <xdr:cNvSpPr/>
      </xdr:nvSpPr>
      <xdr:spPr>
        <a:xfrm>
          <a:off x="10426700" y="632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1396</xdr:rowOff>
    </xdr:from>
    <xdr:ext cx="469744" cy="259045"/>
    <xdr:sp macro="" textlink="">
      <xdr:nvSpPr>
        <xdr:cNvPr id="314" name="労働費該当値テキスト"/>
        <xdr:cNvSpPr txBox="1"/>
      </xdr:nvSpPr>
      <xdr:spPr>
        <a:xfrm>
          <a:off x="10528300" y="617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117312</xdr:rowOff>
    </xdr:from>
    <xdr:to>
      <xdr:col>50</xdr:col>
      <xdr:colOff>165100</xdr:colOff>
      <xdr:row>37</xdr:row>
      <xdr:rowOff>47462</xdr:rowOff>
    </xdr:to>
    <xdr:sp macro="" textlink="">
      <xdr:nvSpPr>
        <xdr:cNvPr id="315" name="楕円 314"/>
        <xdr:cNvSpPr/>
      </xdr:nvSpPr>
      <xdr:spPr>
        <a:xfrm>
          <a:off x="9588500" y="628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63989</xdr:rowOff>
    </xdr:from>
    <xdr:ext cx="469744" cy="259045"/>
    <xdr:sp macro="" textlink="">
      <xdr:nvSpPr>
        <xdr:cNvPr id="316" name="テキスト ボックス 315"/>
        <xdr:cNvSpPr txBox="1"/>
      </xdr:nvSpPr>
      <xdr:spPr>
        <a:xfrm>
          <a:off x="9404428" y="606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169890</xdr:rowOff>
    </xdr:from>
    <xdr:to>
      <xdr:col>46</xdr:col>
      <xdr:colOff>38100</xdr:colOff>
      <xdr:row>37</xdr:row>
      <xdr:rowOff>100040</xdr:rowOff>
    </xdr:to>
    <xdr:sp macro="" textlink="">
      <xdr:nvSpPr>
        <xdr:cNvPr id="317" name="楕円 316"/>
        <xdr:cNvSpPr/>
      </xdr:nvSpPr>
      <xdr:spPr>
        <a:xfrm>
          <a:off x="8699500" y="634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116567</xdr:rowOff>
    </xdr:from>
    <xdr:ext cx="469744" cy="259045"/>
    <xdr:sp macro="" textlink="">
      <xdr:nvSpPr>
        <xdr:cNvPr id="318" name="テキスト ボックス 317"/>
        <xdr:cNvSpPr txBox="1"/>
      </xdr:nvSpPr>
      <xdr:spPr>
        <a:xfrm>
          <a:off x="8515428" y="611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143437</xdr:rowOff>
    </xdr:from>
    <xdr:to>
      <xdr:col>41</xdr:col>
      <xdr:colOff>101600</xdr:colOff>
      <xdr:row>37</xdr:row>
      <xdr:rowOff>73587</xdr:rowOff>
    </xdr:to>
    <xdr:sp macro="" textlink="">
      <xdr:nvSpPr>
        <xdr:cNvPr id="319" name="楕円 318"/>
        <xdr:cNvSpPr/>
      </xdr:nvSpPr>
      <xdr:spPr>
        <a:xfrm>
          <a:off x="7810500" y="63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64714</xdr:rowOff>
    </xdr:from>
    <xdr:ext cx="469744" cy="259045"/>
    <xdr:sp macro="" textlink="">
      <xdr:nvSpPr>
        <xdr:cNvPr id="320" name="テキスト ボックス 319"/>
        <xdr:cNvSpPr txBox="1"/>
      </xdr:nvSpPr>
      <xdr:spPr>
        <a:xfrm>
          <a:off x="7626428" y="64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102943</xdr:rowOff>
    </xdr:from>
    <xdr:to>
      <xdr:col>36</xdr:col>
      <xdr:colOff>165100</xdr:colOff>
      <xdr:row>38</xdr:row>
      <xdr:rowOff>33093</xdr:rowOff>
    </xdr:to>
    <xdr:sp macro="" textlink="">
      <xdr:nvSpPr>
        <xdr:cNvPr id="321" name="楕円 320"/>
        <xdr:cNvSpPr/>
      </xdr:nvSpPr>
      <xdr:spPr>
        <a:xfrm>
          <a:off x="6921500" y="644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24220</xdr:rowOff>
    </xdr:from>
    <xdr:ext cx="378565" cy="259045"/>
    <xdr:sp macro="" textlink="">
      <xdr:nvSpPr>
        <xdr:cNvPr id="322" name="テキスト ボックス 321"/>
        <xdr:cNvSpPr txBox="1"/>
      </xdr:nvSpPr>
      <xdr:spPr>
        <a:xfrm>
          <a:off x="6783017" y="653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160910</xdr:rowOff>
    </xdr:from>
    <xdr:to>
      <xdr:col>55</xdr:col>
      <xdr:colOff>0</xdr:colOff>
      <xdr:row>56</xdr:row>
      <xdr:rowOff>168335</xdr:rowOff>
    </xdr:to>
    <xdr:cxnSp macro="">
      <xdr:nvCxnSpPr>
        <xdr:cNvPr id="349" name="直線コネクタ 348"/>
        <xdr:cNvCxnSpPr/>
      </xdr:nvCxnSpPr>
      <xdr:spPr>
        <a:xfrm>
          <a:off x="9639300" y="9590660"/>
          <a:ext cx="838200" cy="17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130925</xdr:rowOff>
    </xdr:from>
    <xdr:ext cx="534377" cy="259045"/>
    <xdr:sp macro="" textlink="">
      <xdr:nvSpPr>
        <xdr:cNvPr id="350" name="農林水産業費平均値テキスト"/>
        <xdr:cNvSpPr txBox="1"/>
      </xdr:nvSpPr>
      <xdr:spPr>
        <a:xfrm>
          <a:off x="10528300" y="956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160910</xdr:rowOff>
    </xdr:from>
    <xdr:to>
      <xdr:col>50</xdr:col>
      <xdr:colOff>114300</xdr:colOff>
      <xdr:row>56</xdr:row>
      <xdr:rowOff>154170</xdr:rowOff>
    </xdr:to>
    <xdr:cxnSp macro="">
      <xdr:nvCxnSpPr>
        <xdr:cNvPr id="352" name="直線コネクタ 351"/>
        <xdr:cNvCxnSpPr/>
      </xdr:nvCxnSpPr>
      <xdr:spPr>
        <a:xfrm flipV="1">
          <a:off x="8750300" y="9590660"/>
          <a:ext cx="889000" cy="16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62975</xdr:rowOff>
    </xdr:from>
    <xdr:ext cx="534377" cy="259045"/>
    <xdr:sp macro="" textlink="">
      <xdr:nvSpPr>
        <xdr:cNvPr id="354" name="テキスト ボックス 353"/>
        <xdr:cNvSpPr txBox="1"/>
      </xdr:nvSpPr>
      <xdr:spPr>
        <a:xfrm>
          <a:off x="9372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154170</xdr:rowOff>
    </xdr:from>
    <xdr:to>
      <xdr:col>45</xdr:col>
      <xdr:colOff>177800</xdr:colOff>
      <xdr:row>57</xdr:row>
      <xdr:rowOff>116273</xdr:rowOff>
    </xdr:to>
    <xdr:cxnSp macro="">
      <xdr:nvCxnSpPr>
        <xdr:cNvPr id="355" name="直線コネクタ 354"/>
        <xdr:cNvCxnSpPr/>
      </xdr:nvCxnSpPr>
      <xdr:spPr>
        <a:xfrm flipV="1">
          <a:off x="7861300" y="9755370"/>
          <a:ext cx="889000" cy="1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76595</xdr:rowOff>
    </xdr:from>
    <xdr:ext cx="534377" cy="259045"/>
    <xdr:sp macro="" textlink="">
      <xdr:nvSpPr>
        <xdr:cNvPr id="357" name="テキスト ボックス 356"/>
        <xdr:cNvSpPr txBox="1"/>
      </xdr:nvSpPr>
      <xdr:spPr>
        <a:xfrm>
          <a:off x="8483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44113</xdr:rowOff>
    </xdr:from>
    <xdr:to>
      <xdr:col>41</xdr:col>
      <xdr:colOff>50800</xdr:colOff>
      <xdr:row>57</xdr:row>
      <xdr:rowOff>116273</xdr:rowOff>
    </xdr:to>
    <xdr:cxnSp macro="">
      <xdr:nvCxnSpPr>
        <xdr:cNvPr id="358" name="直線コネクタ 357"/>
        <xdr:cNvCxnSpPr/>
      </xdr:nvCxnSpPr>
      <xdr:spPr>
        <a:xfrm>
          <a:off x="6972300" y="9645313"/>
          <a:ext cx="889000" cy="24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9" name="フローチャート: 判断 358"/>
        <xdr:cNvSpPr/>
      </xdr:nvSpPr>
      <xdr:spPr>
        <a:xfrm>
          <a:off x="7810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93815</xdr:rowOff>
    </xdr:from>
    <xdr:ext cx="534377" cy="259045"/>
    <xdr:sp macro="" textlink="">
      <xdr:nvSpPr>
        <xdr:cNvPr id="360" name="テキスト ボックス 359"/>
        <xdr:cNvSpPr txBox="1"/>
      </xdr:nvSpPr>
      <xdr:spPr>
        <a:xfrm>
          <a:off x="7594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61" name="フローチャート: 判断 360"/>
        <xdr:cNvSpPr/>
      </xdr:nvSpPr>
      <xdr:spPr>
        <a:xfrm>
          <a:off x="6921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65210</xdr:rowOff>
    </xdr:from>
    <xdr:ext cx="534377" cy="259045"/>
    <xdr:sp macro="" textlink="">
      <xdr:nvSpPr>
        <xdr:cNvPr id="362" name="テキスト ボックス 361"/>
        <xdr:cNvSpPr txBox="1"/>
      </xdr:nvSpPr>
      <xdr:spPr>
        <a:xfrm>
          <a:off x="6705111" y="98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117535</xdr:rowOff>
    </xdr:from>
    <xdr:to>
      <xdr:col>55</xdr:col>
      <xdr:colOff>50800</xdr:colOff>
      <xdr:row>57</xdr:row>
      <xdr:rowOff>47685</xdr:rowOff>
    </xdr:to>
    <xdr:sp macro="" textlink="">
      <xdr:nvSpPr>
        <xdr:cNvPr id="368" name="楕円 367"/>
        <xdr:cNvSpPr/>
      </xdr:nvSpPr>
      <xdr:spPr>
        <a:xfrm>
          <a:off x="10426700" y="97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95962</xdr:rowOff>
    </xdr:from>
    <xdr:ext cx="534377" cy="259045"/>
    <xdr:sp macro="" textlink="">
      <xdr:nvSpPr>
        <xdr:cNvPr id="369" name="農林水産業費該当値テキスト"/>
        <xdr:cNvSpPr txBox="1"/>
      </xdr:nvSpPr>
      <xdr:spPr>
        <a:xfrm>
          <a:off x="10528300" y="969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110110</xdr:rowOff>
    </xdr:from>
    <xdr:to>
      <xdr:col>50</xdr:col>
      <xdr:colOff>165100</xdr:colOff>
      <xdr:row>56</xdr:row>
      <xdr:rowOff>40260</xdr:rowOff>
    </xdr:to>
    <xdr:sp macro="" textlink="">
      <xdr:nvSpPr>
        <xdr:cNvPr id="370" name="楕円 369"/>
        <xdr:cNvSpPr/>
      </xdr:nvSpPr>
      <xdr:spPr>
        <a:xfrm>
          <a:off x="9588500" y="953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56787</xdr:rowOff>
    </xdr:from>
    <xdr:ext cx="599010" cy="259045"/>
    <xdr:sp macro="" textlink="">
      <xdr:nvSpPr>
        <xdr:cNvPr id="371" name="テキスト ボックス 370"/>
        <xdr:cNvSpPr txBox="1"/>
      </xdr:nvSpPr>
      <xdr:spPr>
        <a:xfrm>
          <a:off x="9339795" y="931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103370</xdr:rowOff>
    </xdr:from>
    <xdr:to>
      <xdr:col>46</xdr:col>
      <xdr:colOff>38100</xdr:colOff>
      <xdr:row>57</xdr:row>
      <xdr:rowOff>33520</xdr:rowOff>
    </xdr:to>
    <xdr:sp macro="" textlink="">
      <xdr:nvSpPr>
        <xdr:cNvPr id="372" name="楕円 371"/>
        <xdr:cNvSpPr/>
      </xdr:nvSpPr>
      <xdr:spPr>
        <a:xfrm>
          <a:off x="8699500" y="9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50047</xdr:rowOff>
    </xdr:from>
    <xdr:ext cx="534377" cy="259045"/>
    <xdr:sp macro="" textlink="">
      <xdr:nvSpPr>
        <xdr:cNvPr id="373" name="テキスト ボックス 372"/>
        <xdr:cNvSpPr txBox="1"/>
      </xdr:nvSpPr>
      <xdr:spPr>
        <a:xfrm>
          <a:off x="8483111" y="947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65473</xdr:rowOff>
    </xdr:from>
    <xdr:to>
      <xdr:col>41</xdr:col>
      <xdr:colOff>101600</xdr:colOff>
      <xdr:row>57</xdr:row>
      <xdr:rowOff>167073</xdr:rowOff>
    </xdr:to>
    <xdr:sp macro="" textlink="">
      <xdr:nvSpPr>
        <xdr:cNvPr id="374" name="楕円 373"/>
        <xdr:cNvSpPr/>
      </xdr:nvSpPr>
      <xdr:spPr>
        <a:xfrm>
          <a:off x="7810500" y="983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158200</xdr:rowOff>
    </xdr:from>
    <xdr:ext cx="534377" cy="259045"/>
    <xdr:sp macro="" textlink="">
      <xdr:nvSpPr>
        <xdr:cNvPr id="375" name="テキスト ボックス 374"/>
        <xdr:cNvSpPr txBox="1"/>
      </xdr:nvSpPr>
      <xdr:spPr>
        <a:xfrm>
          <a:off x="7594111" y="993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164763</xdr:rowOff>
    </xdr:from>
    <xdr:to>
      <xdr:col>36</xdr:col>
      <xdr:colOff>165100</xdr:colOff>
      <xdr:row>56</xdr:row>
      <xdr:rowOff>94913</xdr:rowOff>
    </xdr:to>
    <xdr:sp macro="" textlink="">
      <xdr:nvSpPr>
        <xdr:cNvPr id="376" name="楕円 375"/>
        <xdr:cNvSpPr/>
      </xdr:nvSpPr>
      <xdr:spPr>
        <a:xfrm>
          <a:off x="6921500" y="95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111440</xdr:rowOff>
    </xdr:from>
    <xdr:ext cx="534377" cy="259045"/>
    <xdr:sp macro="" textlink="">
      <xdr:nvSpPr>
        <xdr:cNvPr id="377" name="テキスト ボックス 376"/>
        <xdr:cNvSpPr txBox="1"/>
      </xdr:nvSpPr>
      <xdr:spPr>
        <a:xfrm>
          <a:off x="6705111" y="936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90010</xdr:rowOff>
    </xdr:from>
    <xdr:to>
      <xdr:col>55</xdr:col>
      <xdr:colOff>0</xdr:colOff>
      <xdr:row>78</xdr:row>
      <xdr:rowOff>102164</xdr:rowOff>
    </xdr:to>
    <xdr:cxnSp macro="">
      <xdr:nvCxnSpPr>
        <xdr:cNvPr id="406" name="直線コネクタ 405"/>
        <xdr:cNvCxnSpPr/>
      </xdr:nvCxnSpPr>
      <xdr:spPr>
        <a:xfrm flipV="1">
          <a:off x="9639300" y="13463110"/>
          <a:ext cx="8382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164225</xdr:rowOff>
    </xdr:from>
    <xdr:ext cx="534377" cy="259045"/>
    <xdr:sp macro="" textlink="">
      <xdr:nvSpPr>
        <xdr:cNvPr id="407" name="商工費平均値テキスト"/>
        <xdr:cNvSpPr txBox="1"/>
      </xdr:nvSpPr>
      <xdr:spPr>
        <a:xfrm>
          <a:off x="10528300" y="1319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79570</xdr:rowOff>
    </xdr:from>
    <xdr:to>
      <xdr:col>50</xdr:col>
      <xdr:colOff>114300</xdr:colOff>
      <xdr:row>78</xdr:row>
      <xdr:rowOff>102164</xdr:rowOff>
    </xdr:to>
    <xdr:cxnSp macro="">
      <xdr:nvCxnSpPr>
        <xdr:cNvPr id="409" name="直線コネクタ 408"/>
        <xdr:cNvCxnSpPr/>
      </xdr:nvCxnSpPr>
      <xdr:spPr>
        <a:xfrm>
          <a:off x="8750300" y="13452670"/>
          <a:ext cx="889000" cy="2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125547</xdr:rowOff>
    </xdr:from>
    <xdr:ext cx="534377" cy="259045"/>
    <xdr:sp macro="" textlink="">
      <xdr:nvSpPr>
        <xdr:cNvPr id="411" name="テキスト ボックス 410"/>
        <xdr:cNvSpPr txBox="1"/>
      </xdr:nvSpPr>
      <xdr:spPr>
        <a:xfrm>
          <a:off x="9372111" y="131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79570</xdr:rowOff>
    </xdr:from>
    <xdr:to>
      <xdr:col>45</xdr:col>
      <xdr:colOff>177800</xdr:colOff>
      <xdr:row>78</xdr:row>
      <xdr:rowOff>106111</xdr:rowOff>
    </xdr:to>
    <xdr:cxnSp macro="">
      <xdr:nvCxnSpPr>
        <xdr:cNvPr id="412" name="直線コネクタ 411"/>
        <xdr:cNvCxnSpPr/>
      </xdr:nvCxnSpPr>
      <xdr:spPr>
        <a:xfrm flipV="1">
          <a:off x="7861300" y="13452670"/>
          <a:ext cx="889000" cy="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85031</xdr:rowOff>
    </xdr:from>
    <xdr:ext cx="534377" cy="259045"/>
    <xdr:sp macro="" textlink="">
      <xdr:nvSpPr>
        <xdr:cNvPr id="414" name="テキスト ボックス 413"/>
        <xdr:cNvSpPr txBox="1"/>
      </xdr:nvSpPr>
      <xdr:spPr>
        <a:xfrm>
          <a:off x="8483111" y="131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96982</xdr:rowOff>
    </xdr:from>
    <xdr:to>
      <xdr:col>41</xdr:col>
      <xdr:colOff>50800</xdr:colOff>
      <xdr:row>78</xdr:row>
      <xdr:rowOff>106111</xdr:rowOff>
    </xdr:to>
    <xdr:cxnSp macro="">
      <xdr:nvCxnSpPr>
        <xdr:cNvPr id="415" name="直線コネクタ 414"/>
        <xdr:cNvCxnSpPr/>
      </xdr:nvCxnSpPr>
      <xdr:spPr>
        <a:xfrm>
          <a:off x="6972300" y="13470082"/>
          <a:ext cx="8890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6" name="フローチャート: 判断 415"/>
        <xdr:cNvSpPr/>
      </xdr:nvSpPr>
      <xdr:spPr>
        <a:xfrm>
          <a:off x="7810500" y="1338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133014</xdr:rowOff>
    </xdr:from>
    <xdr:ext cx="534377" cy="259045"/>
    <xdr:sp macro="" textlink="">
      <xdr:nvSpPr>
        <xdr:cNvPr id="417" name="テキスト ボックス 416"/>
        <xdr:cNvSpPr txBox="1"/>
      </xdr:nvSpPr>
      <xdr:spPr>
        <a:xfrm>
          <a:off x="7594111" y="1316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8" name="フローチャート: 判断 417"/>
        <xdr:cNvSpPr/>
      </xdr:nvSpPr>
      <xdr:spPr>
        <a:xfrm>
          <a:off x="6921500" y="134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146273</xdr:rowOff>
    </xdr:from>
    <xdr:ext cx="534377" cy="259045"/>
    <xdr:sp macro="" textlink="">
      <xdr:nvSpPr>
        <xdr:cNvPr id="419" name="テキスト ボックス 418"/>
        <xdr:cNvSpPr txBox="1"/>
      </xdr:nvSpPr>
      <xdr:spPr>
        <a:xfrm>
          <a:off x="6705111" y="131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39210</xdr:rowOff>
    </xdr:from>
    <xdr:to>
      <xdr:col>55</xdr:col>
      <xdr:colOff>50800</xdr:colOff>
      <xdr:row>78</xdr:row>
      <xdr:rowOff>140810</xdr:rowOff>
    </xdr:to>
    <xdr:sp macro="" textlink="">
      <xdr:nvSpPr>
        <xdr:cNvPr id="425" name="楕円 424"/>
        <xdr:cNvSpPr/>
      </xdr:nvSpPr>
      <xdr:spPr>
        <a:xfrm>
          <a:off x="10426700" y="1341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125587</xdr:rowOff>
    </xdr:from>
    <xdr:ext cx="534377" cy="259045"/>
    <xdr:sp macro="" textlink="">
      <xdr:nvSpPr>
        <xdr:cNvPr id="426" name="商工費該当値テキスト"/>
        <xdr:cNvSpPr txBox="1"/>
      </xdr:nvSpPr>
      <xdr:spPr>
        <a:xfrm>
          <a:off x="10528300" y="1332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51364</xdr:rowOff>
    </xdr:from>
    <xdr:to>
      <xdr:col>50</xdr:col>
      <xdr:colOff>165100</xdr:colOff>
      <xdr:row>78</xdr:row>
      <xdr:rowOff>152964</xdr:rowOff>
    </xdr:to>
    <xdr:sp macro="" textlink="">
      <xdr:nvSpPr>
        <xdr:cNvPr id="427" name="楕円 426"/>
        <xdr:cNvSpPr/>
      </xdr:nvSpPr>
      <xdr:spPr>
        <a:xfrm>
          <a:off x="9588500" y="1342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144091</xdr:rowOff>
    </xdr:from>
    <xdr:ext cx="534377" cy="259045"/>
    <xdr:sp macro="" textlink="">
      <xdr:nvSpPr>
        <xdr:cNvPr id="428" name="テキスト ボックス 427"/>
        <xdr:cNvSpPr txBox="1"/>
      </xdr:nvSpPr>
      <xdr:spPr>
        <a:xfrm>
          <a:off x="9372111" y="135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28770</xdr:rowOff>
    </xdr:from>
    <xdr:to>
      <xdr:col>46</xdr:col>
      <xdr:colOff>38100</xdr:colOff>
      <xdr:row>78</xdr:row>
      <xdr:rowOff>130370</xdr:rowOff>
    </xdr:to>
    <xdr:sp macro="" textlink="">
      <xdr:nvSpPr>
        <xdr:cNvPr id="429" name="楕円 428"/>
        <xdr:cNvSpPr/>
      </xdr:nvSpPr>
      <xdr:spPr>
        <a:xfrm>
          <a:off x="8699500" y="134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121497</xdr:rowOff>
    </xdr:from>
    <xdr:ext cx="534377" cy="259045"/>
    <xdr:sp macro="" textlink="">
      <xdr:nvSpPr>
        <xdr:cNvPr id="430" name="テキスト ボックス 429"/>
        <xdr:cNvSpPr txBox="1"/>
      </xdr:nvSpPr>
      <xdr:spPr>
        <a:xfrm>
          <a:off x="8483111" y="1349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55311</xdr:rowOff>
    </xdr:from>
    <xdr:to>
      <xdr:col>41</xdr:col>
      <xdr:colOff>101600</xdr:colOff>
      <xdr:row>78</xdr:row>
      <xdr:rowOff>156911</xdr:rowOff>
    </xdr:to>
    <xdr:sp macro="" textlink="">
      <xdr:nvSpPr>
        <xdr:cNvPr id="431" name="楕円 430"/>
        <xdr:cNvSpPr/>
      </xdr:nvSpPr>
      <xdr:spPr>
        <a:xfrm>
          <a:off x="7810500" y="134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148038</xdr:rowOff>
    </xdr:from>
    <xdr:ext cx="534377" cy="259045"/>
    <xdr:sp macro="" textlink="">
      <xdr:nvSpPr>
        <xdr:cNvPr id="432" name="テキスト ボックス 431"/>
        <xdr:cNvSpPr txBox="1"/>
      </xdr:nvSpPr>
      <xdr:spPr>
        <a:xfrm>
          <a:off x="7594111" y="1352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46182</xdr:rowOff>
    </xdr:from>
    <xdr:to>
      <xdr:col>36</xdr:col>
      <xdr:colOff>165100</xdr:colOff>
      <xdr:row>78</xdr:row>
      <xdr:rowOff>147782</xdr:rowOff>
    </xdr:to>
    <xdr:sp macro="" textlink="">
      <xdr:nvSpPr>
        <xdr:cNvPr id="433" name="楕円 432"/>
        <xdr:cNvSpPr/>
      </xdr:nvSpPr>
      <xdr:spPr>
        <a:xfrm>
          <a:off x="6921500" y="134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138909</xdr:rowOff>
    </xdr:from>
    <xdr:ext cx="534377" cy="259045"/>
    <xdr:sp macro="" textlink="">
      <xdr:nvSpPr>
        <xdr:cNvPr id="434" name="テキスト ボックス 433"/>
        <xdr:cNvSpPr txBox="1"/>
      </xdr:nvSpPr>
      <xdr:spPr>
        <a:xfrm>
          <a:off x="6705111" y="1351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158672</xdr:rowOff>
    </xdr:from>
    <xdr:to>
      <xdr:col>55</xdr:col>
      <xdr:colOff>0</xdr:colOff>
      <xdr:row>98</xdr:row>
      <xdr:rowOff>5473</xdr:rowOff>
    </xdr:to>
    <xdr:cxnSp macro="">
      <xdr:nvCxnSpPr>
        <xdr:cNvPr id="463" name="直線コネクタ 462"/>
        <xdr:cNvCxnSpPr/>
      </xdr:nvCxnSpPr>
      <xdr:spPr>
        <a:xfrm flipV="1">
          <a:off x="9639300" y="16789322"/>
          <a:ext cx="838200" cy="1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170511</xdr:rowOff>
    </xdr:from>
    <xdr:ext cx="534377" cy="259045"/>
    <xdr:sp macro="" textlink="">
      <xdr:nvSpPr>
        <xdr:cNvPr id="464" name="土木費平均値テキスト"/>
        <xdr:cNvSpPr txBox="1"/>
      </xdr:nvSpPr>
      <xdr:spPr>
        <a:xfrm>
          <a:off x="10528300" y="168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5473</xdr:rowOff>
    </xdr:from>
    <xdr:to>
      <xdr:col>50</xdr:col>
      <xdr:colOff>114300</xdr:colOff>
      <xdr:row>98</xdr:row>
      <xdr:rowOff>23420</xdr:rowOff>
    </xdr:to>
    <xdr:cxnSp macro="">
      <xdr:nvCxnSpPr>
        <xdr:cNvPr id="466" name="直線コネクタ 465"/>
        <xdr:cNvCxnSpPr/>
      </xdr:nvCxnSpPr>
      <xdr:spPr>
        <a:xfrm flipV="1">
          <a:off x="8750300" y="16807573"/>
          <a:ext cx="889000" cy="1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120758</xdr:rowOff>
    </xdr:from>
    <xdr:ext cx="534377" cy="259045"/>
    <xdr:sp macro="" textlink="">
      <xdr:nvSpPr>
        <xdr:cNvPr id="468" name="テキスト ボックス 467"/>
        <xdr:cNvSpPr txBox="1"/>
      </xdr:nvSpPr>
      <xdr:spPr>
        <a:xfrm>
          <a:off x="9372111" y="169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17287</xdr:rowOff>
    </xdr:from>
    <xdr:to>
      <xdr:col>45</xdr:col>
      <xdr:colOff>177800</xdr:colOff>
      <xdr:row>98</xdr:row>
      <xdr:rowOff>23420</xdr:rowOff>
    </xdr:to>
    <xdr:cxnSp macro="">
      <xdr:nvCxnSpPr>
        <xdr:cNvPr id="469" name="直線コネクタ 468"/>
        <xdr:cNvCxnSpPr/>
      </xdr:nvCxnSpPr>
      <xdr:spPr>
        <a:xfrm>
          <a:off x="7861300" y="16819387"/>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132063</xdr:rowOff>
    </xdr:from>
    <xdr:ext cx="534377" cy="259045"/>
    <xdr:sp macro="" textlink="">
      <xdr:nvSpPr>
        <xdr:cNvPr id="471" name="テキスト ボックス 470"/>
        <xdr:cNvSpPr txBox="1"/>
      </xdr:nvSpPr>
      <xdr:spPr>
        <a:xfrm>
          <a:off x="8483111" y="1693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17287</xdr:rowOff>
    </xdr:from>
    <xdr:to>
      <xdr:col>41</xdr:col>
      <xdr:colOff>50800</xdr:colOff>
      <xdr:row>98</xdr:row>
      <xdr:rowOff>48864</xdr:rowOff>
    </xdr:to>
    <xdr:cxnSp macro="">
      <xdr:nvCxnSpPr>
        <xdr:cNvPr id="472" name="直線コネクタ 471"/>
        <xdr:cNvCxnSpPr/>
      </xdr:nvCxnSpPr>
      <xdr:spPr>
        <a:xfrm flipV="1">
          <a:off x="6972300" y="16819387"/>
          <a:ext cx="889000" cy="3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3" name="フローチャート: 判断 472"/>
        <xdr:cNvSpPr/>
      </xdr:nvSpPr>
      <xdr:spPr>
        <a:xfrm>
          <a:off x="7810500" y="1681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107552</xdr:rowOff>
    </xdr:from>
    <xdr:ext cx="534377" cy="259045"/>
    <xdr:sp macro="" textlink="">
      <xdr:nvSpPr>
        <xdr:cNvPr id="474" name="テキスト ボックス 473"/>
        <xdr:cNvSpPr txBox="1"/>
      </xdr:nvSpPr>
      <xdr:spPr>
        <a:xfrm>
          <a:off x="7594111" y="1690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5" name="フローチャート: 判断 474"/>
        <xdr:cNvSpPr/>
      </xdr:nvSpPr>
      <xdr:spPr>
        <a:xfrm>
          <a:off x="6921500" y="168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110858</xdr:rowOff>
    </xdr:from>
    <xdr:ext cx="534377" cy="259045"/>
    <xdr:sp macro="" textlink="">
      <xdr:nvSpPr>
        <xdr:cNvPr id="476" name="テキスト ボックス 475"/>
        <xdr:cNvSpPr txBox="1"/>
      </xdr:nvSpPr>
      <xdr:spPr>
        <a:xfrm>
          <a:off x="6705111" y="169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107872</xdr:rowOff>
    </xdr:from>
    <xdr:to>
      <xdr:col>55</xdr:col>
      <xdr:colOff>50800</xdr:colOff>
      <xdr:row>98</xdr:row>
      <xdr:rowOff>38022</xdr:rowOff>
    </xdr:to>
    <xdr:sp macro="" textlink="">
      <xdr:nvSpPr>
        <xdr:cNvPr id="482" name="楕円 481"/>
        <xdr:cNvSpPr/>
      </xdr:nvSpPr>
      <xdr:spPr>
        <a:xfrm>
          <a:off x="10426700" y="167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130749</xdr:rowOff>
    </xdr:from>
    <xdr:ext cx="599010" cy="259045"/>
    <xdr:sp macro="" textlink="">
      <xdr:nvSpPr>
        <xdr:cNvPr id="483" name="土木費該当値テキスト"/>
        <xdr:cNvSpPr txBox="1"/>
      </xdr:nvSpPr>
      <xdr:spPr>
        <a:xfrm>
          <a:off x="10528300" y="1658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126123</xdr:rowOff>
    </xdr:from>
    <xdr:to>
      <xdr:col>50</xdr:col>
      <xdr:colOff>165100</xdr:colOff>
      <xdr:row>98</xdr:row>
      <xdr:rowOff>56273</xdr:rowOff>
    </xdr:to>
    <xdr:sp macro="" textlink="">
      <xdr:nvSpPr>
        <xdr:cNvPr id="484" name="楕円 483"/>
        <xdr:cNvSpPr/>
      </xdr:nvSpPr>
      <xdr:spPr>
        <a:xfrm>
          <a:off x="9588500" y="1675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72800</xdr:rowOff>
    </xdr:from>
    <xdr:ext cx="599010" cy="259045"/>
    <xdr:sp macro="" textlink="">
      <xdr:nvSpPr>
        <xdr:cNvPr id="485" name="テキスト ボックス 484"/>
        <xdr:cNvSpPr txBox="1"/>
      </xdr:nvSpPr>
      <xdr:spPr>
        <a:xfrm>
          <a:off x="9339795" y="1653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144070</xdr:rowOff>
    </xdr:from>
    <xdr:to>
      <xdr:col>46</xdr:col>
      <xdr:colOff>38100</xdr:colOff>
      <xdr:row>98</xdr:row>
      <xdr:rowOff>74220</xdr:rowOff>
    </xdr:to>
    <xdr:sp macro="" textlink="">
      <xdr:nvSpPr>
        <xdr:cNvPr id="486" name="楕円 485"/>
        <xdr:cNvSpPr/>
      </xdr:nvSpPr>
      <xdr:spPr>
        <a:xfrm>
          <a:off x="8699500" y="167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90747</xdr:rowOff>
    </xdr:from>
    <xdr:ext cx="599010" cy="259045"/>
    <xdr:sp macro="" textlink="">
      <xdr:nvSpPr>
        <xdr:cNvPr id="487" name="テキスト ボックス 486"/>
        <xdr:cNvSpPr txBox="1"/>
      </xdr:nvSpPr>
      <xdr:spPr>
        <a:xfrm>
          <a:off x="8450795" y="1654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137937</xdr:rowOff>
    </xdr:from>
    <xdr:to>
      <xdr:col>41</xdr:col>
      <xdr:colOff>101600</xdr:colOff>
      <xdr:row>98</xdr:row>
      <xdr:rowOff>68087</xdr:rowOff>
    </xdr:to>
    <xdr:sp macro="" textlink="">
      <xdr:nvSpPr>
        <xdr:cNvPr id="488" name="楕円 487"/>
        <xdr:cNvSpPr/>
      </xdr:nvSpPr>
      <xdr:spPr>
        <a:xfrm>
          <a:off x="7810500" y="1676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84614</xdr:rowOff>
    </xdr:from>
    <xdr:ext cx="599010" cy="259045"/>
    <xdr:sp macro="" textlink="">
      <xdr:nvSpPr>
        <xdr:cNvPr id="489" name="テキスト ボックス 488"/>
        <xdr:cNvSpPr txBox="1"/>
      </xdr:nvSpPr>
      <xdr:spPr>
        <a:xfrm>
          <a:off x="7561795" y="1654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169514</xdr:rowOff>
    </xdr:from>
    <xdr:to>
      <xdr:col>36</xdr:col>
      <xdr:colOff>165100</xdr:colOff>
      <xdr:row>98</xdr:row>
      <xdr:rowOff>99664</xdr:rowOff>
    </xdr:to>
    <xdr:sp macro="" textlink="">
      <xdr:nvSpPr>
        <xdr:cNvPr id="490" name="楕円 489"/>
        <xdr:cNvSpPr/>
      </xdr:nvSpPr>
      <xdr:spPr>
        <a:xfrm>
          <a:off x="6921500" y="1680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116191</xdr:rowOff>
    </xdr:from>
    <xdr:ext cx="534377" cy="259045"/>
    <xdr:sp macro="" textlink="">
      <xdr:nvSpPr>
        <xdr:cNvPr id="491" name="テキスト ボックス 490"/>
        <xdr:cNvSpPr txBox="1"/>
      </xdr:nvSpPr>
      <xdr:spPr>
        <a:xfrm>
          <a:off x="6705111" y="1657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57963</xdr:rowOff>
    </xdr:from>
    <xdr:to>
      <xdr:col>85</xdr:col>
      <xdr:colOff>127000</xdr:colOff>
      <xdr:row>37</xdr:row>
      <xdr:rowOff>70993</xdr:rowOff>
    </xdr:to>
    <xdr:cxnSp macro="">
      <xdr:nvCxnSpPr>
        <xdr:cNvPr id="520" name="直線コネクタ 519"/>
        <xdr:cNvCxnSpPr/>
      </xdr:nvCxnSpPr>
      <xdr:spPr>
        <a:xfrm>
          <a:off x="15481300" y="6401613"/>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79329</xdr:rowOff>
    </xdr:from>
    <xdr:ext cx="534377" cy="259045"/>
    <xdr:sp macro="" textlink="">
      <xdr:nvSpPr>
        <xdr:cNvPr id="521" name="消防費平均値テキスト"/>
        <xdr:cNvSpPr txBox="1"/>
      </xdr:nvSpPr>
      <xdr:spPr>
        <a:xfrm>
          <a:off x="16370300" y="60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14580</xdr:rowOff>
    </xdr:from>
    <xdr:to>
      <xdr:col>81</xdr:col>
      <xdr:colOff>50800</xdr:colOff>
      <xdr:row>37</xdr:row>
      <xdr:rowOff>57963</xdr:rowOff>
    </xdr:to>
    <xdr:cxnSp macro="">
      <xdr:nvCxnSpPr>
        <xdr:cNvPr id="523" name="直線コネクタ 522"/>
        <xdr:cNvCxnSpPr/>
      </xdr:nvCxnSpPr>
      <xdr:spPr>
        <a:xfrm>
          <a:off x="14592300" y="6358230"/>
          <a:ext cx="889000" cy="4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157662</xdr:rowOff>
    </xdr:from>
    <xdr:ext cx="534377" cy="259045"/>
    <xdr:sp macro="" textlink="">
      <xdr:nvSpPr>
        <xdr:cNvPr id="525" name="テキスト ボックス 524"/>
        <xdr:cNvSpPr txBox="1"/>
      </xdr:nvSpPr>
      <xdr:spPr>
        <a:xfrm>
          <a:off x="15214111" y="59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14580</xdr:rowOff>
    </xdr:from>
    <xdr:to>
      <xdr:col>76</xdr:col>
      <xdr:colOff>114300</xdr:colOff>
      <xdr:row>37</xdr:row>
      <xdr:rowOff>81585</xdr:rowOff>
    </xdr:to>
    <xdr:cxnSp macro="">
      <xdr:nvCxnSpPr>
        <xdr:cNvPr id="526" name="直線コネクタ 525"/>
        <xdr:cNvCxnSpPr/>
      </xdr:nvCxnSpPr>
      <xdr:spPr>
        <a:xfrm flipV="1">
          <a:off x="13703300" y="6358230"/>
          <a:ext cx="889000" cy="6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30230</xdr:rowOff>
    </xdr:from>
    <xdr:ext cx="534377" cy="259045"/>
    <xdr:sp macro="" textlink="">
      <xdr:nvSpPr>
        <xdr:cNvPr id="528" name="テキスト ボックス 527"/>
        <xdr:cNvSpPr txBox="1"/>
      </xdr:nvSpPr>
      <xdr:spPr>
        <a:xfrm>
          <a:off x="14325111" y="60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44996</xdr:rowOff>
    </xdr:from>
    <xdr:to>
      <xdr:col>71</xdr:col>
      <xdr:colOff>177800</xdr:colOff>
      <xdr:row>37</xdr:row>
      <xdr:rowOff>81585</xdr:rowOff>
    </xdr:to>
    <xdr:cxnSp macro="">
      <xdr:nvCxnSpPr>
        <xdr:cNvPr id="529" name="直線コネクタ 528"/>
        <xdr:cNvCxnSpPr/>
      </xdr:nvCxnSpPr>
      <xdr:spPr>
        <a:xfrm>
          <a:off x="12814300" y="6388646"/>
          <a:ext cx="889000" cy="3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74562</xdr:rowOff>
    </xdr:from>
    <xdr:to>
      <xdr:col>72</xdr:col>
      <xdr:colOff>38100</xdr:colOff>
      <xdr:row>37</xdr:row>
      <xdr:rowOff>4712</xdr:rowOff>
    </xdr:to>
    <xdr:sp macro="" textlink="">
      <xdr:nvSpPr>
        <xdr:cNvPr id="530" name="フローチャート: 判断 529"/>
        <xdr:cNvSpPr/>
      </xdr:nvSpPr>
      <xdr:spPr>
        <a:xfrm>
          <a:off x="13652500" y="624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21239</xdr:rowOff>
    </xdr:from>
    <xdr:ext cx="534377" cy="259045"/>
    <xdr:sp macro="" textlink="">
      <xdr:nvSpPr>
        <xdr:cNvPr id="531" name="テキスト ボックス 530"/>
        <xdr:cNvSpPr txBox="1"/>
      </xdr:nvSpPr>
      <xdr:spPr>
        <a:xfrm>
          <a:off x="13436111" y="602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72492</xdr:rowOff>
    </xdr:from>
    <xdr:to>
      <xdr:col>67</xdr:col>
      <xdr:colOff>101600</xdr:colOff>
      <xdr:row>37</xdr:row>
      <xdr:rowOff>2642</xdr:rowOff>
    </xdr:to>
    <xdr:sp macro="" textlink="">
      <xdr:nvSpPr>
        <xdr:cNvPr id="532" name="フローチャート: 判断 531"/>
        <xdr:cNvSpPr/>
      </xdr:nvSpPr>
      <xdr:spPr>
        <a:xfrm>
          <a:off x="12763500" y="6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19169</xdr:rowOff>
    </xdr:from>
    <xdr:ext cx="534377" cy="259045"/>
    <xdr:sp macro="" textlink="">
      <xdr:nvSpPr>
        <xdr:cNvPr id="533" name="テキスト ボックス 532"/>
        <xdr:cNvSpPr txBox="1"/>
      </xdr:nvSpPr>
      <xdr:spPr>
        <a:xfrm>
          <a:off x="12547111" y="60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20193</xdr:rowOff>
    </xdr:from>
    <xdr:to>
      <xdr:col>85</xdr:col>
      <xdr:colOff>177800</xdr:colOff>
      <xdr:row>37</xdr:row>
      <xdr:rowOff>121793</xdr:rowOff>
    </xdr:to>
    <xdr:sp macro="" textlink="">
      <xdr:nvSpPr>
        <xdr:cNvPr id="539" name="楕円 538"/>
        <xdr:cNvSpPr/>
      </xdr:nvSpPr>
      <xdr:spPr>
        <a:xfrm>
          <a:off x="16268700" y="63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106570</xdr:rowOff>
    </xdr:from>
    <xdr:ext cx="534377" cy="259045"/>
    <xdr:sp macro="" textlink="">
      <xdr:nvSpPr>
        <xdr:cNvPr id="540" name="消防費該当値テキスト"/>
        <xdr:cNvSpPr txBox="1"/>
      </xdr:nvSpPr>
      <xdr:spPr>
        <a:xfrm>
          <a:off x="16370300" y="627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7163</xdr:rowOff>
    </xdr:from>
    <xdr:to>
      <xdr:col>81</xdr:col>
      <xdr:colOff>101600</xdr:colOff>
      <xdr:row>37</xdr:row>
      <xdr:rowOff>108763</xdr:rowOff>
    </xdr:to>
    <xdr:sp macro="" textlink="">
      <xdr:nvSpPr>
        <xdr:cNvPr id="541" name="楕円 540"/>
        <xdr:cNvSpPr/>
      </xdr:nvSpPr>
      <xdr:spPr>
        <a:xfrm>
          <a:off x="15430500" y="63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99890</xdr:rowOff>
    </xdr:from>
    <xdr:ext cx="534377" cy="259045"/>
    <xdr:sp macro="" textlink="">
      <xdr:nvSpPr>
        <xdr:cNvPr id="542" name="テキスト ボックス 541"/>
        <xdr:cNvSpPr txBox="1"/>
      </xdr:nvSpPr>
      <xdr:spPr>
        <a:xfrm>
          <a:off x="15214111" y="64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135230</xdr:rowOff>
    </xdr:from>
    <xdr:to>
      <xdr:col>76</xdr:col>
      <xdr:colOff>165100</xdr:colOff>
      <xdr:row>37</xdr:row>
      <xdr:rowOff>65380</xdr:rowOff>
    </xdr:to>
    <xdr:sp macro="" textlink="">
      <xdr:nvSpPr>
        <xdr:cNvPr id="543" name="楕円 542"/>
        <xdr:cNvSpPr/>
      </xdr:nvSpPr>
      <xdr:spPr>
        <a:xfrm>
          <a:off x="14541500" y="63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56507</xdr:rowOff>
    </xdr:from>
    <xdr:ext cx="534377" cy="259045"/>
    <xdr:sp macro="" textlink="">
      <xdr:nvSpPr>
        <xdr:cNvPr id="544" name="テキスト ボックス 543"/>
        <xdr:cNvSpPr txBox="1"/>
      </xdr:nvSpPr>
      <xdr:spPr>
        <a:xfrm>
          <a:off x="14325111" y="640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30785</xdr:rowOff>
    </xdr:from>
    <xdr:to>
      <xdr:col>72</xdr:col>
      <xdr:colOff>38100</xdr:colOff>
      <xdr:row>37</xdr:row>
      <xdr:rowOff>132385</xdr:rowOff>
    </xdr:to>
    <xdr:sp macro="" textlink="">
      <xdr:nvSpPr>
        <xdr:cNvPr id="545" name="楕円 544"/>
        <xdr:cNvSpPr/>
      </xdr:nvSpPr>
      <xdr:spPr>
        <a:xfrm>
          <a:off x="13652500" y="63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123512</xdr:rowOff>
    </xdr:from>
    <xdr:ext cx="534377" cy="259045"/>
    <xdr:sp macro="" textlink="">
      <xdr:nvSpPr>
        <xdr:cNvPr id="546" name="テキスト ボックス 545"/>
        <xdr:cNvSpPr txBox="1"/>
      </xdr:nvSpPr>
      <xdr:spPr>
        <a:xfrm>
          <a:off x="13436111" y="646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165646</xdr:rowOff>
    </xdr:from>
    <xdr:to>
      <xdr:col>67</xdr:col>
      <xdr:colOff>101600</xdr:colOff>
      <xdr:row>37</xdr:row>
      <xdr:rowOff>95796</xdr:rowOff>
    </xdr:to>
    <xdr:sp macro="" textlink="">
      <xdr:nvSpPr>
        <xdr:cNvPr id="547" name="楕円 546"/>
        <xdr:cNvSpPr/>
      </xdr:nvSpPr>
      <xdr:spPr>
        <a:xfrm>
          <a:off x="12763500" y="633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86923</xdr:rowOff>
    </xdr:from>
    <xdr:ext cx="534377" cy="259045"/>
    <xdr:sp macro="" textlink="">
      <xdr:nvSpPr>
        <xdr:cNvPr id="548" name="テキスト ボックス 547"/>
        <xdr:cNvSpPr txBox="1"/>
      </xdr:nvSpPr>
      <xdr:spPr>
        <a:xfrm>
          <a:off x="12547111" y="643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19482</xdr:rowOff>
    </xdr:from>
    <xdr:to>
      <xdr:col>85</xdr:col>
      <xdr:colOff>127000</xdr:colOff>
      <xdr:row>56</xdr:row>
      <xdr:rowOff>112967</xdr:rowOff>
    </xdr:to>
    <xdr:cxnSp macro="">
      <xdr:nvCxnSpPr>
        <xdr:cNvPr id="578" name="直線コネクタ 577"/>
        <xdr:cNvCxnSpPr/>
      </xdr:nvCxnSpPr>
      <xdr:spPr>
        <a:xfrm flipV="1">
          <a:off x="15481300" y="9449232"/>
          <a:ext cx="838200" cy="26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68470</xdr:rowOff>
    </xdr:from>
    <xdr:ext cx="534377" cy="259045"/>
    <xdr:sp macro="" textlink="">
      <xdr:nvSpPr>
        <xdr:cNvPr id="579" name="教育費平均値テキスト"/>
        <xdr:cNvSpPr txBox="1"/>
      </xdr:nvSpPr>
      <xdr:spPr>
        <a:xfrm>
          <a:off x="16370300" y="966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267</xdr:rowOff>
    </xdr:from>
    <xdr:to>
      <xdr:col>81</xdr:col>
      <xdr:colOff>50800</xdr:colOff>
      <xdr:row>56</xdr:row>
      <xdr:rowOff>112967</xdr:rowOff>
    </xdr:to>
    <xdr:cxnSp macro="">
      <xdr:nvCxnSpPr>
        <xdr:cNvPr id="581" name="直線コネクタ 580"/>
        <xdr:cNvCxnSpPr/>
      </xdr:nvCxnSpPr>
      <xdr:spPr>
        <a:xfrm>
          <a:off x="14592300" y="9601467"/>
          <a:ext cx="8890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63339</xdr:rowOff>
    </xdr:from>
    <xdr:ext cx="534377" cy="259045"/>
    <xdr:sp macro="" textlink="">
      <xdr:nvSpPr>
        <xdr:cNvPr id="583" name="テキスト ボックス 582"/>
        <xdr:cNvSpPr txBox="1"/>
      </xdr:nvSpPr>
      <xdr:spPr>
        <a:xfrm>
          <a:off x="15214111" y="98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267</xdr:rowOff>
    </xdr:from>
    <xdr:to>
      <xdr:col>76</xdr:col>
      <xdr:colOff>114300</xdr:colOff>
      <xdr:row>56</xdr:row>
      <xdr:rowOff>61887</xdr:rowOff>
    </xdr:to>
    <xdr:cxnSp macro="">
      <xdr:nvCxnSpPr>
        <xdr:cNvPr id="584" name="直線コネクタ 583"/>
        <xdr:cNvCxnSpPr/>
      </xdr:nvCxnSpPr>
      <xdr:spPr>
        <a:xfrm flipV="1">
          <a:off x="13703300" y="9601467"/>
          <a:ext cx="889000" cy="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28732</xdr:rowOff>
    </xdr:from>
    <xdr:ext cx="534377" cy="259045"/>
    <xdr:sp macro="" textlink="">
      <xdr:nvSpPr>
        <xdr:cNvPr id="586" name="テキスト ボックス 585"/>
        <xdr:cNvSpPr txBox="1"/>
      </xdr:nvSpPr>
      <xdr:spPr>
        <a:xfrm>
          <a:off x="14325111" y="98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61887</xdr:rowOff>
    </xdr:from>
    <xdr:to>
      <xdr:col>71</xdr:col>
      <xdr:colOff>177800</xdr:colOff>
      <xdr:row>56</xdr:row>
      <xdr:rowOff>137795</xdr:rowOff>
    </xdr:to>
    <xdr:cxnSp macro="">
      <xdr:nvCxnSpPr>
        <xdr:cNvPr id="587" name="直線コネクタ 586"/>
        <xdr:cNvCxnSpPr/>
      </xdr:nvCxnSpPr>
      <xdr:spPr>
        <a:xfrm flipV="1">
          <a:off x="12814300" y="9663087"/>
          <a:ext cx="889000" cy="7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8" name="フローチャート: 判断 587"/>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99077</xdr:rowOff>
    </xdr:from>
    <xdr:ext cx="534377" cy="259045"/>
    <xdr:sp macro="" textlink="">
      <xdr:nvSpPr>
        <xdr:cNvPr id="589" name="テキスト ボックス 588"/>
        <xdr:cNvSpPr txBox="1"/>
      </xdr:nvSpPr>
      <xdr:spPr>
        <a:xfrm>
          <a:off x="13436111" y="93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90" name="フローチャート: 判断 589"/>
        <xdr:cNvSpPr/>
      </xdr:nvSpPr>
      <xdr:spPr>
        <a:xfrm>
          <a:off x="12763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78592</xdr:rowOff>
    </xdr:from>
    <xdr:ext cx="534377" cy="259045"/>
    <xdr:sp macro="" textlink="">
      <xdr:nvSpPr>
        <xdr:cNvPr id="591" name="テキスト ボックス 590"/>
        <xdr:cNvSpPr txBox="1"/>
      </xdr:nvSpPr>
      <xdr:spPr>
        <a:xfrm>
          <a:off x="12547111" y="93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140132</xdr:rowOff>
    </xdr:from>
    <xdr:to>
      <xdr:col>85</xdr:col>
      <xdr:colOff>177800</xdr:colOff>
      <xdr:row>55</xdr:row>
      <xdr:rowOff>70282</xdr:rowOff>
    </xdr:to>
    <xdr:sp macro="" textlink="">
      <xdr:nvSpPr>
        <xdr:cNvPr id="597" name="楕円 596"/>
        <xdr:cNvSpPr/>
      </xdr:nvSpPr>
      <xdr:spPr>
        <a:xfrm>
          <a:off x="16268700" y="939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163009</xdr:rowOff>
    </xdr:from>
    <xdr:ext cx="534377" cy="259045"/>
    <xdr:sp macro="" textlink="">
      <xdr:nvSpPr>
        <xdr:cNvPr id="598" name="教育費該当値テキスト"/>
        <xdr:cNvSpPr txBox="1"/>
      </xdr:nvSpPr>
      <xdr:spPr>
        <a:xfrm>
          <a:off x="16370300" y="92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62167</xdr:rowOff>
    </xdr:from>
    <xdr:to>
      <xdr:col>81</xdr:col>
      <xdr:colOff>101600</xdr:colOff>
      <xdr:row>56</xdr:row>
      <xdr:rowOff>163767</xdr:rowOff>
    </xdr:to>
    <xdr:sp macro="" textlink="">
      <xdr:nvSpPr>
        <xdr:cNvPr id="599" name="楕円 598"/>
        <xdr:cNvSpPr/>
      </xdr:nvSpPr>
      <xdr:spPr>
        <a:xfrm>
          <a:off x="15430500" y="96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8844</xdr:rowOff>
    </xdr:from>
    <xdr:ext cx="534377" cy="259045"/>
    <xdr:sp macro="" textlink="">
      <xdr:nvSpPr>
        <xdr:cNvPr id="600" name="テキスト ボックス 599"/>
        <xdr:cNvSpPr txBox="1"/>
      </xdr:nvSpPr>
      <xdr:spPr>
        <a:xfrm>
          <a:off x="15214111" y="943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120917</xdr:rowOff>
    </xdr:from>
    <xdr:to>
      <xdr:col>76</xdr:col>
      <xdr:colOff>165100</xdr:colOff>
      <xdr:row>56</xdr:row>
      <xdr:rowOff>51067</xdr:rowOff>
    </xdr:to>
    <xdr:sp macro="" textlink="">
      <xdr:nvSpPr>
        <xdr:cNvPr id="601" name="楕円 600"/>
        <xdr:cNvSpPr/>
      </xdr:nvSpPr>
      <xdr:spPr>
        <a:xfrm>
          <a:off x="14541500" y="95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67594</xdr:rowOff>
    </xdr:from>
    <xdr:ext cx="534377" cy="259045"/>
    <xdr:sp macro="" textlink="">
      <xdr:nvSpPr>
        <xdr:cNvPr id="602" name="テキスト ボックス 601"/>
        <xdr:cNvSpPr txBox="1"/>
      </xdr:nvSpPr>
      <xdr:spPr>
        <a:xfrm>
          <a:off x="14325111" y="93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11087</xdr:rowOff>
    </xdr:from>
    <xdr:to>
      <xdr:col>72</xdr:col>
      <xdr:colOff>38100</xdr:colOff>
      <xdr:row>56</xdr:row>
      <xdr:rowOff>112687</xdr:rowOff>
    </xdr:to>
    <xdr:sp macro="" textlink="">
      <xdr:nvSpPr>
        <xdr:cNvPr id="603" name="楕円 602"/>
        <xdr:cNvSpPr/>
      </xdr:nvSpPr>
      <xdr:spPr>
        <a:xfrm>
          <a:off x="13652500" y="961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103814</xdr:rowOff>
    </xdr:from>
    <xdr:ext cx="534377" cy="259045"/>
    <xdr:sp macro="" textlink="">
      <xdr:nvSpPr>
        <xdr:cNvPr id="604" name="テキスト ボックス 603"/>
        <xdr:cNvSpPr txBox="1"/>
      </xdr:nvSpPr>
      <xdr:spPr>
        <a:xfrm>
          <a:off x="13436111" y="97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86995</xdr:rowOff>
    </xdr:from>
    <xdr:to>
      <xdr:col>67</xdr:col>
      <xdr:colOff>101600</xdr:colOff>
      <xdr:row>57</xdr:row>
      <xdr:rowOff>17145</xdr:rowOff>
    </xdr:to>
    <xdr:sp macro="" textlink="">
      <xdr:nvSpPr>
        <xdr:cNvPr id="605" name="楕円 604"/>
        <xdr:cNvSpPr/>
      </xdr:nvSpPr>
      <xdr:spPr>
        <a:xfrm>
          <a:off x="12763500" y="96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8272</xdr:rowOff>
    </xdr:from>
    <xdr:ext cx="534377" cy="259045"/>
    <xdr:sp macro="" textlink="">
      <xdr:nvSpPr>
        <xdr:cNvPr id="606" name="テキスト ボックス 605"/>
        <xdr:cNvSpPr txBox="1"/>
      </xdr:nvSpPr>
      <xdr:spPr>
        <a:xfrm>
          <a:off x="12547111" y="97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86499</xdr:rowOff>
    </xdr:from>
    <xdr:to>
      <xdr:col>85</xdr:col>
      <xdr:colOff>127000</xdr:colOff>
      <xdr:row>79</xdr:row>
      <xdr:rowOff>98712</xdr:rowOff>
    </xdr:to>
    <xdr:cxnSp macro="">
      <xdr:nvCxnSpPr>
        <xdr:cNvPr id="637" name="直線コネクタ 636"/>
        <xdr:cNvCxnSpPr/>
      </xdr:nvCxnSpPr>
      <xdr:spPr>
        <a:xfrm>
          <a:off x="15481300" y="13631049"/>
          <a:ext cx="8382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8" name="災害復旧費平均値テキスト"/>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86499</xdr:rowOff>
    </xdr:from>
    <xdr:to>
      <xdr:col>81</xdr:col>
      <xdr:colOff>50800</xdr:colOff>
      <xdr:row>79</xdr:row>
      <xdr:rowOff>88898</xdr:rowOff>
    </xdr:to>
    <xdr:cxnSp macro="">
      <xdr:nvCxnSpPr>
        <xdr:cNvPr id="640" name="直線コネクタ 639"/>
        <xdr:cNvCxnSpPr/>
      </xdr:nvCxnSpPr>
      <xdr:spPr>
        <a:xfrm flipV="1">
          <a:off x="14592300" y="13631049"/>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134228</xdr:rowOff>
    </xdr:from>
    <xdr:ext cx="469744" cy="259045"/>
    <xdr:sp macro="" textlink="">
      <xdr:nvSpPr>
        <xdr:cNvPr id="642" name="テキスト ボックス 641"/>
        <xdr:cNvSpPr txBox="1"/>
      </xdr:nvSpPr>
      <xdr:spPr>
        <a:xfrm>
          <a:off x="15246428" y="1333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88898</xdr:rowOff>
    </xdr:from>
    <xdr:to>
      <xdr:col>76</xdr:col>
      <xdr:colOff>114300</xdr:colOff>
      <xdr:row>79</xdr:row>
      <xdr:rowOff>98199</xdr:rowOff>
    </xdr:to>
    <xdr:cxnSp macro="">
      <xdr:nvCxnSpPr>
        <xdr:cNvPr id="643" name="直線コネクタ 642"/>
        <xdr:cNvCxnSpPr/>
      </xdr:nvCxnSpPr>
      <xdr:spPr>
        <a:xfrm flipV="1">
          <a:off x="13703300" y="13633448"/>
          <a:ext cx="889000" cy="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147170</xdr:rowOff>
    </xdr:from>
    <xdr:ext cx="469744" cy="259045"/>
    <xdr:sp macro="" textlink="">
      <xdr:nvSpPr>
        <xdr:cNvPr id="645" name="テキスト ボックス 644"/>
        <xdr:cNvSpPr txBox="1"/>
      </xdr:nvSpPr>
      <xdr:spPr>
        <a:xfrm>
          <a:off x="14357428" y="133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98101</xdr:rowOff>
    </xdr:from>
    <xdr:to>
      <xdr:col>71</xdr:col>
      <xdr:colOff>177800</xdr:colOff>
      <xdr:row>79</xdr:row>
      <xdr:rowOff>98199</xdr:rowOff>
    </xdr:to>
    <xdr:cxnSp macro="">
      <xdr:nvCxnSpPr>
        <xdr:cNvPr id="646" name="直線コネクタ 645"/>
        <xdr:cNvCxnSpPr/>
      </xdr:nvCxnSpPr>
      <xdr:spPr>
        <a:xfrm>
          <a:off x="12814300" y="13642651"/>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7" name="フローチャート: 判断 646"/>
        <xdr:cNvSpPr/>
      </xdr:nvSpPr>
      <xdr:spPr>
        <a:xfrm>
          <a:off x="13652500" y="1354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116164</xdr:rowOff>
    </xdr:from>
    <xdr:ext cx="534377" cy="259045"/>
    <xdr:sp macro="" textlink="">
      <xdr:nvSpPr>
        <xdr:cNvPr id="648" name="テキスト ボックス 647"/>
        <xdr:cNvSpPr txBox="1"/>
      </xdr:nvSpPr>
      <xdr:spPr>
        <a:xfrm>
          <a:off x="13436111" y="133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9" name="フローチャート: 判断 648"/>
        <xdr:cNvSpPr/>
      </xdr:nvSpPr>
      <xdr:spPr>
        <a:xfrm>
          <a:off x="12763500" y="1354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120756</xdr:rowOff>
    </xdr:from>
    <xdr:ext cx="534377" cy="259045"/>
    <xdr:sp macro="" textlink="">
      <xdr:nvSpPr>
        <xdr:cNvPr id="650" name="テキスト ボックス 649"/>
        <xdr:cNvSpPr txBox="1"/>
      </xdr:nvSpPr>
      <xdr:spPr>
        <a:xfrm>
          <a:off x="12547111" y="133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47912</xdr:rowOff>
    </xdr:from>
    <xdr:to>
      <xdr:col>85</xdr:col>
      <xdr:colOff>177800</xdr:colOff>
      <xdr:row>79</xdr:row>
      <xdr:rowOff>149512</xdr:rowOff>
    </xdr:to>
    <xdr:sp macro="" textlink="">
      <xdr:nvSpPr>
        <xdr:cNvPr id="656" name="楕円 655"/>
        <xdr:cNvSpPr/>
      </xdr:nvSpPr>
      <xdr:spPr>
        <a:xfrm>
          <a:off x="16268700" y="1359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147650</xdr:rowOff>
    </xdr:from>
    <xdr:ext cx="313932" cy="259045"/>
    <xdr:sp macro="" textlink="">
      <xdr:nvSpPr>
        <xdr:cNvPr id="657" name="災害復旧費該当値テキスト"/>
        <xdr:cNvSpPr txBox="1"/>
      </xdr:nvSpPr>
      <xdr:spPr>
        <a:xfrm>
          <a:off x="16370300" y="135207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35699</xdr:rowOff>
    </xdr:from>
    <xdr:to>
      <xdr:col>81</xdr:col>
      <xdr:colOff>101600</xdr:colOff>
      <xdr:row>79</xdr:row>
      <xdr:rowOff>137299</xdr:rowOff>
    </xdr:to>
    <xdr:sp macro="" textlink="">
      <xdr:nvSpPr>
        <xdr:cNvPr id="658" name="楕円 657"/>
        <xdr:cNvSpPr/>
      </xdr:nvSpPr>
      <xdr:spPr>
        <a:xfrm>
          <a:off x="15430500" y="1358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128426</xdr:rowOff>
    </xdr:from>
    <xdr:ext cx="469744" cy="259045"/>
    <xdr:sp macro="" textlink="">
      <xdr:nvSpPr>
        <xdr:cNvPr id="659" name="テキスト ボックス 658"/>
        <xdr:cNvSpPr txBox="1"/>
      </xdr:nvSpPr>
      <xdr:spPr>
        <a:xfrm>
          <a:off x="15246428" y="136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38098</xdr:rowOff>
    </xdr:from>
    <xdr:to>
      <xdr:col>76</xdr:col>
      <xdr:colOff>165100</xdr:colOff>
      <xdr:row>79</xdr:row>
      <xdr:rowOff>139698</xdr:rowOff>
    </xdr:to>
    <xdr:sp macro="" textlink="">
      <xdr:nvSpPr>
        <xdr:cNvPr id="660" name="楕円 659"/>
        <xdr:cNvSpPr/>
      </xdr:nvSpPr>
      <xdr:spPr>
        <a:xfrm>
          <a:off x="14541500" y="1358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130825</xdr:rowOff>
    </xdr:from>
    <xdr:ext cx="469744" cy="259045"/>
    <xdr:sp macro="" textlink="">
      <xdr:nvSpPr>
        <xdr:cNvPr id="661" name="テキスト ボックス 660"/>
        <xdr:cNvSpPr txBox="1"/>
      </xdr:nvSpPr>
      <xdr:spPr>
        <a:xfrm>
          <a:off x="14357428" y="1367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47399</xdr:rowOff>
    </xdr:from>
    <xdr:to>
      <xdr:col>72</xdr:col>
      <xdr:colOff>38100</xdr:colOff>
      <xdr:row>79</xdr:row>
      <xdr:rowOff>148999</xdr:rowOff>
    </xdr:to>
    <xdr:sp macro="" textlink="">
      <xdr:nvSpPr>
        <xdr:cNvPr id="662" name="楕円 661"/>
        <xdr:cNvSpPr/>
      </xdr:nvSpPr>
      <xdr:spPr>
        <a:xfrm>
          <a:off x="13652500" y="1359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140126</xdr:rowOff>
    </xdr:from>
    <xdr:ext cx="378565" cy="259045"/>
    <xdr:sp macro="" textlink="">
      <xdr:nvSpPr>
        <xdr:cNvPr id="663" name="テキスト ボックス 662"/>
        <xdr:cNvSpPr txBox="1"/>
      </xdr:nvSpPr>
      <xdr:spPr>
        <a:xfrm>
          <a:off x="13514017" y="13684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47301</xdr:rowOff>
    </xdr:from>
    <xdr:to>
      <xdr:col>67</xdr:col>
      <xdr:colOff>101600</xdr:colOff>
      <xdr:row>79</xdr:row>
      <xdr:rowOff>148901</xdr:rowOff>
    </xdr:to>
    <xdr:sp macro="" textlink="">
      <xdr:nvSpPr>
        <xdr:cNvPr id="664" name="楕円 663"/>
        <xdr:cNvSpPr/>
      </xdr:nvSpPr>
      <xdr:spPr>
        <a:xfrm>
          <a:off x="12763500" y="135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140028</xdr:rowOff>
    </xdr:from>
    <xdr:ext cx="378565" cy="259045"/>
    <xdr:sp macro="" textlink="">
      <xdr:nvSpPr>
        <xdr:cNvPr id="665" name="テキスト ボックス 664"/>
        <xdr:cNvSpPr txBox="1"/>
      </xdr:nvSpPr>
      <xdr:spPr>
        <a:xfrm>
          <a:off x="12625017" y="13684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7" name="テキスト ボックス 67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0" name="直線コネクタ 67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1" name="テキスト ボックス 68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5" name="直線コネクタ 684"/>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6" name="公債費最小値テキスト"/>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7" name="直線コネクタ 686"/>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8" name="公債費最大値テキスト"/>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9" name="直線コネクタ 688"/>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15856</xdr:rowOff>
    </xdr:from>
    <xdr:to>
      <xdr:col>85</xdr:col>
      <xdr:colOff>127000</xdr:colOff>
      <xdr:row>95</xdr:row>
      <xdr:rowOff>43506</xdr:rowOff>
    </xdr:to>
    <xdr:cxnSp macro="">
      <xdr:nvCxnSpPr>
        <xdr:cNvPr id="690" name="直線コネクタ 689"/>
        <xdr:cNvCxnSpPr/>
      </xdr:nvCxnSpPr>
      <xdr:spPr>
        <a:xfrm flipV="1">
          <a:off x="15481300" y="16303606"/>
          <a:ext cx="838200" cy="2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155790</xdr:rowOff>
    </xdr:from>
    <xdr:ext cx="534377" cy="259045"/>
    <xdr:sp macro="" textlink="">
      <xdr:nvSpPr>
        <xdr:cNvPr id="691" name="公債費平均値テキスト"/>
        <xdr:cNvSpPr txBox="1"/>
      </xdr:nvSpPr>
      <xdr:spPr>
        <a:xfrm>
          <a:off x="16370300" y="1627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2" name="フローチャート: 判断 691"/>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10027</xdr:rowOff>
    </xdr:from>
    <xdr:to>
      <xdr:col>81</xdr:col>
      <xdr:colOff>50800</xdr:colOff>
      <xdr:row>95</xdr:row>
      <xdr:rowOff>43506</xdr:rowOff>
    </xdr:to>
    <xdr:cxnSp macro="">
      <xdr:nvCxnSpPr>
        <xdr:cNvPr id="693" name="直線コネクタ 692"/>
        <xdr:cNvCxnSpPr/>
      </xdr:nvCxnSpPr>
      <xdr:spPr>
        <a:xfrm>
          <a:off x="14592300" y="16297777"/>
          <a:ext cx="889000" cy="3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4" name="フローチャート: 判断 693"/>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114521</xdr:rowOff>
    </xdr:from>
    <xdr:ext cx="534377" cy="259045"/>
    <xdr:sp macro="" textlink="">
      <xdr:nvSpPr>
        <xdr:cNvPr id="695" name="テキスト ボックス 694"/>
        <xdr:cNvSpPr txBox="1"/>
      </xdr:nvSpPr>
      <xdr:spPr>
        <a:xfrm>
          <a:off x="15214111" y="164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126893</xdr:rowOff>
    </xdr:from>
    <xdr:to>
      <xdr:col>76</xdr:col>
      <xdr:colOff>114300</xdr:colOff>
      <xdr:row>95</xdr:row>
      <xdr:rowOff>10027</xdr:rowOff>
    </xdr:to>
    <xdr:cxnSp macro="">
      <xdr:nvCxnSpPr>
        <xdr:cNvPr id="696" name="直線コネクタ 695"/>
        <xdr:cNvCxnSpPr/>
      </xdr:nvCxnSpPr>
      <xdr:spPr>
        <a:xfrm>
          <a:off x="13703300" y="16243193"/>
          <a:ext cx="889000" cy="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7" name="フローチャート: 判断 696"/>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102280</xdr:rowOff>
    </xdr:from>
    <xdr:ext cx="534377" cy="259045"/>
    <xdr:sp macro="" textlink="">
      <xdr:nvSpPr>
        <xdr:cNvPr id="698" name="テキスト ボックス 697"/>
        <xdr:cNvSpPr txBox="1"/>
      </xdr:nvSpPr>
      <xdr:spPr>
        <a:xfrm>
          <a:off x="14325111" y="163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104262</xdr:rowOff>
    </xdr:from>
    <xdr:to>
      <xdr:col>71</xdr:col>
      <xdr:colOff>177800</xdr:colOff>
      <xdr:row>94</xdr:row>
      <xdr:rowOff>126893</xdr:rowOff>
    </xdr:to>
    <xdr:cxnSp macro="">
      <xdr:nvCxnSpPr>
        <xdr:cNvPr id="699" name="直線コネクタ 698"/>
        <xdr:cNvCxnSpPr/>
      </xdr:nvCxnSpPr>
      <xdr:spPr>
        <a:xfrm>
          <a:off x="12814300" y="16220562"/>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121019</xdr:rowOff>
    </xdr:from>
    <xdr:to>
      <xdr:col>72</xdr:col>
      <xdr:colOff>38100</xdr:colOff>
      <xdr:row>95</xdr:row>
      <xdr:rowOff>51169</xdr:rowOff>
    </xdr:to>
    <xdr:sp macro="" textlink="">
      <xdr:nvSpPr>
        <xdr:cNvPr id="700" name="フローチャート: 判断 699"/>
        <xdr:cNvSpPr/>
      </xdr:nvSpPr>
      <xdr:spPr>
        <a:xfrm>
          <a:off x="13652500" y="1623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42296</xdr:rowOff>
    </xdr:from>
    <xdr:ext cx="534377" cy="259045"/>
    <xdr:sp macro="" textlink="">
      <xdr:nvSpPr>
        <xdr:cNvPr id="701" name="テキスト ボックス 700"/>
        <xdr:cNvSpPr txBox="1"/>
      </xdr:nvSpPr>
      <xdr:spPr>
        <a:xfrm>
          <a:off x="13436111" y="1633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113006</xdr:rowOff>
    </xdr:from>
    <xdr:to>
      <xdr:col>67</xdr:col>
      <xdr:colOff>101600</xdr:colOff>
      <xdr:row>95</xdr:row>
      <xdr:rowOff>43156</xdr:rowOff>
    </xdr:to>
    <xdr:sp macro="" textlink="">
      <xdr:nvSpPr>
        <xdr:cNvPr id="702" name="フローチャート: 判断 701"/>
        <xdr:cNvSpPr/>
      </xdr:nvSpPr>
      <xdr:spPr>
        <a:xfrm>
          <a:off x="12763500" y="1622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34283</xdr:rowOff>
    </xdr:from>
    <xdr:ext cx="534377" cy="259045"/>
    <xdr:sp macro="" textlink="">
      <xdr:nvSpPr>
        <xdr:cNvPr id="703" name="テキスト ボックス 702"/>
        <xdr:cNvSpPr txBox="1"/>
      </xdr:nvSpPr>
      <xdr:spPr>
        <a:xfrm>
          <a:off x="12547111" y="1632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136506</xdr:rowOff>
    </xdr:from>
    <xdr:to>
      <xdr:col>85</xdr:col>
      <xdr:colOff>177800</xdr:colOff>
      <xdr:row>95</xdr:row>
      <xdr:rowOff>66656</xdr:rowOff>
    </xdr:to>
    <xdr:sp macro="" textlink="">
      <xdr:nvSpPr>
        <xdr:cNvPr id="709" name="楕円 708"/>
        <xdr:cNvSpPr/>
      </xdr:nvSpPr>
      <xdr:spPr>
        <a:xfrm>
          <a:off x="16268700" y="1625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159383</xdr:rowOff>
    </xdr:from>
    <xdr:ext cx="534377" cy="259045"/>
    <xdr:sp macro="" textlink="">
      <xdr:nvSpPr>
        <xdr:cNvPr id="710" name="公債費該当値テキスト"/>
        <xdr:cNvSpPr txBox="1"/>
      </xdr:nvSpPr>
      <xdr:spPr>
        <a:xfrm>
          <a:off x="16370300" y="1610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164156</xdr:rowOff>
    </xdr:from>
    <xdr:to>
      <xdr:col>81</xdr:col>
      <xdr:colOff>101600</xdr:colOff>
      <xdr:row>95</xdr:row>
      <xdr:rowOff>94306</xdr:rowOff>
    </xdr:to>
    <xdr:sp macro="" textlink="">
      <xdr:nvSpPr>
        <xdr:cNvPr id="711" name="楕円 710"/>
        <xdr:cNvSpPr/>
      </xdr:nvSpPr>
      <xdr:spPr>
        <a:xfrm>
          <a:off x="15430500" y="162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110833</xdr:rowOff>
    </xdr:from>
    <xdr:ext cx="534377" cy="259045"/>
    <xdr:sp macro="" textlink="">
      <xdr:nvSpPr>
        <xdr:cNvPr id="712" name="テキスト ボックス 711"/>
        <xdr:cNvSpPr txBox="1"/>
      </xdr:nvSpPr>
      <xdr:spPr>
        <a:xfrm>
          <a:off x="15214111" y="1605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130677</xdr:rowOff>
    </xdr:from>
    <xdr:to>
      <xdr:col>76</xdr:col>
      <xdr:colOff>165100</xdr:colOff>
      <xdr:row>95</xdr:row>
      <xdr:rowOff>60827</xdr:rowOff>
    </xdr:to>
    <xdr:sp macro="" textlink="">
      <xdr:nvSpPr>
        <xdr:cNvPr id="713" name="楕円 712"/>
        <xdr:cNvSpPr/>
      </xdr:nvSpPr>
      <xdr:spPr>
        <a:xfrm>
          <a:off x="14541500" y="162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77354</xdr:rowOff>
    </xdr:from>
    <xdr:ext cx="534377" cy="259045"/>
    <xdr:sp macro="" textlink="">
      <xdr:nvSpPr>
        <xdr:cNvPr id="714" name="テキスト ボックス 713"/>
        <xdr:cNvSpPr txBox="1"/>
      </xdr:nvSpPr>
      <xdr:spPr>
        <a:xfrm>
          <a:off x="14325111" y="1602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76093</xdr:rowOff>
    </xdr:from>
    <xdr:to>
      <xdr:col>72</xdr:col>
      <xdr:colOff>38100</xdr:colOff>
      <xdr:row>95</xdr:row>
      <xdr:rowOff>6243</xdr:rowOff>
    </xdr:to>
    <xdr:sp macro="" textlink="">
      <xdr:nvSpPr>
        <xdr:cNvPr id="715" name="楕円 714"/>
        <xdr:cNvSpPr/>
      </xdr:nvSpPr>
      <xdr:spPr>
        <a:xfrm>
          <a:off x="13652500" y="1619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22770</xdr:rowOff>
    </xdr:from>
    <xdr:ext cx="599010" cy="259045"/>
    <xdr:sp macro="" textlink="">
      <xdr:nvSpPr>
        <xdr:cNvPr id="716" name="テキスト ボックス 715"/>
        <xdr:cNvSpPr txBox="1"/>
      </xdr:nvSpPr>
      <xdr:spPr>
        <a:xfrm>
          <a:off x="13403795" y="1596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53462</xdr:rowOff>
    </xdr:from>
    <xdr:to>
      <xdr:col>67</xdr:col>
      <xdr:colOff>101600</xdr:colOff>
      <xdr:row>94</xdr:row>
      <xdr:rowOff>155062</xdr:rowOff>
    </xdr:to>
    <xdr:sp macro="" textlink="">
      <xdr:nvSpPr>
        <xdr:cNvPr id="717" name="楕円 716"/>
        <xdr:cNvSpPr/>
      </xdr:nvSpPr>
      <xdr:spPr>
        <a:xfrm>
          <a:off x="12763500" y="161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139</xdr:rowOff>
    </xdr:from>
    <xdr:ext cx="599010" cy="259045"/>
    <xdr:sp macro="" textlink="">
      <xdr:nvSpPr>
        <xdr:cNvPr id="718" name="テキスト ボックス 717"/>
        <xdr:cNvSpPr txBox="1"/>
      </xdr:nvSpPr>
      <xdr:spPr>
        <a:xfrm>
          <a:off x="12514795" y="1594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0" name="直線コネクタ 739"/>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1" name="諸支出金最小値テキスト"/>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3" name="諸支出金最大値テキスト"/>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4" name="直線コネクタ 743"/>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6" name="諸支出金平均値テキスト"/>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7" name="フローチャート: 判断 746"/>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9" name="フローチャート: 判断 748"/>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50" name="テキスト ボックス 749"/>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2" name="フローチャート: 判断 751"/>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53" name="テキスト ボックス 752"/>
        <xdr:cNvSpPr txBox="1"/>
      </xdr:nvSpPr>
      <xdr:spPr>
        <a:xfrm>
          <a:off x="20245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5" name="フローチャート: 判断 754"/>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6" name="テキスト ボックス 755"/>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7" name="フローチャート: 判断 756"/>
        <xdr:cNvSpPr/>
      </xdr:nvSpPr>
      <xdr:spPr>
        <a:xfrm>
          <a:off x="18605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xdr:rowOff>
    </xdr:from>
    <xdr:ext cx="378565" cy="259045"/>
    <xdr:sp macro="" textlink="">
      <xdr:nvSpPr>
        <xdr:cNvPr id="758" name="テキスト ボックス 757"/>
        <xdr:cNvSpPr txBox="1"/>
      </xdr:nvSpPr>
      <xdr:spPr>
        <a:xfrm>
          <a:off x="18467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5" name="諸支出金該当値テキスト"/>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ysClr val="windowText" lastClr="000000"/>
              </a:solidFill>
              <a:effectLst/>
            </a:rPr>
            <a:t>教育費は住民一人当たり８５，９６６円となっており、前年度と比較すると２０，８６１円増、類似団体平均を２３</a:t>
          </a:r>
          <a:r>
            <a:rPr lang="en-US" altLang="ja-JP" sz="1400">
              <a:solidFill>
                <a:sysClr val="windowText" lastClr="000000"/>
              </a:solidFill>
              <a:effectLst/>
            </a:rPr>
            <a:t>,</a:t>
          </a:r>
          <a:r>
            <a:rPr lang="ja-JP" altLang="en-US" sz="1400">
              <a:solidFill>
                <a:sysClr val="windowText" lastClr="000000"/>
              </a:solidFill>
              <a:effectLst/>
            </a:rPr>
            <a:t>０５６円上回っている。これは、平成２９年度より始まった、町内学校法人が実施する認定こども園の開園に向けた施設整備事業に対する支援事業が主な要因である。</a:t>
          </a:r>
        </a:p>
        <a:p>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mn-lt"/>
              <a:ea typeface="+mn-ea"/>
              <a:cs typeface="+mn-cs"/>
            </a:rPr>
            <a:t>財政調整基金残高について、</a:t>
          </a:r>
          <a:r>
            <a:rPr lang="ja-JP" altLang="en-US" sz="1100">
              <a:solidFill>
                <a:sysClr val="windowText" lastClr="000000"/>
              </a:solidFill>
              <a:effectLst/>
              <a:latin typeface="+mn-lt"/>
              <a:ea typeface="+mn-ea"/>
              <a:cs typeface="+mn-cs"/>
            </a:rPr>
            <a:t>まちづくりへの寄附金や積立の継続により</a:t>
          </a:r>
          <a:r>
            <a:rPr lang="ja-JP" altLang="ja-JP" sz="1100">
              <a:solidFill>
                <a:sysClr val="windowText" lastClr="000000"/>
              </a:solidFill>
              <a:effectLst/>
              <a:latin typeface="+mn-lt"/>
              <a:ea typeface="+mn-ea"/>
              <a:cs typeface="+mn-cs"/>
            </a:rPr>
            <a:t>、基金残高は</a:t>
          </a:r>
          <a:r>
            <a:rPr lang="ja-JP" altLang="en-US" sz="1100">
              <a:solidFill>
                <a:sysClr val="windowText" lastClr="000000"/>
              </a:solidFill>
              <a:effectLst/>
              <a:latin typeface="+mn-lt"/>
              <a:ea typeface="+mn-ea"/>
              <a:cs typeface="+mn-cs"/>
            </a:rPr>
            <a:t>昨年に引き続き増加</a:t>
          </a:r>
          <a:r>
            <a:rPr lang="ja-JP" altLang="ja-JP" sz="1100">
              <a:solidFill>
                <a:sysClr val="windowText" lastClr="000000"/>
              </a:solidFill>
              <a:effectLst/>
              <a:latin typeface="+mn-lt"/>
              <a:ea typeface="+mn-ea"/>
              <a:cs typeface="+mn-cs"/>
            </a:rPr>
            <a:t>した。実質単年度収支については平成２７年度に赤字を解消し、経費削減に努めていることなどから引き続き黒字を確保している。今後も財政の健全化に向けた改革プランの着実な推進により、経営の効率化を図り、健全な財政運営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mn-lt"/>
              <a:ea typeface="+mn-ea"/>
              <a:cs typeface="+mn-cs"/>
            </a:rPr>
            <a:t>連結実質赤字比率について、赤字額は生じていないことから比率は算出されていない。引き続き財政の健全化に向けた改革プランの着実な推進により、経営の効率化を図り、健全な財政運営に努める。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ysClr val="windowText" lastClr="000000"/>
              </a:solidFill>
              <a:effectLst/>
              <a:latin typeface="+mn-lt"/>
              <a:ea typeface="+mn-ea"/>
              <a:cs typeface="+mn-cs"/>
            </a:rPr>
            <a:t>元利償還金については、平成１８年度から平成２１年度にピークを迎えたことから、継続して改善されることが見込まれており、地方債の新規発行を抑制し、計画的な財政運営に努め</a:t>
          </a:r>
          <a:r>
            <a:rPr lang="ja-JP" altLang="en-US" sz="1100">
              <a:solidFill>
                <a:sysClr val="windowText" lastClr="000000"/>
              </a:solidFill>
              <a:effectLst/>
              <a:latin typeface="+mn-lt"/>
              <a:ea typeface="+mn-ea"/>
              <a:cs typeface="+mn-cs"/>
            </a:rPr>
            <a:t>ていく</a:t>
          </a:r>
          <a:r>
            <a:rPr lang="ja-JP" altLang="ja-JP" sz="1100">
              <a:solidFill>
                <a:sysClr val="windowText" lastClr="000000"/>
              </a:solidFill>
              <a:effectLst/>
              <a:latin typeface="+mn-lt"/>
              <a:ea typeface="+mn-ea"/>
              <a:cs typeface="+mn-cs"/>
            </a:rPr>
            <a:t>。また、公営企業債の元利償還金に対する繰入金については、昨年度と比較し減となっている。今後も改革プランに基づき、地方債の新規発行の抑制や事業債借換による公債費償還の平準化等により、繰出金の抑制を図る。</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ysClr val="windowText" lastClr="000000"/>
              </a:solidFill>
              <a:effectLst/>
              <a:latin typeface="+mn-lt"/>
              <a:ea typeface="+mn-ea"/>
              <a:cs typeface="+mn-cs"/>
            </a:rPr>
            <a:t>一般会計等に係る地方債の現在高</a:t>
          </a:r>
          <a:r>
            <a:rPr lang="ja-JP" altLang="en-US" sz="1100">
              <a:solidFill>
                <a:sysClr val="windowText" lastClr="000000"/>
              </a:solidFill>
              <a:effectLst/>
              <a:latin typeface="+mn-lt"/>
              <a:ea typeface="+mn-ea"/>
              <a:cs typeface="+mn-cs"/>
            </a:rPr>
            <a:t>の減</a:t>
          </a:r>
          <a:r>
            <a:rPr lang="ja-JP" altLang="ja-JP" sz="1100">
              <a:solidFill>
                <a:sysClr val="windowText" lastClr="000000"/>
              </a:solidFill>
              <a:effectLst/>
              <a:latin typeface="+mn-lt"/>
              <a:ea typeface="+mn-ea"/>
              <a:cs typeface="+mn-cs"/>
            </a:rPr>
            <a:t>について、公共施設整備などに伴う地方債の</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が主な要因となっている。今後も新規地方債の発行を抑制するため計画的に事業を実施し、引き続き後世への負担を少しでも軽減するよう、新規事業の実施等について総点検を図り、財政の健全化を図る。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北海道栗山町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寄附金の積立や、町有財産売払収入を原資とした新たな基金（ふるさと福祉基金）を設置したことなどにより、増となった。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特定目的基金を積極的に活用し、今後減少傾向と見込まれる財政調整基金の減少幅を抑制していく。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新たに設置した、ふるさと福祉基金は、基金設置の原資となった町有財産の寄附者の意向を尊重し、障害者福祉の推進に寄与する民間団体、民間事業の活動を支援するもので、今後４</a:t>
          </a:r>
          <a:r>
            <a:rPr kumimoji="1" lang="ja-JP" altLang="en-US" sz="1100">
              <a:solidFill>
                <a:schemeClr val="dk1"/>
              </a:solidFill>
              <a:effectLst/>
              <a:latin typeface="+mn-lt"/>
              <a:ea typeface="+mn-ea"/>
              <a:cs typeface="+mn-cs"/>
            </a:rPr>
            <a:t>か</a:t>
          </a:r>
          <a:r>
            <a:rPr kumimoji="1" lang="ja-JP" altLang="ja-JP" sz="1100">
              <a:solidFill>
                <a:schemeClr val="dk1"/>
              </a:solidFill>
              <a:effectLst/>
              <a:latin typeface="+mn-lt"/>
              <a:ea typeface="+mn-ea"/>
              <a:cs typeface="+mn-cs"/>
            </a:rPr>
            <a:t>年程度で計画的に処分する予定。</a:t>
          </a:r>
          <a:endParaRPr lang="ja-JP" altLang="ja-JP">
            <a:effectLst/>
          </a:endParaRPr>
        </a:p>
        <a:p>
          <a:r>
            <a:rPr kumimoji="1" lang="ja-JP" altLang="ja-JP" sz="1100">
              <a:solidFill>
                <a:schemeClr val="dk1"/>
              </a:solidFill>
              <a:effectLst/>
              <a:latin typeface="+mn-lt"/>
              <a:ea typeface="+mn-ea"/>
              <a:cs typeface="+mn-cs"/>
            </a:rPr>
            <a:t>ふるさと応援基金は、当該年度のふるさと応援寄附金を基金に積立しており、次年度以降の寄附者の指定使途等により、事業財源として活用している。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町有財産売払収入を原資とした新たな基金（ふるさと福祉基金）を設置したことなどにより、総体では、増となった。</a:t>
          </a:r>
          <a:endParaRPr lang="ja-JP" altLang="ja-JP">
            <a:effectLst/>
          </a:endParaRPr>
        </a:p>
        <a:p>
          <a:r>
            <a:rPr kumimoji="1" lang="ja-JP" altLang="ja-JP" sz="1100">
              <a:solidFill>
                <a:schemeClr val="dk1"/>
              </a:solidFill>
              <a:effectLst/>
              <a:latin typeface="+mn-lt"/>
              <a:ea typeface="+mn-ea"/>
              <a:cs typeface="+mn-cs"/>
            </a:rPr>
            <a:t>ふるさと応援基金は、ふるさと応援寄附の実績に伴い、</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と比較し積立額が減少となったことから、基金残高も減となっ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今後予定しているまちづくりの指針</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第６次総合計画後期実施計画の策定に向け、財政推計見直しとともに、近年活用されていない文化振興基金をはじめとした特定目的基金の活用を検討を進め、財政調整基金の保持を図る。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a:solidFill>
                <a:schemeClr val="dk1"/>
              </a:solidFill>
              <a:effectLst/>
              <a:latin typeface="+mn-lt"/>
              <a:ea typeface="+mn-ea"/>
              <a:cs typeface="+mn-cs"/>
            </a:rPr>
            <a:t>まちづくりへの寄</a:t>
          </a:r>
          <a:r>
            <a:rPr lang="ja-JP" altLang="en-US" sz="1100">
              <a:solidFill>
                <a:schemeClr val="dk1"/>
              </a:solidFill>
              <a:effectLst/>
              <a:latin typeface="+mn-lt"/>
              <a:ea typeface="+mn-ea"/>
              <a:cs typeface="+mn-cs"/>
            </a:rPr>
            <a:t>附</a:t>
          </a:r>
          <a:r>
            <a:rPr lang="ja-JP" altLang="ja-JP" sz="1100">
              <a:solidFill>
                <a:schemeClr val="dk1"/>
              </a:solidFill>
              <a:effectLst/>
              <a:latin typeface="+mn-lt"/>
              <a:ea typeface="+mn-ea"/>
              <a:cs typeface="+mn-cs"/>
            </a:rPr>
            <a:t>金や余剰財源の積立の継続により、基金残高は増</a:t>
          </a:r>
          <a:r>
            <a:rPr lang="ja-JP" altLang="en-US" sz="1100">
              <a:solidFill>
                <a:schemeClr val="dk1"/>
              </a:solidFill>
              <a:effectLst/>
              <a:latin typeface="+mn-lt"/>
              <a:ea typeface="+mn-ea"/>
              <a:cs typeface="+mn-cs"/>
            </a:rPr>
            <a:t>となった</a:t>
          </a:r>
          <a:r>
            <a:rPr lang="ja-JP" altLang="ja-JP" sz="1100">
              <a:solidFill>
                <a:schemeClr val="dk1"/>
              </a:solidFill>
              <a:effectLst/>
              <a:latin typeface="+mn-lt"/>
              <a:ea typeface="+mn-ea"/>
              <a:cs typeface="+mn-cs"/>
            </a:rPr>
            <a:t>。</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総合計画において予定している投資的事業の実施や景気上昇、消費税増などに伴う経常経費の増加による財源不足が見込まれることから、一定程度の取り崩しはやむを得ないが、災害等の</a:t>
          </a:r>
          <a:r>
            <a:rPr kumimoji="1" lang="ja-JP" altLang="en-US" sz="1100">
              <a:solidFill>
                <a:schemeClr val="dk1"/>
              </a:solidFill>
              <a:effectLst/>
              <a:latin typeface="+mn-lt"/>
              <a:ea typeface="+mn-ea"/>
              <a:cs typeface="+mn-cs"/>
            </a:rPr>
            <a:t>不測の事態</a:t>
          </a:r>
          <a:r>
            <a:rPr kumimoji="1" lang="ja-JP" altLang="ja-JP" sz="1100">
              <a:solidFill>
                <a:schemeClr val="dk1"/>
              </a:solidFill>
              <a:effectLst/>
              <a:latin typeface="+mn-lt"/>
              <a:ea typeface="+mn-ea"/>
              <a:cs typeface="+mn-cs"/>
            </a:rPr>
            <a:t>に備え、ある程度の基金の保持を目標とする。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土地開発公社の解散に係る</a:t>
          </a:r>
          <a:r>
            <a:rPr kumimoji="1" lang="ja-JP" altLang="ja-JP" sz="1100">
              <a:solidFill>
                <a:schemeClr val="dk1"/>
              </a:solidFill>
              <a:effectLst/>
              <a:latin typeface="+mn-lt"/>
              <a:ea typeface="+mn-ea"/>
              <a:cs typeface="+mn-cs"/>
            </a:rPr>
            <a:t>地方債（第三セクター等改革推進債）の償還に備え、不動産売払収入</a:t>
          </a:r>
          <a:r>
            <a:rPr kumimoji="1" lang="ja-JP" altLang="en-US" sz="1100">
              <a:solidFill>
                <a:schemeClr val="dk1"/>
              </a:solidFill>
              <a:effectLst/>
              <a:latin typeface="+mn-lt"/>
              <a:ea typeface="+mn-ea"/>
              <a:cs typeface="+mn-cs"/>
            </a:rPr>
            <a:t>の一部を</a:t>
          </a:r>
          <a:r>
            <a:rPr kumimoji="1" lang="ja-JP" altLang="ja-JP" sz="1100">
              <a:solidFill>
                <a:schemeClr val="dk1"/>
              </a:solidFill>
              <a:effectLst/>
              <a:latin typeface="+mn-lt"/>
              <a:ea typeface="+mn-ea"/>
              <a:cs typeface="+mn-cs"/>
            </a:rPr>
            <a:t>積</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立て</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たことによ</a:t>
          </a:r>
          <a:r>
            <a:rPr kumimoji="1" lang="ja-JP" altLang="en-US" sz="1100">
              <a:solidFill>
                <a:schemeClr val="dk1"/>
              </a:solidFill>
              <a:effectLst/>
              <a:latin typeface="+mn-lt"/>
              <a:ea typeface="+mn-ea"/>
              <a:cs typeface="+mn-cs"/>
            </a:rPr>
            <a:t>り増となった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財政調整基金残高を見ながら、宅地造成販売事業などに係る地方債償還財源として、繰入する予定である。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12,052
11,972
203.93
8,835,201
8,713,897
121,293
4,626,442
10,854,438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a:t>
          </a:r>
        </a:p>
        <a:p>
          <a:r>
            <a:rPr kumimoji="1" lang="ja-JP" altLang="en-US" sz="1100">
              <a:latin typeface="ＭＳ Ｐゴシック" panose="020B0600070205080204" pitchFamily="50" charset="-128"/>
              <a:ea typeface="ＭＳ Ｐゴシック" panose="020B0600070205080204" pitchFamily="50" charset="-128"/>
            </a:rPr>
            <a:t>の延べ床面積を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有形固定資産減価償却率については、類似団体平均よりも低い水準にあるが、全体的に老朽化が進んでいるため、今後策定する個別施設計画に基づき施設の維持管理、更新、除却等を検討す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2" name="直線コネクタ 61"/>
        <xdr:cNvCxnSpPr/>
      </xdr:nvCxnSpPr>
      <xdr:spPr>
        <a:xfrm flipV="1">
          <a:off x="4760595" y="4721225"/>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xdr:cNvSpPr txBox="1"/>
      </xdr:nvSpPr>
      <xdr:spPr>
        <a:xfrm>
          <a:off x="4813300" y="580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xdr:cNvCxnSpPr/>
      </xdr:nvCxnSpPr>
      <xdr:spPr>
        <a:xfrm>
          <a:off x="4673600" y="579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5" name="有形固定資産減価償却率最大値テキスト"/>
        <xdr:cNvSpPr txBox="1"/>
      </xdr:nvSpPr>
      <xdr:spPr>
        <a:xfrm>
          <a:off x="4813300" y="449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6" name="直線コネクタ 65"/>
        <xdr:cNvCxnSpPr/>
      </xdr:nvCxnSpPr>
      <xdr:spPr>
        <a:xfrm>
          <a:off x="4673600" y="472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112412</xdr:rowOff>
    </xdr:from>
    <xdr:ext cx="405111" cy="259045"/>
    <xdr:sp macro="" textlink="">
      <xdr:nvSpPr>
        <xdr:cNvPr id="67" name="有形固定資産減価償却率平均値テキスト"/>
        <xdr:cNvSpPr txBox="1"/>
      </xdr:nvSpPr>
      <xdr:spPr>
        <a:xfrm>
          <a:off x="4813300" y="5255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68" name="フローチャート: 判断 67"/>
        <xdr:cNvSpPr/>
      </xdr:nvSpPr>
      <xdr:spPr>
        <a:xfrm>
          <a:off x="4711700" y="54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69" name="フローチャート: 判断 68"/>
        <xdr:cNvSpPr/>
      </xdr:nvSpPr>
      <xdr:spPr>
        <a:xfrm>
          <a:off x="4000500" y="543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0" name="フローチャート: 判断 69"/>
        <xdr:cNvSpPr/>
      </xdr:nvSpPr>
      <xdr:spPr>
        <a:xfrm>
          <a:off x="3238500" y="561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168529</xdr:rowOff>
    </xdr:from>
    <xdr:to>
      <xdr:col>23</xdr:col>
      <xdr:colOff>136525</xdr:colOff>
      <xdr:row>33</xdr:row>
      <xdr:rowOff>98679</xdr:rowOff>
    </xdr:to>
    <xdr:sp macro="" textlink="">
      <xdr:nvSpPr>
        <xdr:cNvPr id="76" name="楕円 75"/>
        <xdr:cNvSpPr/>
      </xdr:nvSpPr>
      <xdr:spPr>
        <a:xfrm>
          <a:off x="4711700" y="56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83456</xdr:rowOff>
    </xdr:from>
    <xdr:ext cx="405111" cy="259045"/>
    <xdr:sp macro="" textlink="">
      <xdr:nvSpPr>
        <xdr:cNvPr id="77" name="有形固定資産減価償却率該当値テキスト"/>
        <xdr:cNvSpPr txBox="1"/>
      </xdr:nvSpPr>
      <xdr:spPr>
        <a:xfrm>
          <a:off x="4813300" y="5569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34671</xdr:rowOff>
    </xdr:from>
    <xdr:to>
      <xdr:col>19</xdr:col>
      <xdr:colOff>187325</xdr:colOff>
      <xdr:row>32</xdr:row>
      <xdr:rowOff>136271</xdr:rowOff>
    </xdr:to>
    <xdr:sp macro="" textlink="">
      <xdr:nvSpPr>
        <xdr:cNvPr id="78" name="楕円 77"/>
        <xdr:cNvSpPr/>
      </xdr:nvSpPr>
      <xdr:spPr>
        <a:xfrm>
          <a:off x="4000500" y="552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85471</xdr:rowOff>
    </xdr:from>
    <xdr:to>
      <xdr:col>23</xdr:col>
      <xdr:colOff>85725</xdr:colOff>
      <xdr:row>33</xdr:row>
      <xdr:rowOff>47879</xdr:rowOff>
    </xdr:to>
    <xdr:cxnSp macro="">
      <xdr:nvCxnSpPr>
        <xdr:cNvPr id="79" name="直線コネクタ 78"/>
        <xdr:cNvCxnSpPr/>
      </xdr:nvCxnSpPr>
      <xdr:spPr>
        <a:xfrm>
          <a:off x="4051300" y="5571871"/>
          <a:ext cx="7112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151257</xdr:rowOff>
    </xdr:from>
    <xdr:to>
      <xdr:col>15</xdr:col>
      <xdr:colOff>187325</xdr:colOff>
      <xdr:row>33</xdr:row>
      <xdr:rowOff>81407</xdr:rowOff>
    </xdr:to>
    <xdr:sp macro="" textlink="">
      <xdr:nvSpPr>
        <xdr:cNvPr id="80" name="楕円 79"/>
        <xdr:cNvSpPr/>
      </xdr:nvSpPr>
      <xdr:spPr>
        <a:xfrm>
          <a:off x="3238500" y="563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85471</xdr:rowOff>
    </xdr:from>
    <xdr:to>
      <xdr:col>19</xdr:col>
      <xdr:colOff>136525</xdr:colOff>
      <xdr:row>33</xdr:row>
      <xdr:rowOff>30607</xdr:rowOff>
    </xdr:to>
    <xdr:cxnSp macro="">
      <xdr:nvCxnSpPr>
        <xdr:cNvPr id="81" name="直線コネクタ 80"/>
        <xdr:cNvCxnSpPr/>
      </xdr:nvCxnSpPr>
      <xdr:spPr>
        <a:xfrm flipV="1">
          <a:off x="3289300" y="5571871"/>
          <a:ext cx="762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66438</xdr:rowOff>
    </xdr:from>
    <xdr:ext cx="405111" cy="259045"/>
    <xdr:sp macro="" textlink="">
      <xdr:nvSpPr>
        <xdr:cNvPr id="82" name="n_1aveValue有形固定資産減価償却率"/>
        <xdr:cNvSpPr txBox="1"/>
      </xdr:nvSpPr>
      <xdr:spPr>
        <a:xfrm>
          <a:off x="3836044" y="52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76344</xdr:rowOff>
    </xdr:from>
    <xdr:ext cx="405111" cy="259045"/>
    <xdr:sp macro="" textlink="">
      <xdr:nvSpPr>
        <xdr:cNvPr id="83" name="n_2aveValue有形固定資産減価償却率"/>
        <xdr:cNvSpPr txBox="1"/>
      </xdr:nvSpPr>
      <xdr:spPr>
        <a:xfrm>
          <a:off x="3086744" y="5391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127398</xdr:rowOff>
    </xdr:from>
    <xdr:ext cx="405111" cy="259045"/>
    <xdr:sp macro="" textlink="">
      <xdr:nvSpPr>
        <xdr:cNvPr id="84" name="n_1mainValue有形固定資産減価償却率"/>
        <xdr:cNvSpPr txBox="1"/>
      </xdr:nvSpPr>
      <xdr:spPr>
        <a:xfrm>
          <a:off x="3836044" y="5613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72534</xdr:rowOff>
    </xdr:from>
    <xdr:ext cx="405111" cy="259045"/>
    <xdr:sp macro="" textlink="">
      <xdr:nvSpPr>
        <xdr:cNvPr id="85" name="n_2mainValue有形固定資産減価償却率"/>
        <xdr:cNvSpPr txBox="1"/>
      </xdr:nvSpPr>
      <xdr:spPr>
        <a:xfrm>
          <a:off x="3086744" y="5730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債務償還可能年数は類似団体、北海道平均、全国平均を上回っており、町単独事業費や公共施設の維持補修費に対する経常経費充当一般財源の割合が増加していることが主な要因と考えられる。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今後も、公共施設マネジメントによる維持補修費に対する一般財源の圧縮、及び特定財源の確保に取り組む。</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101" name="直線コネクタ 100"/>
        <xdr:cNvCxnSpPr/>
      </xdr:nvCxnSpPr>
      <xdr:spPr>
        <a:xfrm>
          <a:off x="11303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102" name="テキスト ボックス 101"/>
        <xdr:cNvSpPr txBox="1"/>
      </xdr:nvSpPr>
      <xdr:spPr>
        <a:xfrm>
          <a:off x="10931403" y="59767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03" name="直線コネクタ 102"/>
        <xdr:cNvCxnSpPr/>
      </xdr:nvCxnSpPr>
      <xdr:spPr>
        <a:xfrm>
          <a:off x="11303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04" name="テキスト ボックス 103"/>
        <xdr:cNvSpPr txBox="1"/>
      </xdr:nvSpPr>
      <xdr:spPr>
        <a:xfrm>
          <a:off x="10931403" y="57069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05" name="直線コネクタ 104"/>
        <xdr:cNvCxnSpPr/>
      </xdr:nvCxnSpPr>
      <xdr:spPr>
        <a:xfrm>
          <a:off x="11303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06" name="テキスト ボックス 105"/>
        <xdr:cNvSpPr txBox="1"/>
      </xdr:nvSpPr>
      <xdr:spPr>
        <a:xfrm>
          <a:off x="10931403" y="54370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09" name="直線コネクタ 108"/>
        <xdr:cNvCxnSpPr/>
      </xdr:nvCxnSpPr>
      <xdr:spPr>
        <a:xfrm>
          <a:off x="11303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10" name="テキスト ボックス 109"/>
        <xdr:cNvSpPr txBox="1"/>
      </xdr:nvSpPr>
      <xdr:spPr>
        <a:xfrm>
          <a:off x="10931403" y="48972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11" name="直線コネクタ 110"/>
        <xdr:cNvCxnSpPr/>
      </xdr:nvCxnSpPr>
      <xdr:spPr>
        <a:xfrm>
          <a:off x="11303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12" name="テキスト ボックス 111"/>
        <xdr:cNvSpPr txBox="1"/>
      </xdr:nvSpPr>
      <xdr:spPr>
        <a:xfrm>
          <a:off x="10880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13" name="直線コネクタ 112"/>
        <xdr:cNvCxnSpPr/>
      </xdr:nvCxnSpPr>
      <xdr:spPr>
        <a:xfrm>
          <a:off x="11303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14" name="テキスト ボックス 113"/>
        <xdr:cNvSpPr txBox="1"/>
      </xdr:nvSpPr>
      <xdr:spPr>
        <a:xfrm>
          <a:off x="10880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18" name="直線コネクタ 117"/>
        <xdr:cNvCxnSpPr/>
      </xdr:nvCxnSpPr>
      <xdr:spPr>
        <a:xfrm flipV="1">
          <a:off x="14793595" y="4613275"/>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19" name="債務償還可能年数最小値テキスト"/>
        <xdr:cNvSpPr txBox="1"/>
      </xdr:nvSpPr>
      <xdr:spPr>
        <a:xfrm>
          <a:off x="14846300" y="58990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20" name="直線コネクタ 119"/>
        <xdr:cNvCxnSpPr/>
      </xdr:nvCxnSpPr>
      <xdr:spPr>
        <a:xfrm>
          <a:off x="14706600" y="5895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1" name="債務償還可能年数最大値テキスト"/>
        <xdr:cNvSpPr txBox="1"/>
      </xdr:nvSpPr>
      <xdr:spPr>
        <a:xfrm>
          <a:off x="14846300" y="43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2" name="直線コネクタ 121"/>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31608</xdr:rowOff>
    </xdr:from>
    <xdr:ext cx="340478" cy="259045"/>
    <xdr:sp macro="" textlink="">
      <xdr:nvSpPr>
        <xdr:cNvPr id="123" name="債務償還可能年数平均値テキスト"/>
        <xdr:cNvSpPr txBox="1"/>
      </xdr:nvSpPr>
      <xdr:spPr>
        <a:xfrm>
          <a:off x="14846300" y="517510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24" name="フローチャート: 判断 123"/>
        <xdr:cNvSpPr/>
      </xdr:nvSpPr>
      <xdr:spPr>
        <a:xfrm>
          <a:off x="14744700" y="519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85725</xdr:rowOff>
    </xdr:from>
    <xdr:to>
      <xdr:col>76</xdr:col>
      <xdr:colOff>73025</xdr:colOff>
      <xdr:row>29</xdr:row>
      <xdr:rowOff>15875</xdr:rowOff>
    </xdr:to>
    <xdr:sp macro="" textlink="">
      <xdr:nvSpPr>
        <xdr:cNvPr id="130" name="楕円 129"/>
        <xdr:cNvSpPr/>
      </xdr:nvSpPr>
      <xdr:spPr>
        <a:xfrm>
          <a:off x="14744700" y="48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108602</xdr:rowOff>
    </xdr:from>
    <xdr:ext cx="340478" cy="259045"/>
    <xdr:sp macro="" textlink="">
      <xdr:nvSpPr>
        <xdr:cNvPr id="131" name="債務償還可能年数該当値テキスト"/>
        <xdr:cNvSpPr txBox="1"/>
      </xdr:nvSpPr>
      <xdr:spPr>
        <a:xfrm>
          <a:off x="14846300" y="47377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12,052
11,972
203.93
8,835,201
8,713,897
121,293
4,626,442
10,854,438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xdr:cNvCxnSpPr/>
      </xdr:nvCxnSpPr>
      <xdr:spPr>
        <a:xfrm flipV="1">
          <a:off x="4634865" y="586304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168746</xdr:rowOff>
    </xdr:from>
    <xdr:ext cx="405111" cy="259045"/>
    <xdr:sp macro="" textlink="">
      <xdr:nvSpPr>
        <xdr:cNvPr id="63" name="【道路】&#10;有形固定資産減価償却率平均値テキスト"/>
        <xdr:cNvSpPr txBox="1"/>
      </xdr:nvSpPr>
      <xdr:spPr>
        <a:xfrm>
          <a:off x="4673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xdr:cNvSpPr/>
      </xdr:nvSpPr>
      <xdr:spPr>
        <a:xfrm>
          <a:off x="4584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142966</xdr:rowOff>
    </xdr:from>
    <xdr:to>
      <xdr:col>24</xdr:col>
      <xdr:colOff>114300</xdr:colOff>
      <xdr:row>37</xdr:row>
      <xdr:rowOff>73116</xdr:rowOff>
    </xdr:to>
    <xdr:sp macro="" textlink="">
      <xdr:nvSpPr>
        <xdr:cNvPr id="72" name="楕円 71"/>
        <xdr:cNvSpPr/>
      </xdr:nvSpPr>
      <xdr:spPr>
        <a:xfrm>
          <a:off x="45847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165843</xdr:rowOff>
    </xdr:from>
    <xdr:ext cx="405111" cy="259045"/>
    <xdr:sp macro="" textlink="">
      <xdr:nvSpPr>
        <xdr:cNvPr id="73" name="【道路】&#10;有形固定資産減価償却率該当値テキスト"/>
        <xdr:cNvSpPr txBox="1"/>
      </xdr:nvSpPr>
      <xdr:spPr>
        <a:xfrm>
          <a:off x="4673600" y="616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159294</xdr:rowOff>
    </xdr:from>
    <xdr:to>
      <xdr:col>20</xdr:col>
      <xdr:colOff>38100</xdr:colOff>
      <xdr:row>37</xdr:row>
      <xdr:rowOff>89444</xdr:rowOff>
    </xdr:to>
    <xdr:sp macro="" textlink="">
      <xdr:nvSpPr>
        <xdr:cNvPr id="74" name="楕円 73"/>
        <xdr:cNvSpPr/>
      </xdr:nvSpPr>
      <xdr:spPr>
        <a:xfrm>
          <a:off x="3746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22316</xdr:rowOff>
    </xdr:from>
    <xdr:to>
      <xdr:col>24</xdr:col>
      <xdr:colOff>63500</xdr:colOff>
      <xdr:row>37</xdr:row>
      <xdr:rowOff>38644</xdr:rowOff>
    </xdr:to>
    <xdr:cxnSp macro="">
      <xdr:nvCxnSpPr>
        <xdr:cNvPr id="75" name="直線コネクタ 74"/>
        <xdr:cNvCxnSpPr/>
      </xdr:nvCxnSpPr>
      <xdr:spPr>
        <a:xfrm flipV="1">
          <a:off x="3797300" y="636596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6" name="楕円 75"/>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38644</xdr:rowOff>
    </xdr:from>
    <xdr:to>
      <xdr:col>19</xdr:col>
      <xdr:colOff>177800</xdr:colOff>
      <xdr:row>37</xdr:row>
      <xdr:rowOff>100693</xdr:rowOff>
    </xdr:to>
    <xdr:cxnSp macro="">
      <xdr:nvCxnSpPr>
        <xdr:cNvPr id="77" name="直線コネクタ 76"/>
        <xdr:cNvCxnSpPr/>
      </xdr:nvCxnSpPr>
      <xdr:spPr>
        <a:xfrm flipV="1">
          <a:off x="2908300" y="63822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154050</xdr:rowOff>
    </xdr:from>
    <xdr:ext cx="405111" cy="259045"/>
    <xdr:sp macro="" textlink="">
      <xdr:nvSpPr>
        <xdr:cNvPr id="78" name="n_1aveValue【道路】&#10;有形固定資産減価償却率"/>
        <xdr:cNvSpPr txBox="1"/>
      </xdr:nvSpPr>
      <xdr:spPr>
        <a:xfrm>
          <a:off x="3582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79" name="n_2aveValue【道路】&#10;有形固定資産減価償却率"/>
        <xdr:cNvSpPr txBox="1"/>
      </xdr:nvSpPr>
      <xdr:spPr>
        <a:xfrm>
          <a:off x="2705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105971</xdr:rowOff>
    </xdr:from>
    <xdr:ext cx="405111" cy="259045"/>
    <xdr:sp macro="" textlink="">
      <xdr:nvSpPr>
        <xdr:cNvPr id="80" name="n_1mainValue【道路】&#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168020</xdr:rowOff>
    </xdr:from>
    <xdr:ext cx="405111" cy="259045"/>
    <xdr:sp macro="" textlink="">
      <xdr:nvSpPr>
        <xdr:cNvPr id="81" name="n_2mainValue【道路】&#10;有形固定資産減価償却率"/>
        <xdr:cNvSpPr txBox="1"/>
      </xdr:nvSpPr>
      <xdr:spPr>
        <a:xfrm>
          <a:off x="2705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39040</xdr:rowOff>
    </xdr:from>
    <xdr:to>
      <xdr:col>54</xdr:col>
      <xdr:colOff>189865</xdr:colOff>
      <xdr:row>41</xdr:row>
      <xdr:rowOff>27115</xdr:rowOff>
    </xdr:to>
    <xdr:cxnSp macro="">
      <xdr:nvCxnSpPr>
        <xdr:cNvPr id="105" name="直線コネクタ 104"/>
        <xdr:cNvCxnSpPr/>
      </xdr:nvCxnSpPr>
      <xdr:spPr>
        <a:xfrm flipV="1">
          <a:off x="10476865" y="6211240"/>
          <a:ext cx="0" cy="84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30942</xdr:rowOff>
    </xdr:from>
    <xdr:ext cx="534377" cy="259045"/>
    <xdr:sp macro="" textlink="">
      <xdr:nvSpPr>
        <xdr:cNvPr id="106" name="【道路】&#10;一人当たり延長最小値テキスト"/>
        <xdr:cNvSpPr txBox="1"/>
      </xdr:nvSpPr>
      <xdr:spPr>
        <a:xfrm>
          <a:off x="10515600" y="706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27115</xdr:rowOff>
    </xdr:from>
    <xdr:to>
      <xdr:col>55</xdr:col>
      <xdr:colOff>88900</xdr:colOff>
      <xdr:row>41</xdr:row>
      <xdr:rowOff>27115</xdr:rowOff>
    </xdr:to>
    <xdr:cxnSp macro="">
      <xdr:nvCxnSpPr>
        <xdr:cNvPr id="107" name="直線コネクタ 106"/>
        <xdr:cNvCxnSpPr/>
      </xdr:nvCxnSpPr>
      <xdr:spPr>
        <a:xfrm>
          <a:off x="10388600" y="7056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157167</xdr:rowOff>
    </xdr:from>
    <xdr:ext cx="534377" cy="259045"/>
    <xdr:sp macro="" textlink="">
      <xdr:nvSpPr>
        <xdr:cNvPr id="108" name="【道路】&#10;一人当たり延長最大値テキスト"/>
        <xdr:cNvSpPr txBox="1"/>
      </xdr:nvSpPr>
      <xdr:spPr>
        <a:xfrm>
          <a:off x="10515600" y="598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39040</xdr:rowOff>
    </xdr:from>
    <xdr:to>
      <xdr:col>55</xdr:col>
      <xdr:colOff>88900</xdr:colOff>
      <xdr:row>36</xdr:row>
      <xdr:rowOff>39040</xdr:rowOff>
    </xdr:to>
    <xdr:cxnSp macro="">
      <xdr:nvCxnSpPr>
        <xdr:cNvPr id="109" name="直線コネクタ 108"/>
        <xdr:cNvCxnSpPr/>
      </xdr:nvCxnSpPr>
      <xdr:spPr>
        <a:xfrm>
          <a:off x="10388600" y="62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39146</xdr:rowOff>
    </xdr:from>
    <xdr:ext cx="534377" cy="259045"/>
    <xdr:sp macro="" textlink="">
      <xdr:nvSpPr>
        <xdr:cNvPr id="110" name="【道路】&#10;一人当たり延長平均値テキスト"/>
        <xdr:cNvSpPr txBox="1"/>
      </xdr:nvSpPr>
      <xdr:spPr>
        <a:xfrm>
          <a:off x="10515600" y="655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16269</xdr:rowOff>
    </xdr:from>
    <xdr:to>
      <xdr:col>55</xdr:col>
      <xdr:colOff>50800</xdr:colOff>
      <xdr:row>39</xdr:row>
      <xdr:rowOff>117869</xdr:rowOff>
    </xdr:to>
    <xdr:sp macro="" textlink="">
      <xdr:nvSpPr>
        <xdr:cNvPr id="111" name="フローチャート: 判断 110"/>
        <xdr:cNvSpPr/>
      </xdr:nvSpPr>
      <xdr:spPr>
        <a:xfrm>
          <a:off x="10426700" y="67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56376</xdr:rowOff>
    </xdr:from>
    <xdr:to>
      <xdr:col>50</xdr:col>
      <xdr:colOff>165100</xdr:colOff>
      <xdr:row>39</xdr:row>
      <xdr:rowOff>157976</xdr:rowOff>
    </xdr:to>
    <xdr:sp macro="" textlink="">
      <xdr:nvSpPr>
        <xdr:cNvPr id="112" name="フローチャート: 判断 111"/>
        <xdr:cNvSpPr/>
      </xdr:nvSpPr>
      <xdr:spPr>
        <a:xfrm>
          <a:off x="9588500" y="67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168631</xdr:rowOff>
    </xdr:from>
    <xdr:to>
      <xdr:col>46</xdr:col>
      <xdr:colOff>38100</xdr:colOff>
      <xdr:row>39</xdr:row>
      <xdr:rowOff>98781</xdr:rowOff>
    </xdr:to>
    <xdr:sp macro="" textlink="">
      <xdr:nvSpPr>
        <xdr:cNvPr id="113" name="フローチャート: 判断 112"/>
        <xdr:cNvSpPr/>
      </xdr:nvSpPr>
      <xdr:spPr>
        <a:xfrm>
          <a:off x="8699500" y="668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13780</xdr:rowOff>
    </xdr:from>
    <xdr:to>
      <xdr:col>55</xdr:col>
      <xdr:colOff>50800</xdr:colOff>
      <xdr:row>40</xdr:row>
      <xdr:rowOff>115380</xdr:rowOff>
    </xdr:to>
    <xdr:sp macro="" textlink="">
      <xdr:nvSpPr>
        <xdr:cNvPr id="119" name="楕円 118"/>
        <xdr:cNvSpPr/>
      </xdr:nvSpPr>
      <xdr:spPr>
        <a:xfrm>
          <a:off x="10426700" y="68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163657</xdr:rowOff>
    </xdr:from>
    <xdr:ext cx="534377" cy="259045"/>
    <xdr:sp macro="" textlink="">
      <xdr:nvSpPr>
        <xdr:cNvPr id="120" name="【道路】&#10;一人当たり延長該当値テキスト"/>
        <xdr:cNvSpPr txBox="1"/>
      </xdr:nvSpPr>
      <xdr:spPr>
        <a:xfrm>
          <a:off x="10515600" y="68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21082</xdr:rowOff>
    </xdr:from>
    <xdr:to>
      <xdr:col>50</xdr:col>
      <xdr:colOff>165100</xdr:colOff>
      <xdr:row>40</xdr:row>
      <xdr:rowOff>122682</xdr:rowOff>
    </xdr:to>
    <xdr:sp macro="" textlink="">
      <xdr:nvSpPr>
        <xdr:cNvPr id="121" name="楕円 120"/>
        <xdr:cNvSpPr/>
      </xdr:nvSpPr>
      <xdr:spPr>
        <a:xfrm>
          <a:off x="9588500" y="68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64580</xdr:rowOff>
    </xdr:from>
    <xdr:to>
      <xdr:col>55</xdr:col>
      <xdr:colOff>0</xdr:colOff>
      <xdr:row>40</xdr:row>
      <xdr:rowOff>71882</xdr:rowOff>
    </xdr:to>
    <xdr:cxnSp macro="">
      <xdr:nvCxnSpPr>
        <xdr:cNvPr id="122" name="直線コネクタ 121"/>
        <xdr:cNvCxnSpPr/>
      </xdr:nvCxnSpPr>
      <xdr:spPr>
        <a:xfrm flipV="1">
          <a:off x="9639300" y="6922580"/>
          <a:ext cx="8382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36043</xdr:rowOff>
    </xdr:from>
    <xdr:to>
      <xdr:col>46</xdr:col>
      <xdr:colOff>38100</xdr:colOff>
      <xdr:row>33</xdr:row>
      <xdr:rowOff>137643</xdr:rowOff>
    </xdr:to>
    <xdr:sp macro="" textlink="">
      <xdr:nvSpPr>
        <xdr:cNvPr id="123" name="楕円 122"/>
        <xdr:cNvSpPr/>
      </xdr:nvSpPr>
      <xdr:spPr>
        <a:xfrm>
          <a:off x="8699500" y="569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86843</xdr:rowOff>
    </xdr:from>
    <xdr:to>
      <xdr:col>50</xdr:col>
      <xdr:colOff>114300</xdr:colOff>
      <xdr:row>40</xdr:row>
      <xdr:rowOff>71882</xdr:rowOff>
    </xdr:to>
    <xdr:cxnSp macro="">
      <xdr:nvCxnSpPr>
        <xdr:cNvPr id="124" name="直線コネクタ 123"/>
        <xdr:cNvCxnSpPr/>
      </xdr:nvCxnSpPr>
      <xdr:spPr>
        <a:xfrm>
          <a:off x="8750300" y="5744693"/>
          <a:ext cx="889000" cy="118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3053</xdr:rowOff>
    </xdr:from>
    <xdr:ext cx="534377" cy="259045"/>
    <xdr:sp macro="" textlink="">
      <xdr:nvSpPr>
        <xdr:cNvPr id="125" name="n_1aveValue【道路】&#10;一人当たり延長"/>
        <xdr:cNvSpPr txBox="1"/>
      </xdr:nvSpPr>
      <xdr:spPr>
        <a:xfrm>
          <a:off x="9359411" y="651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89908</xdr:rowOff>
    </xdr:from>
    <xdr:ext cx="534377" cy="259045"/>
    <xdr:sp macro="" textlink="">
      <xdr:nvSpPr>
        <xdr:cNvPr id="126" name="n_2aveValue【道路】&#10;一人当たり延長"/>
        <xdr:cNvSpPr txBox="1"/>
      </xdr:nvSpPr>
      <xdr:spPr>
        <a:xfrm>
          <a:off x="8483111" y="67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113809</xdr:rowOff>
    </xdr:from>
    <xdr:ext cx="534377" cy="259045"/>
    <xdr:sp macro="" textlink="">
      <xdr:nvSpPr>
        <xdr:cNvPr id="127" name="n_1mainValue【道路】&#10;一人当たり延長"/>
        <xdr:cNvSpPr txBox="1"/>
      </xdr:nvSpPr>
      <xdr:spPr>
        <a:xfrm>
          <a:off x="9359411" y="697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31</xdr:row>
      <xdr:rowOff>154170</xdr:rowOff>
    </xdr:from>
    <xdr:ext cx="599010" cy="259045"/>
    <xdr:sp macro="" textlink="">
      <xdr:nvSpPr>
        <xdr:cNvPr id="128" name="n_2mainValue【道路】&#10;一人当たり延長"/>
        <xdr:cNvSpPr txBox="1"/>
      </xdr:nvSpPr>
      <xdr:spPr>
        <a:xfrm>
          <a:off x="8450794" y="54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63</xdr:row>
      <xdr:rowOff>112014</xdr:rowOff>
    </xdr:to>
    <xdr:cxnSp macro="">
      <xdr:nvCxnSpPr>
        <xdr:cNvPr id="151" name="直線コネクタ 150"/>
        <xdr:cNvCxnSpPr/>
      </xdr:nvCxnSpPr>
      <xdr:spPr>
        <a:xfrm flipV="1">
          <a:off x="4634865" y="961948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115841</xdr:rowOff>
    </xdr:from>
    <xdr:ext cx="405111" cy="259045"/>
    <xdr:sp macro="" textlink="">
      <xdr:nvSpPr>
        <xdr:cNvPr id="152" name="【橋りょう・トンネル】&#10;有形固定資産減価償却率最小値テキスト"/>
        <xdr:cNvSpPr txBox="1"/>
      </xdr:nvSpPr>
      <xdr:spPr>
        <a:xfrm>
          <a:off x="4673600" y="1091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53" name="直線コネクタ 152"/>
        <xdr:cNvCxnSpPr/>
      </xdr:nvCxnSpPr>
      <xdr:spPr>
        <a:xfrm>
          <a:off x="4546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54"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55" name="直線コネクタ 154"/>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156" name="【橋りょう・トンネル】&#10;有形固定資産減価償却率平均値テキスト"/>
        <xdr:cNvSpPr txBox="1"/>
      </xdr:nvSpPr>
      <xdr:spPr>
        <a:xfrm>
          <a:off x="4673600" y="10057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57" name="フローチャート: 判断 156"/>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8636</xdr:rowOff>
    </xdr:from>
    <xdr:to>
      <xdr:col>20</xdr:col>
      <xdr:colOff>38100</xdr:colOff>
      <xdr:row>59</xdr:row>
      <xdr:rowOff>110236</xdr:rowOff>
    </xdr:to>
    <xdr:sp macro="" textlink="">
      <xdr:nvSpPr>
        <xdr:cNvPr id="158" name="フローチャート: 判断 157"/>
        <xdr:cNvSpPr/>
      </xdr:nvSpPr>
      <xdr:spPr>
        <a:xfrm>
          <a:off x="3746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33782</xdr:rowOff>
    </xdr:from>
    <xdr:to>
      <xdr:col>15</xdr:col>
      <xdr:colOff>101600</xdr:colOff>
      <xdr:row>60</xdr:row>
      <xdr:rowOff>135382</xdr:rowOff>
    </xdr:to>
    <xdr:sp macro="" textlink="">
      <xdr:nvSpPr>
        <xdr:cNvPr id="159" name="フローチャート: 判断 158"/>
        <xdr:cNvSpPr/>
      </xdr:nvSpPr>
      <xdr:spPr>
        <a:xfrm>
          <a:off x="2857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61214</xdr:rowOff>
    </xdr:from>
    <xdr:to>
      <xdr:col>24</xdr:col>
      <xdr:colOff>114300</xdr:colOff>
      <xdr:row>63</xdr:row>
      <xdr:rowOff>162814</xdr:rowOff>
    </xdr:to>
    <xdr:sp macro="" textlink="">
      <xdr:nvSpPr>
        <xdr:cNvPr id="165" name="楕円 164"/>
        <xdr:cNvSpPr/>
      </xdr:nvSpPr>
      <xdr:spPr>
        <a:xfrm>
          <a:off x="45847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147591</xdr:rowOff>
    </xdr:from>
    <xdr:ext cx="405111" cy="259045"/>
    <xdr:sp macro="" textlink="">
      <xdr:nvSpPr>
        <xdr:cNvPr id="166" name="【橋りょう・トンネル】&#10;有形固定資産減価償却率該当値テキスト"/>
        <xdr:cNvSpPr txBox="1"/>
      </xdr:nvSpPr>
      <xdr:spPr>
        <a:xfrm>
          <a:off x="4673600" y="1077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106934</xdr:rowOff>
    </xdr:from>
    <xdr:to>
      <xdr:col>20</xdr:col>
      <xdr:colOff>38100</xdr:colOff>
      <xdr:row>60</xdr:row>
      <xdr:rowOff>37084</xdr:rowOff>
    </xdr:to>
    <xdr:sp macro="" textlink="">
      <xdr:nvSpPr>
        <xdr:cNvPr id="167" name="楕円 166"/>
        <xdr:cNvSpPr/>
      </xdr:nvSpPr>
      <xdr:spPr>
        <a:xfrm>
          <a:off x="3746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157734</xdr:rowOff>
    </xdr:from>
    <xdr:to>
      <xdr:col>24</xdr:col>
      <xdr:colOff>63500</xdr:colOff>
      <xdr:row>63</xdr:row>
      <xdr:rowOff>112014</xdr:rowOff>
    </xdr:to>
    <xdr:cxnSp macro="">
      <xdr:nvCxnSpPr>
        <xdr:cNvPr id="168" name="直線コネクタ 167"/>
        <xdr:cNvCxnSpPr/>
      </xdr:nvCxnSpPr>
      <xdr:spPr>
        <a:xfrm>
          <a:off x="3797300" y="10273284"/>
          <a:ext cx="8382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88646</xdr:rowOff>
    </xdr:from>
    <xdr:to>
      <xdr:col>15</xdr:col>
      <xdr:colOff>101600</xdr:colOff>
      <xdr:row>60</xdr:row>
      <xdr:rowOff>18796</xdr:rowOff>
    </xdr:to>
    <xdr:sp macro="" textlink="">
      <xdr:nvSpPr>
        <xdr:cNvPr id="169" name="楕円 168"/>
        <xdr:cNvSpPr/>
      </xdr:nvSpPr>
      <xdr:spPr>
        <a:xfrm>
          <a:off x="2857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139446</xdr:rowOff>
    </xdr:from>
    <xdr:to>
      <xdr:col>19</xdr:col>
      <xdr:colOff>177800</xdr:colOff>
      <xdr:row>59</xdr:row>
      <xdr:rowOff>157734</xdr:rowOff>
    </xdr:to>
    <xdr:cxnSp macro="">
      <xdr:nvCxnSpPr>
        <xdr:cNvPr id="170" name="直線コネクタ 169"/>
        <xdr:cNvCxnSpPr/>
      </xdr:nvCxnSpPr>
      <xdr:spPr>
        <a:xfrm>
          <a:off x="2908300" y="102549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126763</xdr:rowOff>
    </xdr:from>
    <xdr:ext cx="405111" cy="259045"/>
    <xdr:sp macro="" textlink="">
      <xdr:nvSpPr>
        <xdr:cNvPr id="171" name="n_1aveValue【橋りょう・トンネル】&#10;有形固定資産減価償却率"/>
        <xdr:cNvSpPr txBox="1"/>
      </xdr:nvSpPr>
      <xdr:spPr>
        <a:xfrm>
          <a:off x="35820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126509</xdr:rowOff>
    </xdr:from>
    <xdr:ext cx="405111" cy="259045"/>
    <xdr:sp macro="" textlink="">
      <xdr:nvSpPr>
        <xdr:cNvPr id="172" name="n_2aveValue【橋りょう・トンネル】&#10;有形固定資産減価償却率"/>
        <xdr:cNvSpPr txBox="1"/>
      </xdr:nvSpPr>
      <xdr:spPr>
        <a:xfrm>
          <a:off x="2705744" y="104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28211</xdr:rowOff>
    </xdr:from>
    <xdr:ext cx="405111" cy="259045"/>
    <xdr:sp macro="" textlink="">
      <xdr:nvSpPr>
        <xdr:cNvPr id="173" name="n_1mainValue【橋りょう・トンネル】&#10;有形固定資産減価償却率"/>
        <xdr:cNvSpPr txBox="1"/>
      </xdr:nvSpPr>
      <xdr:spPr>
        <a:xfrm>
          <a:off x="3582044"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35323</xdr:rowOff>
    </xdr:from>
    <xdr:ext cx="405111" cy="259045"/>
    <xdr:sp macro="" textlink="">
      <xdr:nvSpPr>
        <xdr:cNvPr id="174" name="n_2mainValue【橋りょう・トンネル】&#10;有形固定資産減価償却率"/>
        <xdr:cNvSpPr txBox="1"/>
      </xdr:nvSpPr>
      <xdr:spPr>
        <a:xfrm>
          <a:off x="27057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5" name="直線コネクタ 18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86" name="テキスト ボックス 185"/>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8" name="テキスト ボックス 18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9" name="直線コネクタ 18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143527</xdr:rowOff>
    </xdr:from>
    <xdr:ext cx="685572" cy="259045"/>
    <xdr:sp macro="" textlink="">
      <xdr:nvSpPr>
        <xdr:cNvPr id="190" name="テキスト ボックス 189"/>
        <xdr:cNvSpPr txBox="1"/>
      </xdr:nvSpPr>
      <xdr:spPr>
        <a:xfrm>
          <a:off x="5918428" y="957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59</xdr:row>
      <xdr:rowOff>47034</xdr:rowOff>
    </xdr:from>
    <xdr:to>
      <xdr:col>54</xdr:col>
      <xdr:colOff>189865</xdr:colOff>
      <xdr:row>63</xdr:row>
      <xdr:rowOff>29242</xdr:rowOff>
    </xdr:to>
    <xdr:cxnSp macro="">
      <xdr:nvCxnSpPr>
        <xdr:cNvPr id="194" name="直線コネクタ 193"/>
        <xdr:cNvCxnSpPr/>
      </xdr:nvCxnSpPr>
      <xdr:spPr>
        <a:xfrm flipV="1">
          <a:off x="10476865" y="10162584"/>
          <a:ext cx="0" cy="668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33069</xdr:rowOff>
    </xdr:from>
    <xdr:ext cx="534377" cy="259045"/>
    <xdr:sp macro="" textlink="">
      <xdr:nvSpPr>
        <xdr:cNvPr id="195" name="【橋りょう・トンネル】&#10;一人当たり有形固定資産（償却資産）額最小値テキスト"/>
        <xdr:cNvSpPr txBox="1"/>
      </xdr:nvSpPr>
      <xdr:spPr>
        <a:xfrm>
          <a:off x="10515600" y="1083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29242</xdr:rowOff>
    </xdr:from>
    <xdr:to>
      <xdr:col>55</xdr:col>
      <xdr:colOff>88900</xdr:colOff>
      <xdr:row>63</xdr:row>
      <xdr:rowOff>29242</xdr:rowOff>
    </xdr:to>
    <xdr:cxnSp macro="">
      <xdr:nvCxnSpPr>
        <xdr:cNvPr id="196" name="直線コネクタ 195"/>
        <xdr:cNvCxnSpPr/>
      </xdr:nvCxnSpPr>
      <xdr:spPr>
        <a:xfrm>
          <a:off x="10388600" y="1083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165161</xdr:rowOff>
    </xdr:from>
    <xdr:ext cx="690189" cy="259045"/>
    <xdr:sp macro="" textlink="">
      <xdr:nvSpPr>
        <xdr:cNvPr id="197" name="【橋りょう・トンネル】&#10;一人当たり有形固定資産（償却資産）額最大値テキスト"/>
        <xdr:cNvSpPr txBox="1"/>
      </xdr:nvSpPr>
      <xdr:spPr>
        <a:xfrm>
          <a:off x="10515600" y="99378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47034</xdr:rowOff>
    </xdr:from>
    <xdr:to>
      <xdr:col>55</xdr:col>
      <xdr:colOff>88900</xdr:colOff>
      <xdr:row>59</xdr:row>
      <xdr:rowOff>47034</xdr:rowOff>
    </xdr:to>
    <xdr:cxnSp macro="">
      <xdr:nvCxnSpPr>
        <xdr:cNvPr id="198" name="直線コネクタ 197"/>
        <xdr:cNvCxnSpPr/>
      </xdr:nvCxnSpPr>
      <xdr:spPr>
        <a:xfrm>
          <a:off x="10388600" y="1016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82520</xdr:rowOff>
    </xdr:from>
    <xdr:ext cx="599010" cy="259045"/>
    <xdr:sp macro="" textlink="">
      <xdr:nvSpPr>
        <xdr:cNvPr id="199" name="【橋りょう・トンネル】&#10;一人当たり有形固定資産（償却資産）額平均値テキスト"/>
        <xdr:cNvSpPr txBox="1"/>
      </xdr:nvSpPr>
      <xdr:spPr>
        <a:xfrm>
          <a:off x="10515600" y="10540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104093</xdr:rowOff>
    </xdr:from>
    <xdr:to>
      <xdr:col>55</xdr:col>
      <xdr:colOff>50800</xdr:colOff>
      <xdr:row>62</xdr:row>
      <xdr:rowOff>34243</xdr:rowOff>
    </xdr:to>
    <xdr:sp macro="" textlink="">
      <xdr:nvSpPr>
        <xdr:cNvPr id="200" name="フローチャート: 判断 199"/>
        <xdr:cNvSpPr/>
      </xdr:nvSpPr>
      <xdr:spPr>
        <a:xfrm>
          <a:off x="10426700" y="1056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125535</xdr:rowOff>
    </xdr:from>
    <xdr:to>
      <xdr:col>50</xdr:col>
      <xdr:colOff>165100</xdr:colOff>
      <xdr:row>62</xdr:row>
      <xdr:rowOff>55685</xdr:rowOff>
    </xdr:to>
    <xdr:sp macro="" textlink="">
      <xdr:nvSpPr>
        <xdr:cNvPr id="201" name="フローチャート: 判断 200"/>
        <xdr:cNvSpPr/>
      </xdr:nvSpPr>
      <xdr:spPr>
        <a:xfrm>
          <a:off x="9588500" y="105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109573</xdr:rowOff>
    </xdr:from>
    <xdr:to>
      <xdr:col>46</xdr:col>
      <xdr:colOff>38100</xdr:colOff>
      <xdr:row>61</xdr:row>
      <xdr:rowOff>39723</xdr:rowOff>
    </xdr:to>
    <xdr:sp macro="" textlink="">
      <xdr:nvSpPr>
        <xdr:cNvPr id="202" name="フローチャート: 判断 201"/>
        <xdr:cNvSpPr/>
      </xdr:nvSpPr>
      <xdr:spPr>
        <a:xfrm>
          <a:off x="8699500" y="1039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146747</xdr:rowOff>
    </xdr:from>
    <xdr:to>
      <xdr:col>55</xdr:col>
      <xdr:colOff>50800</xdr:colOff>
      <xdr:row>61</xdr:row>
      <xdr:rowOff>76897</xdr:rowOff>
    </xdr:to>
    <xdr:sp macro="" textlink="">
      <xdr:nvSpPr>
        <xdr:cNvPr id="208" name="楕円 207"/>
        <xdr:cNvSpPr/>
      </xdr:nvSpPr>
      <xdr:spPr>
        <a:xfrm>
          <a:off x="10426700" y="104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169624</xdr:rowOff>
    </xdr:from>
    <xdr:ext cx="599010" cy="259045"/>
    <xdr:sp macro="" textlink="">
      <xdr:nvSpPr>
        <xdr:cNvPr id="209" name="【橋りょう・トンネル】&#10;一人当たり有形固定資産（償却資産）額該当値テキスト"/>
        <xdr:cNvSpPr txBox="1"/>
      </xdr:nvSpPr>
      <xdr:spPr>
        <a:xfrm>
          <a:off x="10515600" y="1028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157583</xdr:rowOff>
    </xdr:from>
    <xdr:to>
      <xdr:col>50</xdr:col>
      <xdr:colOff>165100</xdr:colOff>
      <xdr:row>61</xdr:row>
      <xdr:rowOff>87733</xdr:rowOff>
    </xdr:to>
    <xdr:sp macro="" textlink="">
      <xdr:nvSpPr>
        <xdr:cNvPr id="210" name="楕円 209"/>
        <xdr:cNvSpPr/>
      </xdr:nvSpPr>
      <xdr:spPr>
        <a:xfrm>
          <a:off x="9588500" y="1044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26097</xdr:rowOff>
    </xdr:from>
    <xdr:to>
      <xdr:col>55</xdr:col>
      <xdr:colOff>0</xdr:colOff>
      <xdr:row>61</xdr:row>
      <xdr:rowOff>36933</xdr:rowOff>
    </xdr:to>
    <xdr:cxnSp macro="">
      <xdr:nvCxnSpPr>
        <xdr:cNvPr id="211" name="直線コネクタ 210"/>
        <xdr:cNvCxnSpPr/>
      </xdr:nvCxnSpPr>
      <xdr:spPr>
        <a:xfrm flipV="1">
          <a:off x="9639300" y="10484547"/>
          <a:ext cx="8382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155072</xdr:rowOff>
    </xdr:from>
    <xdr:to>
      <xdr:col>46</xdr:col>
      <xdr:colOff>38100</xdr:colOff>
      <xdr:row>56</xdr:row>
      <xdr:rowOff>85222</xdr:rowOff>
    </xdr:to>
    <xdr:sp macro="" textlink="">
      <xdr:nvSpPr>
        <xdr:cNvPr id="212" name="楕円 211"/>
        <xdr:cNvSpPr/>
      </xdr:nvSpPr>
      <xdr:spPr>
        <a:xfrm>
          <a:off x="8699500" y="95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34422</xdr:rowOff>
    </xdr:from>
    <xdr:to>
      <xdr:col>50</xdr:col>
      <xdr:colOff>114300</xdr:colOff>
      <xdr:row>61</xdr:row>
      <xdr:rowOff>36933</xdr:rowOff>
    </xdr:to>
    <xdr:cxnSp macro="">
      <xdr:nvCxnSpPr>
        <xdr:cNvPr id="213" name="直線コネクタ 212"/>
        <xdr:cNvCxnSpPr/>
      </xdr:nvCxnSpPr>
      <xdr:spPr>
        <a:xfrm>
          <a:off x="8750300" y="9635622"/>
          <a:ext cx="889000" cy="85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46812</xdr:rowOff>
    </xdr:from>
    <xdr:ext cx="599010" cy="259045"/>
    <xdr:sp macro="" textlink="">
      <xdr:nvSpPr>
        <xdr:cNvPr id="214" name="n_1aveValue【橋りょう・トンネル】&#10;一人当たり有形固定資産（償却資産）額"/>
        <xdr:cNvSpPr txBox="1"/>
      </xdr:nvSpPr>
      <xdr:spPr>
        <a:xfrm>
          <a:off x="9327095" y="1067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30850</xdr:rowOff>
    </xdr:from>
    <xdr:ext cx="599010" cy="259045"/>
    <xdr:sp macro="" textlink="">
      <xdr:nvSpPr>
        <xdr:cNvPr id="215" name="n_2aveValue【橋りょう・トンネル】&#10;一人当たり有形固定資産（償却資産）額"/>
        <xdr:cNvSpPr txBox="1"/>
      </xdr:nvSpPr>
      <xdr:spPr>
        <a:xfrm>
          <a:off x="8450795" y="1048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104260</xdr:rowOff>
    </xdr:from>
    <xdr:ext cx="599010" cy="259045"/>
    <xdr:sp macro="" textlink="">
      <xdr:nvSpPr>
        <xdr:cNvPr id="216" name="n_1mainValue【橋りょう・トンネル】&#10;一人当たり有形固定資産（償却資産）額"/>
        <xdr:cNvSpPr txBox="1"/>
      </xdr:nvSpPr>
      <xdr:spPr>
        <a:xfrm>
          <a:off x="9327095" y="1021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101749</xdr:rowOff>
    </xdr:from>
    <xdr:ext cx="690189" cy="259045"/>
    <xdr:sp macro="" textlink="">
      <xdr:nvSpPr>
        <xdr:cNvPr id="217" name="n_2mainValue【橋りょう・トンネル】&#10;一人当たり有形固定資産（償却資産）額"/>
        <xdr:cNvSpPr txBox="1"/>
      </xdr:nvSpPr>
      <xdr:spPr>
        <a:xfrm>
          <a:off x="8405205" y="9360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8" name="テキスト ボックス 22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9" name="直線コネクタ 22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0" name="テキスト ボックス 22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1" name="直線コネクタ 23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2" name="テキスト ボックス 23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3" name="直線コネクタ 23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4" name="テキスト ボックス 23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5" name="直線コネクタ 23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6" name="テキスト ボックス 23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8" name="テキスト ボックス 23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40" name="直線コネクタ 239"/>
        <xdr:cNvCxnSpPr/>
      </xdr:nvCxnSpPr>
      <xdr:spPr>
        <a:xfrm flipV="1">
          <a:off x="4634865" y="13422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41" name="【公営住宅】&#10;有形固定資産減価償却率最小値テキスト"/>
        <xdr:cNvSpPr txBox="1"/>
      </xdr:nvSpPr>
      <xdr:spPr>
        <a:xfrm>
          <a:off x="46736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42" name="直線コネクタ 241"/>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43"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44" name="直線コネクタ 243"/>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135907</xdr:rowOff>
    </xdr:from>
    <xdr:ext cx="405111" cy="259045"/>
    <xdr:sp macro="" textlink="">
      <xdr:nvSpPr>
        <xdr:cNvPr id="245" name="【公営住宅】&#10;有形固定資産減価償却率平均値テキスト"/>
        <xdr:cNvSpPr txBox="1"/>
      </xdr:nvSpPr>
      <xdr:spPr>
        <a:xfrm>
          <a:off x="4673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46" name="フローチャート: 判断 245"/>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47" name="フローチャート: 判断 246"/>
        <xdr:cNvSpPr/>
      </xdr:nvSpPr>
      <xdr:spPr>
        <a:xfrm>
          <a:off x="37465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48" name="フローチャート: 判断 247"/>
        <xdr:cNvSpPr/>
      </xdr:nvSpPr>
      <xdr:spPr>
        <a:xfrm>
          <a:off x="2857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133604</xdr:rowOff>
    </xdr:from>
    <xdr:to>
      <xdr:col>24</xdr:col>
      <xdr:colOff>114300</xdr:colOff>
      <xdr:row>85</xdr:row>
      <xdr:rowOff>63754</xdr:rowOff>
    </xdr:to>
    <xdr:sp macro="" textlink="">
      <xdr:nvSpPr>
        <xdr:cNvPr id="254" name="楕円 253"/>
        <xdr:cNvSpPr/>
      </xdr:nvSpPr>
      <xdr:spPr>
        <a:xfrm>
          <a:off x="4584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112031</xdr:rowOff>
    </xdr:from>
    <xdr:ext cx="405111" cy="259045"/>
    <xdr:sp macro="" textlink="">
      <xdr:nvSpPr>
        <xdr:cNvPr id="255" name="【公営住宅】&#10;有形固定資産減価償却率該当値テキスト"/>
        <xdr:cNvSpPr txBox="1"/>
      </xdr:nvSpPr>
      <xdr:spPr>
        <a:xfrm>
          <a:off x="4673600" y="1451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92456</xdr:rowOff>
    </xdr:from>
    <xdr:to>
      <xdr:col>20</xdr:col>
      <xdr:colOff>38100</xdr:colOff>
      <xdr:row>85</xdr:row>
      <xdr:rowOff>22606</xdr:rowOff>
    </xdr:to>
    <xdr:sp macro="" textlink="">
      <xdr:nvSpPr>
        <xdr:cNvPr id="256" name="楕円 255"/>
        <xdr:cNvSpPr/>
      </xdr:nvSpPr>
      <xdr:spPr>
        <a:xfrm>
          <a:off x="3746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143256</xdr:rowOff>
    </xdr:from>
    <xdr:to>
      <xdr:col>24</xdr:col>
      <xdr:colOff>63500</xdr:colOff>
      <xdr:row>85</xdr:row>
      <xdr:rowOff>12954</xdr:rowOff>
    </xdr:to>
    <xdr:cxnSp macro="">
      <xdr:nvCxnSpPr>
        <xdr:cNvPr id="257" name="直線コネクタ 256"/>
        <xdr:cNvCxnSpPr/>
      </xdr:nvCxnSpPr>
      <xdr:spPr>
        <a:xfrm>
          <a:off x="3797300" y="145450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76454</xdr:rowOff>
    </xdr:from>
    <xdr:to>
      <xdr:col>15</xdr:col>
      <xdr:colOff>101600</xdr:colOff>
      <xdr:row>85</xdr:row>
      <xdr:rowOff>6604</xdr:rowOff>
    </xdr:to>
    <xdr:sp macro="" textlink="">
      <xdr:nvSpPr>
        <xdr:cNvPr id="258" name="楕円 257"/>
        <xdr:cNvSpPr/>
      </xdr:nvSpPr>
      <xdr:spPr>
        <a:xfrm>
          <a:off x="2857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127254</xdr:rowOff>
    </xdr:from>
    <xdr:to>
      <xdr:col>19</xdr:col>
      <xdr:colOff>177800</xdr:colOff>
      <xdr:row>84</xdr:row>
      <xdr:rowOff>143256</xdr:rowOff>
    </xdr:to>
    <xdr:cxnSp macro="">
      <xdr:nvCxnSpPr>
        <xdr:cNvPr id="259" name="直線コネクタ 258"/>
        <xdr:cNvCxnSpPr/>
      </xdr:nvCxnSpPr>
      <xdr:spPr>
        <a:xfrm>
          <a:off x="2908300" y="1452905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64279</xdr:rowOff>
    </xdr:from>
    <xdr:ext cx="405111" cy="259045"/>
    <xdr:sp macro="" textlink="">
      <xdr:nvSpPr>
        <xdr:cNvPr id="260" name="n_1aveValue【公営住宅】&#10;有形固定資産減価償却率"/>
        <xdr:cNvSpPr txBox="1"/>
      </xdr:nvSpPr>
      <xdr:spPr>
        <a:xfrm>
          <a:off x="3582044" y="1395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16273</xdr:rowOff>
    </xdr:from>
    <xdr:ext cx="405111" cy="259045"/>
    <xdr:sp macro="" textlink="">
      <xdr:nvSpPr>
        <xdr:cNvPr id="261" name="n_2aveValue【公営住宅】&#10;有形固定資産減価償却率"/>
        <xdr:cNvSpPr txBox="1"/>
      </xdr:nvSpPr>
      <xdr:spPr>
        <a:xfrm>
          <a:off x="27057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13733</xdr:rowOff>
    </xdr:from>
    <xdr:ext cx="405111" cy="259045"/>
    <xdr:sp macro="" textlink="">
      <xdr:nvSpPr>
        <xdr:cNvPr id="262" name="n_1mainValue【公営住宅】&#10;有形固定資産減価償却率"/>
        <xdr:cNvSpPr txBox="1"/>
      </xdr:nvSpPr>
      <xdr:spPr>
        <a:xfrm>
          <a:off x="3582044" y="1458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169181</xdr:rowOff>
    </xdr:from>
    <xdr:ext cx="405111" cy="259045"/>
    <xdr:sp macro="" textlink="">
      <xdr:nvSpPr>
        <xdr:cNvPr id="263" name="n_2mainValue【公営住宅】&#10;有形固定資産減価償却率"/>
        <xdr:cNvSpPr txBox="1"/>
      </xdr:nvSpPr>
      <xdr:spPr>
        <a:xfrm>
          <a:off x="2705744" y="1457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4" name="直線コネクタ 27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5" name="テキスト ボックス 27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6" name="直線コネクタ 27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7" name="テキスト ボックス 27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8" name="直線コネクタ 27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9" name="テキスト ボックス 27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0" name="直線コネクタ 27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1" name="テキスト ボックス 28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2" name="直線コネクタ 28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3" name="テキスト ボックス 28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4" name="直線コネクタ 28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5" name="テキスト ボックス 284"/>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7" name="テキスト ボックス 28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89" name="直線コネクタ 288"/>
        <xdr:cNvCxnSpPr/>
      </xdr:nvCxnSpPr>
      <xdr:spPr>
        <a:xfrm flipV="1">
          <a:off x="10476865" y="1331159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90" name="【公営住宅】&#10;一人当たり面積最小値テキスト"/>
        <xdr:cNvSpPr txBox="1"/>
      </xdr:nvSpPr>
      <xdr:spPr>
        <a:xfrm>
          <a:off x="10515600" y="148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91" name="直線コネクタ 290"/>
        <xdr:cNvCxnSpPr/>
      </xdr:nvCxnSpPr>
      <xdr:spPr>
        <a:xfrm>
          <a:off x="10388600" y="1488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92" name="【公営住宅】&#10;一人当たり面積最大値テキスト"/>
        <xdr:cNvSpPr txBox="1"/>
      </xdr:nvSpPr>
      <xdr:spPr>
        <a:xfrm>
          <a:off x="10515600" y="13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93" name="直線コネクタ 292"/>
        <xdr:cNvCxnSpPr/>
      </xdr:nvCxnSpPr>
      <xdr:spPr>
        <a:xfrm>
          <a:off x="10388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139137</xdr:rowOff>
    </xdr:from>
    <xdr:ext cx="469744" cy="259045"/>
    <xdr:sp macro="" textlink="">
      <xdr:nvSpPr>
        <xdr:cNvPr id="294" name="【公営住宅】&#10;一人当たり面積平均値テキスト"/>
        <xdr:cNvSpPr txBox="1"/>
      </xdr:nvSpPr>
      <xdr:spPr>
        <a:xfrm>
          <a:off x="10515600" y="1454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95" name="フローチャート: 判断 294"/>
        <xdr:cNvSpPr/>
      </xdr:nvSpPr>
      <xdr:spPr>
        <a:xfrm>
          <a:off x="10426700" y="145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296" name="フローチャート: 判断 295"/>
        <xdr:cNvSpPr/>
      </xdr:nvSpPr>
      <xdr:spPr>
        <a:xfrm>
          <a:off x="9588500" y="14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297" name="フローチャート: 判断 296"/>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81843</xdr:rowOff>
    </xdr:from>
    <xdr:to>
      <xdr:col>55</xdr:col>
      <xdr:colOff>50800</xdr:colOff>
      <xdr:row>83</xdr:row>
      <xdr:rowOff>11993</xdr:rowOff>
    </xdr:to>
    <xdr:sp macro="" textlink="">
      <xdr:nvSpPr>
        <xdr:cNvPr id="303" name="楕円 302"/>
        <xdr:cNvSpPr/>
      </xdr:nvSpPr>
      <xdr:spPr>
        <a:xfrm>
          <a:off x="10426700" y="1414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104720</xdr:rowOff>
    </xdr:from>
    <xdr:ext cx="469744" cy="259045"/>
    <xdr:sp macro="" textlink="">
      <xdr:nvSpPr>
        <xdr:cNvPr id="304" name="【公営住宅】&#10;一人当たり面積該当値テキスト"/>
        <xdr:cNvSpPr txBox="1"/>
      </xdr:nvSpPr>
      <xdr:spPr>
        <a:xfrm>
          <a:off x="10515600" y="1399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70903</xdr:rowOff>
    </xdr:from>
    <xdr:to>
      <xdr:col>50</xdr:col>
      <xdr:colOff>165100</xdr:colOff>
      <xdr:row>83</xdr:row>
      <xdr:rowOff>1053</xdr:rowOff>
    </xdr:to>
    <xdr:sp macro="" textlink="">
      <xdr:nvSpPr>
        <xdr:cNvPr id="305" name="楕円 304"/>
        <xdr:cNvSpPr/>
      </xdr:nvSpPr>
      <xdr:spPr>
        <a:xfrm>
          <a:off x="9588500" y="1412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121703</xdr:rowOff>
    </xdr:from>
    <xdr:to>
      <xdr:col>55</xdr:col>
      <xdr:colOff>0</xdr:colOff>
      <xdr:row>82</xdr:row>
      <xdr:rowOff>132643</xdr:rowOff>
    </xdr:to>
    <xdr:cxnSp macro="">
      <xdr:nvCxnSpPr>
        <xdr:cNvPr id="306" name="直線コネクタ 305"/>
        <xdr:cNvCxnSpPr/>
      </xdr:nvCxnSpPr>
      <xdr:spPr>
        <a:xfrm>
          <a:off x="9639300" y="14180603"/>
          <a:ext cx="8382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132135</xdr:rowOff>
    </xdr:from>
    <xdr:to>
      <xdr:col>46</xdr:col>
      <xdr:colOff>38100</xdr:colOff>
      <xdr:row>83</xdr:row>
      <xdr:rowOff>62285</xdr:rowOff>
    </xdr:to>
    <xdr:sp macro="" textlink="">
      <xdr:nvSpPr>
        <xdr:cNvPr id="307" name="楕円 306"/>
        <xdr:cNvSpPr/>
      </xdr:nvSpPr>
      <xdr:spPr>
        <a:xfrm>
          <a:off x="8699500" y="1419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121703</xdr:rowOff>
    </xdr:from>
    <xdr:to>
      <xdr:col>50</xdr:col>
      <xdr:colOff>114300</xdr:colOff>
      <xdr:row>83</xdr:row>
      <xdr:rowOff>11485</xdr:rowOff>
    </xdr:to>
    <xdr:cxnSp macro="">
      <xdr:nvCxnSpPr>
        <xdr:cNvPr id="308" name="直線コネクタ 307"/>
        <xdr:cNvCxnSpPr/>
      </xdr:nvCxnSpPr>
      <xdr:spPr>
        <a:xfrm flipV="1">
          <a:off x="8750300" y="14180603"/>
          <a:ext cx="8890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100111</xdr:rowOff>
    </xdr:from>
    <xdr:ext cx="469744" cy="259045"/>
    <xdr:sp macro="" textlink="">
      <xdr:nvSpPr>
        <xdr:cNvPr id="309" name="n_1aveValue【公営住宅】&#10;一人当たり面積"/>
        <xdr:cNvSpPr txBox="1"/>
      </xdr:nvSpPr>
      <xdr:spPr>
        <a:xfrm>
          <a:off x="9391727" y="1467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93417</xdr:rowOff>
    </xdr:from>
    <xdr:ext cx="469744" cy="259045"/>
    <xdr:sp macro="" textlink="">
      <xdr:nvSpPr>
        <xdr:cNvPr id="310" name="n_2aveValue【公営住宅】&#10;一人当たり面積"/>
        <xdr:cNvSpPr txBox="1"/>
      </xdr:nvSpPr>
      <xdr:spPr>
        <a:xfrm>
          <a:off x="8515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17580</xdr:rowOff>
    </xdr:from>
    <xdr:ext cx="469744" cy="259045"/>
    <xdr:sp macro="" textlink="">
      <xdr:nvSpPr>
        <xdr:cNvPr id="311" name="n_1mainValue【公営住宅】&#10;一人当たり面積"/>
        <xdr:cNvSpPr txBox="1"/>
      </xdr:nvSpPr>
      <xdr:spPr>
        <a:xfrm>
          <a:off x="9391727" y="1390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78812</xdr:rowOff>
    </xdr:from>
    <xdr:ext cx="469744" cy="259045"/>
    <xdr:sp macro="" textlink="">
      <xdr:nvSpPr>
        <xdr:cNvPr id="312" name="n_2mainValue【公営住宅】&#10;一人当たり面積"/>
        <xdr:cNvSpPr txBox="1"/>
      </xdr:nvSpPr>
      <xdr:spPr>
        <a:xfrm>
          <a:off x="8515427" y="1396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9" name="テキスト ボックス 33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0" name="直線コネクタ 33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1" name="テキスト ボックス 34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2" name="直線コネクタ 34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3" name="テキスト ボックス 34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4" name="直線コネクタ 34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5" name="テキスト ボックス 34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6" name="直線コネクタ 34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7" name="テキスト ボックス 34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8" name="直線コネクタ 34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9" name="テキスト ボックス 34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1" name="テキスト ボックス 3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353" name="直線コネクタ 352"/>
        <xdr:cNvCxnSpPr/>
      </xdr:nvCxnSpPr>
      <xdr:spPr>
        <a:xfrm flipV="1">
          <a:off x="16318864" y="5715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354" name="【認定こども園・幼稚園・保育所】&#10;有形固定資産減価償却率最小値テキスト"/>
        <xdr:cNvSpPr txBox="1"/>
      </xdr:nvSpPr>
      <xdr:spPr>
        <a:xfrm>
          <a:off x="163576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355" name="直線コネクタ 354"/>
        <xdr:cNvCxnSpPr/>
      </xdr:nvCxnSpPr>
      <xdr:spPr>
        <a:xfrm>
          <a:off x="16230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6"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7" name="直線コネクタ 35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358" name="【認定こども園・幼稚園・保育所】&#10;有形固定資産減価償却率平均値テキスト"/>
        <xdr:cNvSpPr txBox="1"/>
      </xdr:nvSpPr>
      <xdr:spPr>
        <a:xfrm>
          <a:off x="16357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59" name="フローチャート: 判断 358"/>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360" name="フローチャート: 判断 359"/>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61" name="フローチャート: 判断 360"/>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42545</xdr:rowOff>
    </xdr:from>
    <xdr:to>
      <xdr:col>76</xdr:col>
      <xdr:colOff>165100</xdr:colOff>
      <xdr:row>34</xdr:row>
      <xdr:rowOff>144145</xdr:rowOff>
    </xdr:to>
    <xdr:sp macro="" textlink="">
      <xdr:nvSpPr>
        <xdr:cNvPr id="367" name="楕円 366"/>
        <xdr:cNvSpPr/>
      </xdr:nvSpPr>
      <xdr:spPr>
        <a:xfrm>
          <a:off x="14541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6367</xdr:rowOff>
    </xdr:from>
    <xdr:ext cx="405111" cy="259045"/>
    <xdr:sp macro="" textlink="">
      <xdr:nvSpPr>
        <xdr:cNvPr id="368" name="n_1aveValue【認定こども園・幼稚園・保育所】&#10;有形固定資産減価償却率"/>
        <xdr:cNvSpPr txBox="1"/>
      </xdr:nvSpPr>
      <xdr:spPr>
        <a:xfrm>
          <a:off x="152660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369" name="n_2aveValue【認定こども園・幼稚園・保育所】&#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160672</xdr:rowOff>
    </xdr:from>
    <xdr:ext cx="405111" cy="259045"/>
    <xdr:sp macro="" textlink="">
      <xdr:nvSpPr>
        <xdr:cNvPr id="370" name="n_2mainValue【認定こども園・幼稚園・保育所】&#10;有形固定資産減価償却率"/>
        <xdr:cNvSpPr txBox="1"/>
      </xdr:nvSpPr>
      <xdr:spPr>
        <a:xfrm>
          <a:off x="14389744"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9" name="テキスト ボックス 3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0" name="直線コネクタ 3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1" name="直線コネクタ 38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2" name="テキスト ボックス 38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3" name="直線コネクタ 38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4" name="テキスト ボックス 38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5" name="直線コネクタ 38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6" name="テキスト ボックス 38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7" name="直線コネクタ 38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8" name="テキスト ボックス 38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9" name="直線コネクタ 38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0" name="テキスト ボックス 38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392" name="直線コネクタ 391"/>
        <xdr:cNvCxnSpPr/>
      </xdr:nvCxnSpPr>
      <xdr:spPr>
        <a:xfrm flipV="1">
          <a:off x="22160864" y="589864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393" name="【認定こども園・幼稚園・保育所】&#10;一人当たり面積最小値テキスト"/>
        <xdr:cNvSpPr txBox="1"/>
      </xdr:nvSpPr>
      <xdr:spPr>
        <a:xfrm>
          <a:off x="22199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394" name="直線コネクタ 393"/>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395" name="【認定こども園・幼稚園・保育所】&#10;一人当たり面積最大値テキスト"/>
        <xdr:cNvSpPr txBox="1"/>
      </xdr:nvSpPr>
      <xdr:spPr>
        <a:xfrm>
          <a:off x="221996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396" name="直線コネクタ 395"/>
        <xdr:cNvCxnSpPr/>
      </xdr:nvCxnSpPr>
      <xdr:spPr>
        <a:xfrm>
          <a:off x="22072600" y="589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124985</xdr:rowOff>
    </xdr:from>
    <xdr:ext cx="469744" cy="259045"/>
    <xdr:sp macro="" textlink="">
      <xdr:nvSpPr>
        <xdr:cNvPr id="397" name="【認定こども園・幼稚園・保育所】&#10;一人当たり面積平均値テキスト"/>
        <xdr:cNvSpPr txBox="1"/>
      </xdr:nvSpPr>
      <xdr:spPr>
        <a:xfrm>
          <a:off x="22199600" y="6468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398" name="フローチャート: 判断 397"/>
        <xdr:cNvSpPr/>
      </xdr:nvSpPr>
      <xdr:spPr>
        <a:xfrm>
          <a:off x="22110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399" name="フローチャート: 判断 398"/>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400" name="フローチャート: 判断 399"/>
        <xdr:cNvSpPr/>
      </xdr:nvSpPr>
      <xdr:spPr>
        <a:xfrm>
          <a:off x="2038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1" name="テキスト ボックス 40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2" name="テキスト ボックス 40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3" name="テキスト ボックス 40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4" name="テキスト ボックス 40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5" name="テキスト ボックス 40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139700</xdr:rowOff>
    </xdr:from>
    <xdr:to>
      <xdr:col>107</xdr:col>
      <xdr:colOff>101600</xdr:colOff>
      <xdr:row>41</xdr:row>
      <xdr:rowOff>69850</xdr:rowOff>
    </xdr:to>
    <xdr:sp macro="" textlink="">
      <xdr:nvSpPr>
        <xdr:cNvPr id="406" name="楕円 405"/>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157243</xdr:rowOff>
    </xdr:from>
    <xdr:ext cx="469744" cy="259045"/>
    <xdr:sp macro="" textlink="">
      <xdr:nvSpPr>
        <xdr:cNvPr id="407" name="n_1aveValue【認定こども園・幼稚園・保育所】&#10;一人当たり面積"/>
        <xdr:cNvSpPr txBox="1"/>
      </xdr:nvSpPr>
      <xdr:spPr>
        <a:xfrm>
          <a:off x="21075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10939</xdr:rowOff>
    </xdr:from>
    <xdr:ext cx="469744" cy="259045"/>
    <xdr:sp macro="" textlink="">
      <xdr:nvSpPr>
        <xdr:cNvPr id="408" name="n_2aveValue【認定こども園・幼稚園・保育所】&#10;一人当たり面積"/>
        <xdr:cNvSpPr txBox="1"/>
      </xdr:nvSpPr>
      <xdr:spPr>
        <a:xfrm>
          <a:off x="20199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409" name="n_2mainValue【認定こども園・幼稚園・保育所】&#10;一人当たり面積"/>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0" name="テキスト ボックス 41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2" name="テキスト ボックス 4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2" name="テキスト ボックス 43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434" name="直線コネクタ 433"/>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35" name="【学校施設】&#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36" name="直線コネクタ 435"/>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437" name="【学校施設】&#10;有形固定資産減価償却率最大値テキスト"/>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438" name="直線コネクタ 437"/>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13987</xdr:rowOff>
    </xdr:from>
    <xdr:ext cx="405111" cy="259045"/>
    <xdr:sp macro="" textlink="">
      <xdr:nvSpPr>
        <xdr:cNvPr id="439" name="【学校施設】&#10;有形固定資産減価償却率平均値テキスト"/>
        <xdr:cNvSpPr txBox="1"/>
      </xdr:nvSpPr>
      <xdr:spPr>
        <a:xfrm>
          <a:off x="16357600" y="1030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40" name="フローチャート: 判断 439"/>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441" name="フローチャート: 判断 440"/>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442" name="フローチャート: 判断 441"/>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78740</xdr:rowOff>
    </xdr:from>
    <xdr:to>
      <xdr:col>85</xdr:col>
      <xdr:colOff>177800</xdr:colOff>
      <xdr:row>62</xdr:row>
      <xdr:rowOff>8890</xdr:rowOff>
    </xdr:to>
    <xdr:sp macro="" textlink="">
      <xdr:nvSpPr>
        <xdr:cNvPr id="448" name="楕円 447"/>
        <xdr:cNvSpPr/>
      </xdr:nvSpPr>
      <xdr:spPr>
        <a:xfrm>
          <a:off x="16268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57167</xdr:rowOff>
    </xdr:from>
    <xdr:ext cx="405111" cy="259045"/>
    <xdr:sp macro="" textlink="">
      <xdr:nvSpPr>
        <xdr:cNvPr id="449" name="【学校施設】&#10;有形固定資産減価償却率該当値テキスト"/>
        <xdr:cNvSpPr txBox="1"/>
      </xdr:nvSpPr>
      <xdr:spPr>
        <a:xfrm>
          <a:off x="16357600"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154940</xdr:rowOff>
    </xdr:from>
    <xdr:to>
      <xdr:col>81</xdr:col>
      <xdr:colOff>101600</xdr:colOff>
      <xdr:row>62</xdr:row>
      <xdr:rowOff>85090</xdr:rowOff>
    </xdr:to>
    <xdr:sp macro="" textlink="">
      <xdr:nvSpPr>
        <xdr:cNvPr id="450" name="楕円 449"/>
        <xdr:cNvSpPr/>
      </xdr:nvSpPr>
      <xdr:spPr>
        <a:xfrm>
          <a:off x="15430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129540</xdr:rowOff>
    </xdr:from>
    <xdr:to>
      <xdr:col>85</xdr:col>
      <xdr:colOff>127000</xdr:colOff>
      <xdr:row>62</xdr:row>
      <xdr:rowOff>34290</xdr:rowOff>
    </xdr:to>
    <xdr:cxnSp macro="">
      <xdr:nvCxnSpPr>
        <xdr:cNvPr id="451" name="直線コネクタ 450"/>
        <xdr:cNvCxnSpPr/>
      </xdr:nvCxnSpPr>
      <xdr:spPr>
        <a:xfrm flipV="1">
          <a:off x="15481300" y="1058799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97790</xdr:rowOff>
    </xdr:from>
    <xdr:to>
      <xdr:col>76</xdr:col>
      <xdr:colOff>165100</xdr:colOff>
      <xdr:row>63</xdr:row>
      <xdr:rowOff>27940</xdr:rowOff>
    </xdr:to>
    <xdr:sp macro="" textlink="">
      <xdr:nvSpPr>
        <xdr:cNvPr id="452" name="楕円 451"/>
        <xdr:cNvSpPr/>
      </xdr:nvSpPr>
      <xdr:spPr>
        <a:xfrm>
          <a:off x="14541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34290</xdr:rowOff>
    </xdr:from>
    <xdr:to>
      <xdr:col>81</xdr:col>
      <xdr:colOff>50800</xdr:colOff>
      <xdr:row>62</xdr:row>
      <xdr:rowOff>148590</xdr:rowOff>
    </xdr:to>
    <xdr:cxnSp macro="">
      <xdr:nvCxnSpPr>
        <xdr:cNvPr id="453" name="直線コネクタ 452"/>
        <xdr:cNvCxnSpPr/>
      </xdr:nvCxnSpPr>
      <xdr:spPr>
        <a:xfrm flipV="1">
          <a:off x="14592300" y="1066419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93997</xdr:rowOff>
    </xdr:from>
    <xdr:ext cx="405111" cy="259045"/>
    <xdr:sp macro="" textlink="">
      <xdr:nvSpPr>
        <xdr:cNvPr id="454" name="n_1aveValue【学校施設】&#10;有形固定資産減価償却率"/>
        <xdr:cNvSpPr txBox="1"/>
      </xdr:nvSpPr>
      <xdr:spPr>
        <a:xfrm>
          <a:off x="15266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21607</xdr:rowOff>
    </xdr:from>
    <xdr:ext cx="405111" cy="259045"/>
    <xdr:sp macro="" textlink="">
      <xdr:nvSpPr>
        <xdr:cNvPr id="455" name="n_2aveValue【学校施設】&#10;有形固定資産減価償却率"/>
        <xdr:cNvSpPr txBox="1"/>
      </xdr:nvSpPr>
      <xdr:spPr>
        <a:xfrm>
          <a:off x="14389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76217</xdr:rowOff>
    </xdr:from>
    <xdr:ext cx="405111" cy="259045"/>
    <xdr:sp macro="" textlink="">
      <xdr:nvSpPr>
        <xdr:cNvPr id="456" name="n_1mainValue【学校施設】&#10;有形固定資産減価償却率"/>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19067</xdr:rowOff>
    </xdr:from>
    <xdr:ext cx="405111" cy="259045"/>
    <xdr:sp macro="" textlink="">
      <xdr:nvSpPr>
        <xdr:cNvPr id="457" name="n_2mainValue【学校施設】&#10;有形固定資産減価償却率"/>
        <xdr:cNvSpPr txBox="1"/>
      </xdr:nvSpPr>
      <xdr:spPr>
        <a:xfrm>
          <a:off x="14389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8" name="テキスト ボックス 4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9" name="直線コネクタ 4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0" name="テキスト ボックス 4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1" name="直線コネクタ 4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2" name="テキスト ボックス 4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3" name="直線コネクタ 4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4" name="テキスト ボックス 4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5" name="直線コネクタ 4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6" name="テキスト ボックス 4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7" name="直線コネクタ 4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8" name="テキスト ボックス 4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9" name="直線コネクタ 4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0" name="テキスト ボックス 47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484" name="直線コネクタ 483"/>
        <xdr:cNvCxnSpPr/>
      </xdr:nvCxnSpPr>
      <xdr:spPr>
        <a:xfrm flipV="1">
          <a:off x="22160864" y="9570829"/>
          <a:ext cx="0" cy="1384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485"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486" name="直線コネクタ 485"/>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487" name="【学校施設】&#10;一人当たり面積最大値テキスト"/>
        <xdr:cNvSpPr txBox="1"/>
      </xdr:nvSpPr>
      <xdr:spPr>
        <a:xfrm>
          <a:off x="22199600" y="93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488" name="直線コネクタ 487"/>
        <xdr:cNvCxnSpPr/>
      </xdr:nvCxnSpPr>
      <xdr:spPr>
        <a:xfrm>
          <a:off x="22072600" y="957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15184</xdr:rowOff>
    </xdr:from>
    <xdr:ext cx="469744" cy="259045"/>
    <xdr:sp macro="" textlink="">
      <xdr:nvSpPr>
        <xdr:cNvPr id="489" name="【学校施設】&#10;一人当たり面積平均値テキスト"/>
        <xdr:cNvSpPr txBox="1"/>
      </xdr:nvSpPr>
      <xdr:spPr>
        <a:xfrm>
          <a:off x="22199600" y="10302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490" name="フローチャート: 判断 489"/>
        <xdr:cNvSpPr/>
      </xdr:nvSpPr>
      <xdr:spPr>
        <a:xfrm>
          <a:off x="22110700" y="104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491" name="フローチャート: 判断 490"/>
        <xdr:cNvSpPr/>
      </xdr:nvSpPr>
      <xdr:spPr>
        <a:xfrm>
          <a:off x="21272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492" name="フローチャート: 判断 491"/>
        <xdr:cNvSpPr/>
      </xdr:nvSpPr>
      <xdr:spPr>
        <a:xfrm>
          <a:off x="20383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138612</xdr:rowOff>
    </xdr:from>
    <xdr:to>
      <xdr:col>116</xdr:col>
      <xdr:colOff>114300</xdr:colOff>
      <xdr:row>63</xdr:row>
      <xdr:rowOff>68762</xdr:rowOff>
    </xdr:to>
    <xdr:sp macro="" textlink="">
      <xdr:nvSpPr>
        <xdr:cNvPr id="498" name="楕円 497"/>
        <xdr:cNvSpPr/>
      </xdr:nvSpPr>
      <xdr:spPr>
        <a:xfrm>
          <a:off x="221107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117039</xdr:rowOff>
    </xdr:from>
    <xdr:ext cx="469744" cy="259045"/>
    <xdr:sp macro="" textlink="">
      <xdr:nvSpPr>
        <xdr:cNvPr id="499" name="【学校施設】&#10;一人当たり面積該当値テキスト"/>
        <xdr:cNvSpPr txBox="1"/>
      </xdr:nvSpPr>
      <xdr:spPr>
        <a:xfrm>
          <a:off x="22199600" y="1074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152327</xdr:rowOff>
    </xdr:from>
    <xdr:to>
      <xdr:col>112</xdr:col>
      <xdr:colOff>38100</xdr:colOff>
      <xdr:row>63</xdr:row>
      <xdr:rowOff>82477</xdr:rowOff>
    </xdr:to>
    <xdr:sp macro="" textlink="">
      <xdr:nvSpPr>
        <xdr:cNvPr id="500" name="楕円 499"/>
        <xdr:cNvSpPr/>
      </xdr:nvSpPr>
      <xdr:spPr>
        <a:xfrm>
          <a:off x="21272500" y="107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17962</xdr:rowOff>
    </xdr:from>
    <xdr:to>
      <xdr:col>116</xdr:col>
      <xdr:colOff>63500</xdr:colOff>
      <xdr:row>63</xdr:row>
      <xdr:rowOff>31677</xdr:rowOff>
    </xdr:to>
    <xdr:cxnSp macro="">
      <xdr:nvCxnSpPr>
        <xdr:cNvPr id="501" name="直線コネクタ 500"/>
        <xdr:cNvCxnSpPr/>
      </xdr:nvCxnSpPr>
      <xdr:spPr>
        <a:xfrm flipV="1">
          <a:off x="21323300" y="1081931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33129</xdr:rowOff>
    </xdr:from>
    <xdr:to>
      <xdr:col>107</xdr:col>
      <xdr:colOff>101600</xdr:colOff>
      <xdr:row>63</xdr:row>
      <xdr:rowOff>134729</xdr:rowOff>
    </xdr:to>
    <xdr:sp macro="" textlink="">
      <xdr:nvSpPr>
        <xdr:cNvPr id="502" name="楕円 501"/>
        <xdr:cNvSpPr/>
      </xdr:nvSpPr>
      <xdr:spPr>
        <a:xfrm>
          <a:off x="20383500" y="1083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31677</xdr:rowOff>
    </xdr:from>
    <xdr:to>
      <xdr:col>111</xdr:col>
      <xdr:colOff>177800</xdr:colOff>
      <xdr:row>63</xdr:row>
      <xdr:rowOff>83929</xdr:rowOff>
    </xdr:to>
    <xdr:cxnSp macro="">
      <xdr:nvCxnSpPr>
        <xdr:cNvPr id="503" name="直線コネクタ 502"/>
        <xdr:cNvCxnSpPr/>
      </xdr:nvCxnSpPr>
      <xdr:spPr>
        <a:xfrm flipV="1">
          <a:off x="20434300" y="1083302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132642</xdr:rowOff>
    </xdr:from>
    <xdr:ext cx="469744" cy="259045"/>
    <xdr:sp macro="" textlink="">
      <xdr:nvSpPr>
        <xdr:cNvPr id="504" name="n_1aveValue【学校施設】&#10;一人当たり面積"/>
        <xdr:cNvSpPr txBox="1"/>
      </xdr:nvSpPr>
      <xdr:spPr>
        <a:xfrm>
          <a:off x="210757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53611</xdr:rowOff>
    </xdr:from>
    <xdr:ext cx="469744" cy="259045"/>
    <xdr:sp macro="" textlink="">
      <xdr:nvSpPr>
        <xdr:cNvPr id="505" name="n_2aveValue【学校施設】&#10;一人当たり面積"/>
        <xdr:cNvSpPr txBox="1"/>
      </xdr:nvSpPr>
      <xdr:spPr>
        <a:xfrm>
          <a:off x="201994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73604</xdr:rowOff>
    </xdr:from>
    <xdr:ext cx="469744" cy="259045"/>
    <xdr:sp macro="" textlink="">
      <xdr:nvSpPr>
        <xdr:cNvPr id="506" name="n_1mainValue【学校施設】&#10;一人当たり面積"/>
        <xdr:cNvSpPr txBox="1"/>
      </xdr:nvSpPr>
      <xdr:spPr>
        <a:xfrm>
          <a:off x="21075727" y="1087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125856</xdr:rowOff>
    </xdr:from>
    <xdr:ext cx="469744" cy="259045"/>
    <xdr:sp macro="" textlink="">
      <xdr:nvSpPr>
        <xdr:cNvPr id="507" name="n_2mainValue【学校施設】&#10;一人当たり面積"/>
        <xdr:cNvSpPr txBox="1"/>
      </xdr:nvSpPr>
      <xdr:spPr>
        <a:xfrm>
          <a:off x="20199427" y="1092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9" name="正方形/長方形 5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0" name="正方形/長方形 5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1" name="正方形/長方形 5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2" name="正方形/長方形 5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3" name="正方形/長方形 5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4" name="正方形/長方形 5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6" name="テキスト ボックス 5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7" name="直線コネクタ 5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18" name="テキスト ボックス 51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19" name="直線コネクタ 51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20" name="テキスト ボックス 51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21" name="直線コネクタ 52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22" name="テキスト ボックス 52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23" name="直線コネクタ 52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24" name="テキスト ボックス 52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25" name="直線コネクタ 52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26" name="テキスト ボックス 525"/>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7" name="直線コネクタ 5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8" name="テキスト ボックス 52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145542</xdr:rowOff>
    </xdr:to>
    <xdr:cxnSp macro="">
      <xdr:nvCxnSpPr>
        <xdr:cNvPr id="530" name="直線コネクタ 529"/>
        <xdr:cNvCxnSpPr/>
      </xdr:nvCxnSpPr>
      <xdr:spPr>
        <a:xfrm flipV="1">
          <a:off x="16318864" y="1341120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149369</xdr:rowOff>
    </xdr:from>
    <xdr:ext cx="405111" cy="259045"/>
    <xdr:sp macro="" textlink="">
      <xdr:nvSpPr>
        <xdr:cNvPr id="531" name="【児童館】&#10;有形固定資産減価償却率最小値テキスト"/>
        <xdr:cNvSpPr txBox="1"/>
      </xdr:nvSpPr>
      <xdr:spPr>
        <a:xfrm>
          <a:off x="1635760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145542</xdr:rowOff>
    </xdr:from>
    <xdr:to>
      <xdr:col>86</xdr:col>
      <xdr:colOff>25400</xdr:colOff>
      <xdr:row>85</xdr:row>
      <xdr:rowOff>145542</xdr:rowOff>
    </xdr:to>
    <xdr:cxnSp macro="">
      <xdr:nvCxnSpPr>
        <xdr:cNvPr id="532" name="直線コネクタ 531"/>
        <xdr:cNvCxnSpPr/>
      </xdr:nvCxnSpPr>
      <xdr:spPr>
        <a:xfrm>
          <a:off x="16230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33"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34" name="直線コネクタ 533"/>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19321</xdr:rowOff>
    </xdr:from>
    <xdr:ext cx="405111" cy="259045"/>
    <xdr:sp macro="" textlink="">
      <xdr:nvSpPr>
        <xdr:cNvPr id="535" name="【児童館】&#10;有形固定資産減価償却率平均値テキスト"/>
        <xdr:cNvSpPr txBox="1"/>
      </xdr:nvSpPr>
      <xdr:spPr>
        <a:xfrm>
          <a:off x="16357600" y="13906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167894</xdr:rowOff>
    </xdr:from>
    <xdr:to>
      <xdr:col>85</xdr:col>
      <xdr:colOff>177800</xdr:colOff>
      <xdr:row>82</xdr:row>
      <xdr:rowOff>98044</xdr:rowOff>
    </xdr:to>
    <xdr:sp macro="" textlink="">
      <xdr:nvSpPr>
        <xdr:cNvPr id="536" name="フローチャート: 判断 535"/>
        <xdr:cNvSpPr/>
      </xdr:nvSpPr>
      <xdr:spPr>
        <a:xfrm>
          <a:off x="162687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35306</xdr:rowOff>
    </xdr:from>
    <xdr:to>
      <xdr:col>81</xdr:col>
      <xdr:colOff>101600</xdr:colOff>
      <xdr:row>81</xdr:row>
      <xdr:rowOff>136906</xdr:rowOff>
    </xdr:to>
    <xdr:sp macro="" textlink="">
      <xdr:nvSpPr>
        <xdr:cNvPr id="537" name="フローチャート: 判断 536"/>
        <xdr:cNvSpPr/>
      </xdr:nvSpPr>
      <xdr:spPr>
        <a:xfrm>
          <a:off x="154305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538" name="フローチャート: 判断 537"/>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9" name="テキスト ボックス 5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0" name="テキスト ボックス 5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1" name="テキスト ボックス 5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2" name="テキスト ボックス 5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3" name="テキスト ボックス 5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544" name="楕円 543"/>
        <xdr:cNvSpPr/>
      </xdr:nvSpPr>
      <xdr:spPr>
        <a:xfrm>
          <a:off x="16268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137177</xdr:rowOff>
    </xdr:from>
    <xdr:ext cx="405111" cy="259045"/>
    <xdr:sp macro="" textlink="">
      <xdr:nvSpPr>
        <xdr:cNvPr id="545" name="【児童館】&#10;有形固定資産減価償却率該当値テキスト"/>
        <xdr:cNvSpPr txBox="1"/>
      </xdr:nvSpPr>
      <xdr:spPr>
        <a:xfrm>
          <a:off x="16357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58165</xdr:rowOff>
    </xdr:from>
    <xdr:to>
      <xdr:col>81</xdr:col>
      <xdr:colOff>101600</xdr:colOff>
      <xdr:row>83</xdr:row>
      <xdr:rowOff>159765</xdr:rowOff>
    </xdr:to>
    <xdr:sp macro="" textlink="">
      <xdr:nvSpPr>
        <xdr:cNvPr id="546" name="楕円 545"/>
        <xdr:cNvSpPr/>
      </xdr:nvSpPr>
      <xdr:spPr>
        <a:xfrm>
          <a:off x="15430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38100</xdr:rowOff>
    </xdr:from>
    <xdr:to>
      <xdr:col>85</xdr:col>
      <xdr:colOff>127000</xdr:colOff>
      <xdr:row>83</xdr:row>
      <xdr:rowOff>108965</xdr:rowOff>
    </xdr:to>
    <xdr:cxnSp macro="">
      <xdr:nvCxnSpPr>
        <xdr:cNvPr id="547" name="直線コネクタ 546"/>
        <xdr:cNvCxnSpPr/>
      </xdr:nvCxnSpPr>
      <xdr:spPr>
        <a:xfrm flipV="1">
          <a:off x="15481300" y="14268450"/>
          <a:ext cx="8382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129032</xdr:rowOff>
    </xdr:from>
    <xdr:to>
      <xdr:col>76</xdr:col>
      <xdr:colOff>165100</xdr:colOff>
      <xdr:row>84</xdr:row>
      <xdr:rowOff>59182</xdr:rowOff>
    </xdr:to>
    <xdr:sp macro="" textlink="">
      <xdr:nvSpPr>
        <xdr:cNvPr id="548" name="楕円 547"/>
        <xdr:cNvSpPr/>
      </xdr:nvSpPr>
      <xdr:spPr>
        <a:xfrm>
          <a:off x="14541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108965</xdr:rowOff>
    </xdr:from>
    <xdr:to>
      <xdr:col>81</xdr:col>
      <xdr:colOff>50800</xdr:colOff>
      <xdr:row>84</xdr:row>
      <xdr:rowOff>8382</xdr:rowOff>
    </xdr:to>
    <xdr:cxnSp macro="">
      <xdr:nvCxnSpPr>
        <xdr:cNvPr id="549" name="直線コネクタ 548"/>
        <xdr:cNvCxnSpPr/>
      </xdr:nvCxnSpPr>
      <xdr:spPr>
        <a:xfrm flipV="1">
          <a:off x="14592300" y="14339315"/>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153433</xdr:rowOff>
    </xdr:from>
    <xdr:ext cx="405111" cy="259045"/>
    <xdr:sp macro="" textlink="">
      <xdr:nvSpPr>
        <xdr:cNvPr id="550" name="n_1aveValue【児童館】&#10;有形固定資産減価償却率"/>
        <xdr:cNvSpPr txBox="1"/>
      </xdr:nvSpPr>
      <xdr:spPr>
        <a:xfrm>
          <a:off x="15266044" y="1369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551" name="n_2aveValue【児童館】&#10;有形固定資産減価償却率"/>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150892</xdr:rowOff>
    </xdr:from>
    <xdr:ext cx="405111" cy="259045"/>
    <xdr:sp macro="" textlink="">
      <xdr:nvSpPr>
        <xdr:cNvPr id="552" name="n_1mainValue【児童館】&#10;有形固定資産減価償却率"/>
        <xdr:cNvSpPr txBox="1"/>
      </xdr:nvSpPr>
      <xdr:spPr>
        <a:xfrm>
          <a:off x="15266044" y="1438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50309</xdr:rowOff>
    </xdr:from>
    <xdr:ext cx="405111" cy="259045"/>
    <xdr:sp macro="" textlink="">
      <xdr:nvSpPr>
        <xdr:cNvPr id="553" name="n_2mainValue【児童館】&#10;有形固定資産減価償却率"/>
        <xdr:cNvSpPr txBox="1"/>
      </xdr:nvSpPr>
      <xdr:spPr>
        <a:xfrm>
          <a:off x="14389744" y="144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4" name="正方形/長方形 5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5" name="正方形/長方形 5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6" name="正方形/長方形 5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7" name="正方形/長方形 5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8" name="正方形/長方形 5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9" name="正方形/長方形 5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0" name="正方形/長方形 5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4" name="直線コネクタ 56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5" name="テキスト ボックス 56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6" name="直線コネクタ 56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7" name="テキスト ボックス 56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8" name="直線コネクタ 56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9" name="テキスト ボックス 56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0" name="直線コネクタ 56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1" name="テキスト ボックス 57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2" name="直線コネクタ 57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3" name="テキスト ボックス 57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4" name="直線コネクタ 5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5" name="テキスト ボックス 5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85</xdr:row>
      <xdr:rowOff>57150</xdr:rowOff>
    </xdr:to>
    <xdr:cxnSp macro="">
      <xdr:nvCxnSpPr>
        <xdr:cNvPr id="577" name="直線コネクタ 576"/>
        <xdr:cNvCxnSpPr/>
      </xdr:nvCxnSpPr>
      <xdr:spPr>
        <a:xfrm flipV="1">
          <a:off x="22160864" y="134493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578" name="【児童館】&#10;一人当たり面積最小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579" name="直線コネクタ 578"/>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580"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581" name="直線コネクタ 580"/>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137177</xdr:rowOff>
    </xdr:from>
    <xdr:ext cx="469744" cy="259045"/>
    <xdr:sp macro="" textlink="">
      <xdr:nvSpPr>
        <xdr:cNvPr id="582" name="【児童館】&#10;一人当たり面積平均値テキスト"/>
        <xdr:cNvSpPr txBox="1"/>
      </xdr:nvSpPr>
      <xdr:spPr>
        <a:xfrm>
          <a:off x="22199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583" name="フローチャート: 判断 582"/>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584" name="フローチャート: 判断 583"/>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158750</xdr:rowOff>
    </xdr:from>
    <xdr:to>
      <xdr:col>107</xdr:col>
      <xdr:colOff>101600</xdr:colOff>
      <xdr:row>80</xdr:row>
      <xdr:rowOff>88900</xdr:rowOff>
    </xdr:to>
    <xdr:sp macro="" textlink="">
      <xdr:nvSpPr>
        <xdr:cNvPr id="585" name="フローチャート: 判断 584"/>
        <xdr:cNvSpPr/>
      </xdr:nvSpPr>
      <xdr:spPr>
        <a:xfrm>
          <a:off x="20383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6" name="テキスト ボックス 5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7" name="テキスト ボックス 5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8" name="テキスト ボックス 5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9" name="テキスト ボックス 5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0" name="テキスト ボックス 5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6350</xdr:rowOff>
    </xdr:from>
    <xdr:to>
      <xdr:col>116</xdr:col>
      <xdr:colOff>114300</xdr:colOff>
      <xdr:row>79</xdr:row>
      <xdr:rowOff>107950</xdr:rowOff>
    </xdr:to>
    <xdr:sp macro="" textlink="">
      <xdr:nvSpPr>
        <xdr:cNvPr id="591" name="楕円 590"/>
        <xdr:cNvSpPr/>
      </xdr:nvSpPr>
      <xdr:spPr>
        <a:xfrm>
          <a:off x="22110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29227</xdr:rowOff>
    </xdr:from>
    <xdr:ext cx="469744" cy="259045"/>
    <xdr:sp macro="" textlink="">
      <xdr:nvSpPr>
        <xdr:cNvPr id="592" name="【児童館】&#10;一人当たり面積該当値テキスト"/>
        <xdr:cNvSpPr txBox="1"/>
      </xdr:nvSpPr>
      <xdr:spPr>
        <a:xfrm>
          <a:off x="22199600"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25400</xdr:rowOff>
    </xdr:from>
    <xdr:to>
      <xdr:col>112</xdr:col>
      <xdr:colOff>38100</xdr:colOff>
      <xdr:row>79</xdr:row>
      <xdr:rowOff>127000</xdr:rowOff>
    </xdr:to>
    <xdr:sp macro="" textlink="">
      <xdr:nvSpPr>
        <xdr:cNvPr id="593" name="楕円 592"/>
        <xdr:cNvSpPr/>
      </xdr:nvSpPr>
      <xdr:spPr>
        <a:xfrm>
          <a:off x="21272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57150</xdr:rowOff>
    </xdr:from>
    <xdr:to>
      <xdr:col>116</xdr:col>
      <xdr:colOff>63500</xdr:colOff>
      <xdr:row>79</xdr:row>
      <xdr:rowOff>76200</xdr:rowOff>
    </xdr:to>
    <xdr:cxnSp macro="">
      <xdr:nvCxnSpPr>
        <xdr:cNvPr id="594" name="直線コネクタ 593"/>
        <xdr:cNvCxnSpPr/>
      </xdr:nvCxnSpPr>
      <xdr:spPr>
        <a:xfrm flipV="1">
          <a:off x="21323300" y="13601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44450</xdr:rowOff>
    </xdr:from>
    <xdr:to>
      <xdr:col>107</xdr:col>
      <xdr:colOff>101600</xdr:colOff>
      <xdr:row>79</xdr:row>
      <xdr:rowOff>146050</xdr:rowOff>
    </xdr:to>
    <xdr:sp macro="" textlink="">
      <xdr:nvSpPr>
        <xdr:cNvPr id="595" name="楕円 594"/>
        <xdr:cNvSpPr/>
      </xdr:nvSpPr>
      <xdr:spPr>
        <a:xfrm>
          <a:off x="20383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76200</xdr:rowOff>
    </xdr:from>
    <xdr:to>
      <xdr:col>111</xdr:col>
      <xdr:colOff>177800</xdr:colOff>
      <xdr:row>79</xdr:row>
      <xdr:rowOff>95250</xdr:rowOff>
    </xdr:to>
    <xdr:cxnSp macro="">
      <xdr:nvCxnSpPr>
        <xdr:cNvPr id="596" name="直線コネクタ 595"/>
        <xdr:cNvCxnSpPr/>
      </xdr:nvCxnSpPr>
      <xdr:spPr>
        <a:xfrm flipV="1">
          <a:off x="20434300" y="13620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22877</xdr:rowOff>
    </xdr:from>
    <xdr:ext cx="469744" cy="259045"/>
    <xdr:sp macro="" textlink="">
      <xdr:nvSpPr>
        <xdr:cNvPr id="597" name="n_1aveValue【児童館】&#10;一人当たり面積"/>
        <xdr:cNvSpPr txBox="1"/>
      </xdr:nvSpPr>
      <xdr:spPr>
        <a:xfrm>
          <a:off x="2107572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80027</xdr:rowOff>
    </xdr:from>
    <xdr:ext cx="469744" cy="259045"/>
    <xdr:sp macro="" textlink="">
      <xdr:nvSpPr>
        <xdr:cNvPr id="598" name="n_2aveValue【児童館】&#10;一人当たり面積"/>
        <xdr:cNvSpPr txBox="1"/>
      </xdr:nvSpPr>
      <xdr:spPr>
        <a:xfrm>
          <a:off x="201994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143527</xdr:rowOff>
    </xdr:from>
    <xdr:ext cx="469744" cy="259045"/>
    <xdr:sp macro="" textlink="">
      <xdr:nvSpPr>
        <xdr:cNvPr id="599" name="n_1mainValue【児童館】&#10;一人当たり面積"/>
        <xdr:cNvSpPr txBox="1"/>
      </xdr:nvSpPr>
      <xdr:spPr>
        <a:xfrm>
          <a:off x="21075727"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600" name="n_2mainValue【児童館】&#10;一人当たり面積"/>
        <xdr:cNvSpPr txBox="1"/>
      </xdr:nvSpPr>
      <xdr:spPr>
        <a:xfrm>
          <a:off x="20199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1" name="正方形/長方形 6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2" name="正方形/長方形 6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3" name="正方形/長方形 6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4" name="正方形/長方形 6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5" name="正方形/長方形 6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6" name="正方形/長方形 6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7" name="正方形/長方形 6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8" name="正方形/長方形 6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9" name="テキスト ボックス 6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0" name="直線コネクタ 6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1" name="テキスト ボックス 61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2" name="直線コネクタ 61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13" name="テキスト ボックス 61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14" name="直線コネクタ 61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15" name="テキスト ボックス 61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6" name="直線コネクタ 61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7" name="テキスト ボックス 61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8" name="直線コネクタ 61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19" name="テキスト ボックス 61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0" name="直線コネクタ 6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1" name="テキスト ボックス 6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623" name="直線コネクタ 622"/>
        <xdr:cNvCxnSpPr/>
      </xdr:nvCxnSpPr>
      <xdr:spPr>
        <a:xfrm flipV="1">
          <a:off x="16318864" y="17221200"/>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624"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625" name="直線コネクタ 624"/>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26"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27" name="直線コネクタ 62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43705</xdr:rowOff>
    </xdr:from>
    <xdr:ext cx="405111" cy="259045"/>
    <xdr:sp macro="" textlink="">
      <xdr:nvSpPr>
        <xdr:cNvPr id="628" name="【公民館】&#10;有形固定資産減価償却率平均値テキスト"/>
        <xdr:cNvSpPr txBox="1"/>
      </xdr:nvSpPr>
      <xdr:spPr>
        <a:xfrm>
          <a:off x="16357600" y="17874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629" name="フローチャート: 判断 628"/>
        <xdr:cNvSpPr/>
      </xdr:nvSpPr>
      <xdr:spPr>
        <a:xfrm>
          <a:off x="16268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630" name="フローチャート: 判断 629"/>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631" name="フローチャート: 判断 630"/>
        <xdr:cNvSpPr/>
      </xdr:nvSpPr>
      <xdr:spPr>
        <a:xfrm>
          <a:off x="14541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2" name="テキスト ボックス 6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3" name="テキスト ボックス 6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4" name="テキスト ボックス 6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5" name="テキスト ボックス 6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6" name="テキスト ボックス 6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114554</xdr:rowOff>
    </xdr:from>
    <xdr:to>
      <xdr:col>85</xdr:col>
      <xdr:colOff>177800</xdr:colOff>
      <xdr:row>106</xdr:row>
      <xdr:rowOff>44704</xdr:rowOff>
    </xdr:to>
    <xdr:sp macro="" textlink="">
      <xdr:nvSpPr>
        <xdr:cNvPr id="637" name="楕円 636"/>
        <xdr:cNvSpPr/>
      </xdr:nvSpPr>
      <xdr:spPr>
        <a:xfrm>
          <a:off x="162687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92981</xdr:rowOff>
    </xdr:from>
    <xdr:ext cx="405111" cy="259045"/>
    <xdr:sp macro="" textlink="">
      <xdr:nvSpPr>
        <xdr:cNvPr id="638" name="【公民館】&#10;有形固定資産減価償却率該当値テキスト"/>
        <xdr:cNvSpPr txBox="1"/>
      </xdr:nvSpPr>
      <xdr:spPr>
        <a:xfrm>
          <a:off x="16357600" y="1809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151130</xdr:rowOff>
    </xdr:from>
    <xdr:to>
      <xdr:col>81</xdr:col>
      <xdr:colOff>101600</xdr:colOff>
      <xdr:row>106</xdr:row>
      <xdr:rowOff>81280</xdr:rowOff>
    </xdr:to>
    <xdr:sp macro="" textlink="">
      <xdr:nvSpPr>
        <xdr:cNvPr id="639" name="楕円 638"/>
        <xdr:cNvSpPr/>
      </xdr:nvSpPr>
      <xdr:spPr>
        <a:xfrm>
          <a:off x="1543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165354</xdr:rowOff>
    </xdr:from>
    <xdr:to>
      <xdr:col>85</xdr:col>
      <xdr:colOff>127000</xdr:colOff>
      <xdr:row>106</xdr:row>
      <xdr:rowOff>30480</xdr:rowOff>
    </xdr:to>
    <xdr:cxnSp macro="">
      <xdr:nvCxnSpPr>
        <xdr:cNvPr id="640" name="直線コネクタ 639"/>
        <xdr:cNvCxnSpPr/>
      </xdr:nvCxnSpPr>
      <xdr:spPr>
        <a:xfrm flipV="1">
          <a:off x="15481300" y="181676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39115</xdr:rowOff>
    </xdr:from>
    <xdr:to>
      <xdr:col>76</xdr:col>
      <xdr:colOff>165100</xdr:colOff>
      <xdr:row>106</xdr:row>
      <xdr:rowOff>140715</xdr:rowOff>
    </xdr:to>
    <xdr:sp macro="" textlink="">
      <xdr:nvSpPr>
        <xdr:cNvPr id="641" name="楕円 640"/>
        <xdr:cNvSpPr/>
      </xdr:nvSpPr>
      <xdr:spPr>
        <a:xfrm>
          <a:off x="14541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30480</xdr:rowOff>
    </xdr:from>
    <xdr:to>
      <xdr:col>81</xdr:col>
      <xdr:colOff>50800</xdr:colOff>
      <xdr:row>106</xdr:row>
      <xdr:rowOff>89915</xdr:rowOff>
    </xdr:to>
    <xdr:cxnSp macro="">
      <xdr:nvCxnSpPr>
        <xdr:cNvPr id="642" name="直線コネクタ 641"/>
        <xdr:cNvCxnSpPr/>
      </xdr:nvCxnSpPr>
      <xdr:spPr>
        <a:xfrm flipV="1">
          <a:off x="14592300" y="182041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1795</xdr:rowOff>
    </xdr:from>
    <xdr:ext cx="405111" cy="259045"/>
    <xdr:sp macro="" textlink="">
      <xdr:nvSpPr>
        <xdr:cNvPr id="643" name="n_1aveValue【公民館】&#10;有形固定資産減価償却率"/>
        <xdr:cNvSpPr txBox="1"/>
      </xdr:nvSpPr>
      <xdr:spPr>
        <a:xfrm>
          <a:off x="15266044" y="1783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170959</xdr:rowOff>
    </xdr:from>
    <xdr:ext cx="405111" cy="259045"/>
    <xdr:sp macro="" textlink="">
      <xdr:nvSpPr>
        <xdr:cNvPr id="644" name="n_2aveValue【公民館】&#10;有形固定資産減価償却率"/>
        <xdr:cNvSpPr txBox="1"/>
      </xdr:nvSpPr>
      <xdr:spPr>
        <a:xfrm>
          <a:off x="14389744" y="1783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72407</xdr:rowOff>
    </xdr:from>
    <xdr:ext cx="405111" cy="259045"/>
    <xdr:sp macro="" textlink="">
      <xdr:nvSpPr>
        <xdr:cNvPr id="645" name="n_1mainValue【公民館】&#10;有形固定資産減価償却率"/>
        <xdr:cNvSpPr txBox="1"/>
      </xdr:nvSpPr>
      <xdr:spPr>
        <a:xfrm>
          <a:off x="15266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131842</xdr:rowOff>
    </xdr:from>
    <xdr:ext cx="405111" cy="259045"/>
    <xdr:sp macro="" textlink="">
      <xdr:nvSpPr>
        <xdr:cNvPr id="646" name="n_2mainValue【公民館】&#10;有形固定資産減価償却率"/>
        <xdr:cNvSpPr txBox="1"/>
      </xdr:nvSpPr>
      <xdr:spPr>
        <a:xfrm>
          <a:off x="14389744" y="183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5" name="テキスト ボックス 6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6" name="直線コネクタ 6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7" name="直線コネクタ 65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8" name="テキスト ボックス 65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9" name="直線コネクタ 65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0" name="テキスト ボックス 65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1" name="直線コネクタ 66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2" name="テキスト ボックス 66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3" name="直線コネクタ 66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4" name="テキスト ボックス 66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5" name="直線コネクタ 6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6" name="テキスト ボックス 6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168097</xdr:rowOff>
    </xdr:from>
    <xdr:to>
      <xdr:col>116</xdr:col>
      <xdr:colOff>62864</xdr:colOff>
      <xdr:row>108</xdr:row>
      <xdr:rowOff>38709</xdr:rowOff>
    </xdr:to>
    <xdr:cxnSp macro="">
      <xdr:nvCxnSpPr>
        <xdr:cNvPr id="668" name="直線コネクタ 667"/>
        <xdr:cNvCxnSpPr/>
      </xdr:nvCxnSpPr>
      <xdr:spPr>
        <a:xfrm flipV="1">
          <a:off x="22160864" y="17141647"/>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42536</xdr:rowOff>
    </xdr:from>
    <xdr:ext cx="469744" cy="259045"/>
    <xdr:sp macro="" textlink="">
      <xdr:nvSpPr>
        <xdr:cNvPr id="669" name="【公民館】&#10;一人当たり面積最小値テキスト"/>
        <xdr:cNvSpPr txBox="1"/>
      </xdr:nvSpPr>
      <xdr:spPr>
        <a:xfrm>
          <a:off x="22199600" y="185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38709</xdr:rowOff>
    </xdr:from>
    <xdr:to>
      <xdr:col>116</xdr:col>
      <xdr:colOff>152400</xdr:colOff>
      <xdr:row>108</xdr:row>
      <xdr:rowOff>38709</xdr:rowOff>
    </xdr:to>
    <xdr:cxnSp macro="">
      <xdr:nvCxnSpPr>
        <xdr:cNvPr id="670" name="直線コネクタ 669"/>
        <xdr:cNvCxnSpPr/>
      </xdr:nvCxnSpPr>
      <xdr:spPr>
        <a:xfrm>
          <a:off x="22072600" y="1855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114774</xdr:rowOff>
    </xdr:from>
    <xdr:ext cx="469744" cy="259045"/>
    <xdr:sp macro="" textlink="">
      <xdr:nvSpPr>
        <xdr:cNvPr id="671" name="【公民館】&#10;一人当たり面積最大値テキスト"/>
        <xdr:cNvSpPr txBox="1"/>
      </xdr:nvSpPr>
      <xdr:spPr>
        <a:xfrm>
          <a:off x="22199600" y="169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168097</xdr:rowOff>
    </xdr:from>
    <xdr:to>
      <xdr:col>116</xdr:col>
      <xdr:colOff>152400</xdr:colOff>
      <xdr:row>99</xdr:row>
      <xdr:rowOff>168097</xdr:rowOff>
    </xdr:to>
    <xdr:cxnSp macro="">
      <xdr:nvCxnSpPr>
        <xdr:cNvPr id="672" name="直線コネクタ 671"/>
        <xdr:cNvCxnSpPr/>
      </xdr:nvCxnSpPr>
      <xdr:spPr>
        <a:xfrm>
          <a:off x="22072600" y="1714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673" name="【公民館】&#10;一人当たり面積平均値テキスト"/>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74" name="フローチャート: 判断 673"/>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87579</xdr:rowOff>
    </xdr:from>
    <xdr:to>
      <xdr:col>112</xdr:col>
      <xdr:colOff>38100</xdr:colOff>
      <xdr:row>107</xdr:row>
      <xdr:rowOff>17729</xdr:rowOff>
    </xdr:to>
    <xdr:sp macro="" textlink="">
      <xdr:nvSpPr>
        <xdr:cNvPr id="675" name="フローチャート: 判断 674"/>
        <xdr:cNvSpPr/>
      </xdr:nvSpPr>
      <xdr:spPr>
        <a:xfrm>
          <a:off x="21272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67920</xdr:rowOff>
    </xdr:from>
    <xdr:to>
      <xdr:col>107</xdr:col>
      <xdr:colOff>101600</xdr:colOff>
      <xdr:row>105</xdr:row>
      <xdr:rowOff>169520</xdr:rowOff>
    </xdr:to>
    <xdr:sp macro="" textlink="">
      <xdr:nvSpPr>
        <xdr:cNvPr id="676" name="フローチャート: 判断 675"/>
        <xdr:cNvSpPr/>
      </xdr:nvSpPr>
      <xdr:spPr>
        <a:xfrm>
          <a:off x="20383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7" name="テキスト ボックス 6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8" name="テキスト ボックス 6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9" name="テキスト ボックス 6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0" name="テキスト ボックス 6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1" name="テキスト ボックス 6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73406</xdr:rowOff>
    </xdr:from>
    <xdr:to>
      <xdr:col>116</xdr:col>
      <xdr:colOff>114300</xdr:colOff>
      <xdr:row>108</xdr:row>
      <xdr:rowOff>3556</xdr:rowOff>
    </xdr:to>
    <xdr:sp macro="" textlink="">
      <xdr:nvSpPr>
        <xdr:cNvPr id="682" name="楕円 681"/>
        <xdr:cNvSpPr/>
      </xdr:nvSpPr>
      <xdr:spPr>
        <a:xfrm>
          <a:off x="221107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159783</xdr:rowOff>
    </xdr:from>
    <xdr:ext cx="469744" cy="259045"/>
    <xdr:sp macro="" textlink="">
      <xdr:nvSpPr>
        <xdr:cNvPr id="683" name="【公民館】&#10;一人当たり面積該当値テキスト"/>
        <xdr:cNvSpPr txBox="1"/>
      </xdr:nvSpPr>
      <xdr:spPr>
        <a:xfrm>
          <a:off x="22199600" y="1833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77064</xdr:rowOff>
    </xdr:from>
    <xdr:to>
      <xdr:col>112</xdr:col>
      <xdr:colOff>38100</xdr:colOff>
      <xdr:row>108</xdr:row>
      <xdr:rowOff>7214</xdr:rowOff>
    </xdr:to>
    <xdr:sp macro="" textlink="">
      <xdr:nvSpPr>
        <xdr:cNvPr id="684" name="楕円 683"/>
        <xdr:cNvSpPr/>
      </xdr:nvSpPr>
      <xdr:spPr>
        <a:xfrm>
          <a:off x="21272500" y="1842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124206</xdr:rowOff>
    </xdr:from>
    <xdr:to>
      <xdr:col>116</xdr:col>
      <xdr:colOff>63500</xdr:colOff>
      <xdr:row>107</xdr:row>
      <xdr:rowOff>127864</xdr:rowOff>
    </xdr:to>
    <xdr:cxnSp macro="">
      <xdr:nvCxnSpPr>
        <xdr:cNvPr id="685" name="直線コネクタ 684"/>
        <xdr:cNvCxnSpPr/>
      </xdr:nvCxnSpPr>
      <xdr:spPr>
        <a:xfrm flipV="1">
          <a:off x="21323300" y="18469356"/>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81635</xdr:rowOff>
    </xdr:from>
    <xdr:to>
      <xdr:col>107</xdr:col>
      <xdr:colOff>101600</xdr:colOff>
      <xdr:row>108</xdr:row>
      <xdr:rowOff>11785</xdr:rowOff>
    </xdr:to>
    <xdr:sp macro="" textlink="">
      <xdr:nvSpPr>
        <xdr:cNvPr id="686" name="楕円 685"/>
        <xdr:cNvSpPr/>
      </xdr:nvSpPr>
      <xdr:spPr>
        <a:xfrm>
          <a:off x="20383500" y="184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127864</xdr:rowOff>
    </xdr:from>
    <xdr:to>
      <xdr:col>111</xdr:col>
      <xdr:colOff>177800</xdr:colOff>
      <xdr:row>107</xdr:row>
      <xdr:rowOff>132435</xdr:rowOff>
    </xdr:to>
    <xdr:cxnSp macro="">
      <xdr:nvCxnSpPr>
        <xdr:cNvPr id="687" name="直線コネクタ 686"/>
        <xdr:cNvCxnSpPr/>
      </xdr:nvCxnSpPr>
      <xdr:spPr>
        <a:xfrm flipV="1">
          <a:off x="20434300" y="1847301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34256</xdr:rowOff>
    </xdr:from>
    <xdr:ext cx="469744" cy="259045"/>
    <xdr:sp macro="" textlink="">
      <xdr:nvSpPr>
        <xdr:cNvPr id="688" name="n_1aveValue【公民館】&#10;一人当たり面積"/>
        <xdr:cNvSpPr txBox="1"/>
      </xdr:nvSpPr>
      <xdr:spPr>
        <a:xfrm>
          <a:off x="210757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14597</xdr:rowOff>
    </xdr:from>
    <xdr:ext cx="469744" cy="259045"/>
    <xdr:sp macro="" textlink="">
      <xdr:nvSpPr>
        <xdr:cNvPr id="689" name="n_2aveValue【公民館】&#10;一人当たり面積"/>
        <xdr:cNvSpPr txBox="1"/>
      </xdr:nvSpPr>
      <xdr:spPr>
        <a:xfrm>
          <a:off x="20199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169791</xdr:rowOff>
    </xdr:from>
    <xdr:ext cx="469744" cy="259045"/>
    <xdr:sp macro="" textlink="">
      <xdr:nvSpPr>
        <xdr:cNvPr id="690" name="n_1mainValue【公民館】&#10;一人当たり面積"/>
        <xdr:cNvSpPr txBox="1"/>
      </xdr:nvSpPr>
      <xdr:spPr>
        <a:xfrm>
          <a:off x="21075727" y="185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2912</xdr:rowOff>
    </xdr:from>
    <xdr:ext cx="469744" cy="259045"/>
    <xdr:sp macro="" textlink="">
      <xdr:nvSpPr>
        <xdr:cNvPr id="691" name="n_2mainValue【公民館】&#10;一人当たり面積"/>
        <xdr:cNvSpPr txBox="1"/>
      </xdr:nvSpPr>
      <xdr:spPr>
        <a:xfrm>
          <a:off x="20199427" y="1851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2" name="正方形/長方形 6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3" name="正方形/長方形 6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4" name="テキスト ボックス 6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全体的に老朽化が進んでいるため、今後策定する個別施設計画に基づき施設の維持管理、更新、除却等を検討する必要がある。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12,052
11,972
203.93
8,835,201
8,713,897
121,293
4,626,442
10,854,438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164374</xdr:rowOff>
    </xdr:to>
    <xdr:cxnSp macro="">
      <xdr:nvCxnSpPr>
        <xdr:cNvPr id="57" name="直線コネクタ 56"/>
        <xdr:cNvCxnSpPr/>
      </xdr:nvCxnSpPr>
      <xdr:spPr>
        <a:xfrm flipV="1">
          <a:off x="4634865" y="5660572"/>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168201</xdr:rowOff>
    </xdr:from>
    <xdr:ext cx="340478" cy="259045"/>
    <xdr:sp macro="" textlink="">
      <xdr:nvSpPr>
        <xdr:cNvPr id="58" name="【図書館】&#10;有形固定資産減価償却率最小値テキスト"/>
        <xdr:cNvSpPr txBox="1"/>
      </xdr:nvSpPr>
      <xdr:spPr>
        <a:xfrm>
          <a:off x="4673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164374</xdr:rowOff>
    </xdr:from>
    <xdr:to>
      <xdr:col>24</xdr:col>
      <xdr:colOff>152400</xdr:colOff>
      <xdr:row>41</xdr:row>
      <xdr:rowOff>164374</xdr:rowOff>
    </xdr:to>
    <xdr:cxnSp macro="">
      <xdr:nvCxnSpPr>
        <xdr:cNvPr id="59" name="直線コネクタ 58"/>
        <xdr:cNvCxnSpPr/>
      </xdr:nvCxnSpPr>
      <xdr:spPr>
        <a:xfrm>
          <a:off x="4546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124658</xdr:rowOff>
    </xdr:from>
    <xdr:ext cx="405111" cy="259045"/>
    <xdr:sp macro="" textlink="">
      <xdr:nvSpPr>
        <xdr:cNvPr id="62" name="【図書館】&#10;有形固定資産減価償却率平均値テキスト"/>
        <xdr:cNvSpPr txBox="1"/>
      </xdr:nvSpPr>
      <xdr:spPr>
        <a:xfrm>
          <a:off x="4673600" y="646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63" name="フローチャート: 判断 62"/>
        <xdr:cNvSpPr/>
      </xdr:nvSpPr>
      <xdr:spPr>
        <a:xfrm>
          <a:off x="45847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152763</xdr:rowOff>
    </xdr:from>
    <xdr:to>
      <xdr:col>20</xdr:col>
      <xdr:colOff>38100</xdr:colOff>
      <xdr:row>38</xdr:row>
      <xdr:rowOff>82913</xdr:rowOff>
    </xdr:to>
    <xdr:sp macro="" textlink="">
      <xdr:nvSpPr>
        <xdr:cNvPr id="64" name="フローチャート: 判断 63"/>
        <xdr:cNvSpPr/>
      </xdr:nvSpPr>
      <xdr:spPr>
        <a:xfrm>
          <a:off x="3746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7438</xdr:rowOff>
    </xdr:from>
    <xdr:to>
      <xdr:col>15</xdr:col>
      <xdr:colOff>101600</xdr:colOff>
      <xdr:row>38</xdr:row>
      <xdr:rowOff>109038</xdr:rowOff>
    </xdr:to>
    <xdr:sp macro="" textlink="">
      <xdr:nvSpPr>
        <xdr:cNvPr id="65" name="フローチャート: 判断 64"/>
        <xdr:cNvSpPr/>
      </xdr:nvSpPr>
      <xdr:spPr>
        <a:xfrm>
          <a:off x="2857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71" name="楕円 70"/>
        <xdr:cNvSpPr/>
      </xdr:nvSpPr>
      <xdr:spPr>
        <a:xfrm>
          <a:off x="45847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23784</xdr:rowOff>
    </xdr:from>
    <xdr:ext cx="405111" cy="259045"/>
    <xdr:sp macro="" textlink="">
      <xdr:nvSpPr>
        <xdr:cNvPr id="72" name="【図書館】&#10;有形固定資産減価償却率該当値テキスト"/>
        <xdr:cNvSpPr txBox="1"/>
      </xdr:nvSpPr>
      <xdr:spPr>
        <a:xfrm>
          <a:off x="4673600" y="619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40096</xdr:rowOff>
    </xdr:from>
    <xdr:to>
      <xdr:col>20</xdr:col>
      <xdr:colOff>38100</xdr:colOff>
      <xdr:row>37</xdr:row>
      <xdr:rowOff>141696</xdr:rowOff>
    </xdr:to>
    <xdr:sp macro="" textlink="">
      <xdr:nvSpPr>
        <xdr:cNvPr id="73" name="楕円 72"/>
        <xdr:cNvSpPr/>
      </xdr:nvSpPr>
      <xdr:spPr>
        <a:xfrm>
          <a:off x="3746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51707</xdr:rowOff>
    </xdr:from>
    <xdr:to>
      <xdr:col>24</xdr:col>
      <xdr:colOff>63500</xdr:colOff>
      <xdr:row>37</xdr:row>
      <xdr:rowOff>90896</xdr:rowOff>
    </xdr:to>
    <xdr:cxnSp macro="">
      <xdr:nvCxnSpPr>
        <xdr:cNvPr id="74" name="直線コネクタ 73"/>
        <xdr:cNvCxnSpPr/>
      </xdr:nvCxnSpPr>
      <xdr:spPr>
        <a:xfrm flipV="1">
          <a:off x="3797300" y="639535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77651</xdr:rowOff>
    </xdr:from>
    <xdr:to>
      <xdr:col>15</xdr:col>
      <xdr:colOff>101600</xdr:colOff>
      <xdr:row>38</xdr:row>
      <xdr:rowOff>7801</xdr:rowOff>
    </xdr:to>
    <xdr:sp macro="" textlink="">
      <xdr:nvSpPr>
        <xdr:cNvPr id="75" name="楕円 74"/>
        <xdr:cNvSpPr/>
      </xdr:nvSpPr>
      <xdr:spPr>
        <a:xfrm>
          <a:off x="2857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90896</xdr:rowOff>
    </xdr:from>
    <xdr:to>
      <xdr:col>19</xdr:col>
      <xdr:colOff>177800</xdr:colOff>
      <xdr:row>37</xdr:row>
      <xdr:rowOff>128451</xdr:rowOff>
    </xdr:to>
    <xdr:cxnSp macro="">
      <xdr:nvCxnSpPr>
        <xdr:cNvPr id="76" name="直線コネクタ 75"/>
        <xdr:cNvCxnSpPr/>
      </xdr:nvCxnSpPr>
      <xdr:spPr>
        <a:xfrm flipV="1">
          <a:off x="2908300" y="643454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74040</xdr:rowOff>
    </xdr:from>
    <xdr:ext cx="405111" cy="259045"/>
    <xdr:sp macro="" textlink="">
      <xdr:nvSpPr>
        <xdr:cNvPr id="77" name="n_1aveValue【図書館】&#10;有形固定資産減価償却率"/>
        <xdr:cNvSpPr txBox="1"/>
      </xdr:nvSpPr>
      <xdr:spPr>
        <a:xfrm>
          <a:off x="35820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100165</xdr:rowOff>
    </xdr:from>
    <xdr:ext cx="405111" cy="259045"/>
    <xdr:sp macro="" textlink="">
      <xdr:nvSpPr>
        <xdr:cNvPr id="78" name="n_2aveValue【図書館】&#10;有形固定資産減価償却率"/>
        <xdr:cNvSpPr txBox="1"/>
      </xdr:nvSpPr>
      <xdr:spPr>
        <a:xfrm>
          <a:off x="2705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158223</xdr:rowOff>
    </xdr:from>
    <xdr:ext cx="405111" cy="259045"/>
    <xdr:sp macro="" textlink="">
      <xdr:nvSpPr>
        <xdr:cNvPr id="79" name="n_1mainValue【図書館】&#10;有形固定資産減価償却率"/>
        <xdr:cNvSpPr txBox="1"/>
      </xdr:nvSpPr>
      <xdr:spPr>
        <a:xfrm>
          <a:off x="35820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24328</xdr:rowOff>
    </xdr:from>
    <xdr:ext cx="405111" cy="259045"/>
    <xdr:sp macro="" textlink="">
      <xdr:nvSpPr>
        <xdr:cNvPr id="80" name="n_2mainValue【図書館】&#10;有形固定資産減価償却率"/>
        <xdr:cNvSpPr txBox="1"/>
      </xdr:nvSpPr>
      <xdr:spPr>
        <a:xfrm>
          <a:off x="2705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126492</xdr:rowOff>
    </xdr:from>
    <xdr:to>
      <xdr:col>54</xdr:col>
      <xdr:colOff>189865</xdr:colOff>
      <xdr:row>40</xdr:row>
      <xdr:rowOff>163068</xdr:rowOff>
    </xdr:to>
    <xdr:cxnSp macro="">
      <xdr:nvCxnSpPr>
        <xdr:cNvPr id="102" name="直線コネクタ 101"/>
        <xdr:cNvCxnSpPr/>
      </xdr:nvCxnSpPr>
      <xdr:spPr>
        <a:xfrm flipV="1">
          <a:off x="10476865" y="59557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166895</xdr:rowOff>
    </xdr:from>
    <xdr:ext cx="469744" cy="259045"/>
    <xdr:sp macro="" textlink="">
      <xdr:nvSpPr>
        <xdr:cNvPr id="103" name="【図書館】&#10;一人当たり面積最小値テキスト"/>
        <xdr:cNvSpPr txBox="1"/>
      </xdr:nvSpPr>
      <xdr:spPr>
        <a:xfrm>
          <a:off x="10515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163068</xdr:rowOff>
    </xdr:from>
    <xdr:to>
      <xdr:col>55</xdr:col>
      <xdr:colOff>88900</xdr:colOff>
      <xdr:row>40</xdr:row>
      <xdr:rowOff>163068</xdr:rowOff>
    </xdr:to>
    <xdr:cxnSp macro="">
      <xdr:nvCxnSpPr>
        <xdr:cNvPr id="104" name="直線コネクタ 103"/>
        <xdr:cNvCxnSpPr/>
      </xdr:nvCxnSpPr>
      <xdr:spPr>
        <a:xfrm>
          <a:off x="10388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73169</xdr:rowOff>
    </xdr:from>
    <xdr:ext cx="469744" cy="259045"/>
    <xdr:sp macro="" textlink="">
      <xdr:nvSpPr>
        <xdr:cNvPr id="105" name="【図書館】&#10;一人当たり面積最大値テキスト"/>
        <xdr:cNvSpPr txBox="1"/>
      </xdr:nvSpPr>
      <xdr:spPr>
        <a:xfrm>
          <a:off x="10515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126492</xdr:rowOff>
    </xdr:from>
    <xdr:to>
      <xdr:col>55</xdr:col>
      <xdr:colOff>88900</xdr:colOff>
      <xdr:row>34</xdr:row>
      <xdr:rowOff>126492</xdr:rowOff>
    </xdr:to>
    <xdr:cxnSp macro="">
      <xdr:nvCxnSpPr>
        <xdr:cNvPr id="106" name="直線コネクタ 105"/>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98569</xdr:rowOff>
    </xdr:from>
    <xdr:ext cx="469744" cy="259045"/>
    <xdr:sp macro="" textlink="">
      <xdr:nvSpPr>
        <xdr:cNvPr id="107" name="【図書館】&#10;一人当たり面積平均値テキスト"/>
        <xdr:cNvSpPr txBox="1"/>
      </xdr:nvSpPr>
      <xdr:spPr>
        <a:xfrm>
          <a:off x="10515600" y="644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75692</xdr:rowOff>
    </xdr:from>
    <xdr:to>
      <xdr:col>55</xdr:col>
      <xdr:colOff>50800</xdr:colOff>
      <xdr:row>39</xdr:row>
      <xdr:rowOff>5842</xdr:rowOff>
    </xdr:to>
    <xdr:sp macro="" textlink="">
      <xdr:nvSpPr>
        <xdr:cNvPr id="108" name="フローチャート: 判断 107"/>
        <xdr:cNvSpPr/>
      </xdr:nvSpPr>
      <xdr:spPr>
        <a:xfrm>
          <a:off x="10426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09" name="フローチャート: 判断 108"/>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10" name="フローチャート: 判断 109"/>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23114</xdr:rowOff>
    </xdr:from>
    <xdr:to>
      <xdr:col>55</xdr:col>
      <xdr:colOff>50800</xdr:colOff>
      <xdr:row>39</xdr:row>
      <xdr:rowOff>124714</xdr:rowOff>
    </xdr:to>
    <xdr:sp macro="" textlink="">
      <xdr:nvSpPr>
        <xdr:cNvPr id="116" name="楕円 115"/>
        <xdr:cNvSpPr/>
      </xdr:nvSpPr>
      <xdr:spPr>
        <a:xfrm>
          <a:off x="104267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1541</xdr:rowOff>
    </xdr:from>
    <xdr:ext cx="469744" cy="259045"/>
    <xdr:sp macro="" textlink="">
      <xdr:nvSpPr>
        <xdr:cNvPr id="117" name="【図書館】&#10;一人当たり面積該当値テキスト"/>
        <xdr:cNvSpPr txBox="1"/>
      </xdr:nvSpPr>
      <xdr:spPr>
        <a:xfrm>
          <a:off x="10515600"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32258</xdr:rowOff>
    </xdr:from>
    <xdr:to>
      <xdr:col>50</xdr:col>
      <xdr:colOff>165100</xdr:colOff>
      <xdr:row>39</xdr:row>
      <xdr:rowOff>133858</xdr:rowOff>
    </xdr:to>
    <xdr:sp macro="" textlink="">
      <xdr:nvSpPr>
        <xdr:cNvPr id="118" name="楕円 117"/>
        <xdr:cNvSpPr/>
      </xdr:nvSpPr>
      <xdr:spPr>
        <a:xfrm>
          <a:off x="9588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73914</xdr:rowOff>
    </xdr:from>
    <xdr:to>
      <xdr:col>55</xdr:col>
      <xdr:colOff>0</xdr:colOff>
      <xdr:row>39</xdr:row>
      <xdr:rowOff>83058</xdr:rowOff>
    </xdr:to>
    <xdr:cxnSp macro="">
      <xdr:nvCxnSpPr>
        <xdr:cNvPr id="119" name="直線コネクタ 118"/>
        <xdr:cNvCxnSpPr/>
      </xdr:nvCxnSpPr>
      <xdr:spPr>
        <a:xfrm flipV="1">
          <a:off x="9639300" y="67604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0" name="楕円 119"/>
        <xdr:cNvSpPr/>
      </xdr:nvSpPr>
      <xdr:spPr>
        <a:xfrm>
          <a:off x="869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83058</xdr:rowOff>
    </xdr:from>
    <xdr:to>
      <xdr:col>50</xdr:col>
      <xdr:colOff>114300</xdr:colOff>
      <xdr:row>39</xdr:row>
      <xdr:rowOff>87630</xdr:rowOff>
    </xdr:to>
    <xdr:cxnSp macro="">
      <xdr:nvCxnSpPr>
        <xdr:cNvPr id="121" name="直線コネクタ 120"/>
        <xdr:cNvCxnSpPr/>
      </xdr:nvCxnSpPr>
      <xdr:spPr>
        <a:xfrm flipV="1">
          <a:off x="8750300" y="676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22" name="n_1aveValue【図書館】&#10;一人当たり面積"/>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23" name="n_2ave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124985</xdr:rowOff>
    </xdr:from>
    <xdr:ext cx="469744" cy="259045"/>
    <xdr:sp macro="" textlink="">
      <xdr:nvSpPr>
        <xdr:cNvPr id="124" name="n_1mainValue【図書館】&#10;一人当たり面積"/>
        <xdr:cNvSpPr txBox="1"/>
      </xdr:nvSpPr>
      <xdr:spPr>
        <a:xfrm>
          <a:off x="9391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25" name="n_2mainValue【図書館】&#10;一人当たり面積"/>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8" name="テキスト ボックス 13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4" name="テキスト ボックス 143"/>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148" name="直線コネクタ 147"/>
        <xdr:cNvCxnSpPr/>
      </xdr:nvCxnSpPr>
      <xdr:spPr>
        <a:xfrm flipV="1">
          <a:off x="4634865" y="960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149" name="【体育館・プール】&#10;有形固定資産減価償却率最小値テキスト"/>
        <xdr:cNvSpPr txBox="1"/>
      </xdr:nvSpPr>
      <xdr:spPr>
        <a:xfrm>
          <a:off x="4673600" y="1083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150" name="直線コネクタ 149"/>
        <xdr:cNvCxnSpPr/>
      </xdr:nvCxnSpPr>
      <xdr:spPr>
        <a:xfrm>
          <a:off x="4546600" y="1082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1"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2" name="直線コネクタ 151"/>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53" name="【体育館・プール】&#10;有形固定資産減価償却率平均値テキスト"/>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4" name="フローチャート: 判断 153"/>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55" name="フローチャート: 判断 154"/>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56" name="フローチャート: 判断 155"/>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111506</xdr:rowOff>
    </xdr:from>
    <xdr:to>
      <xdr:col>24</xdr:col>
      <xdr:colOff>114300</xdr:colOff>
      <xdr:row>59</xdr:row>
      <xdr:rowOff>41656</xdr:rowOff>
    </xdr:to>
    <xdr:sp macro="" textlink="">
      <xdr:nvSpPr>
        <xdr:cNvPr id="162" name="楕円 161"/>
        <xdr:cNvSpPr/>
      </xdr:nvSpPr>
      <xdr:spPr>
        <a:xfrm>
          <a:off x="45847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134383</xdr:rowOff>
    </xdr:from>
    <xdr:ext cx="405111" cy="259045"/>
    <xdr:sp macro="" textlink="">
      <xdr:nvSpPr>
        <xdr:cNvPr id="163" name="【体育館・プール】&#10;有形固定資産減価償却率該当値テキスト"/>
        <xdr:cNvSpPr txBox="1"/>
      </xdr:nvSpPr>
      <xdr:spPr>
        <a:xfrm>
          <a:off x="4673600" y="990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152654</xdr:rowOff>
    </xdr:from>
    <xdr:to>
      <xdr:col>20</xdr:col>
      <xdr:colOff>38100</xdr:colOff>
      <xdr:row>59</xdr:row>
      <xdr:rowOff>82804</xdr:rowOff>
    </xdr:to>
    <xdr:sp macro="" textlink="">
      <xdr:nvSpPr>
        <xdr:cNvPr id="164" name="楕円 163"/>
        <xdr:cNvSpPr/>
      </xdr:nvSpPr>
      <xdr:spPr>
        <a:xfrm>
          <a:off x="3746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162306</xdr:rowOff>
    </xdr:from>
    <xdr:to>
      <xdr:col>24</xdr:col>
      <xdr:colOff>63500</xdr:colOff>
      <xdr:row>59</xdr:row>
      <xdr:rowOff>32004</xdr:rowOff>
    </xdr:to>
    <xdr:cxnSp macro="">
      <xdr:nvCxnSpPr>
        <xdr:cNvPr id="165" name="直線コネクタ 164"/>
        <xdr:cNvCxnSpPr/>
      </xdr:nvCxnSpPr>
      <xdr:spPr>
        <a:xfrm flipV="1">
          <a:off x="3797300" y="1010640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33782</xdr:rowOff>
    </xdr:from>
    <xdr:to>
      <xdr:col>15</xdr:col>
      <xdr:colOff>101600</xdr:colOff>
      <xdr:row>59</xdr:row>
      <xdr:rowOff>135382</xdr:rowOff>
    </xdr:to>
    <xdr:sp macro="" textlink="">
      <xdr:nvSpPr>
        <xdr:cNvPr id="166" name="楕円 165"/>
        <xdr:cNvSpPr/>
      </xdr:nvSpPr>
      <xdr:spPr>
        <a:xfrm>
          <a:off x="2857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32004</xdr:rowOff>
    </xdr:from>
    <xdr:to>
      <xdr:col>19</xdr:col>
      <xdr:colOff>177800</xdr:colOff>
      <xdr:row>59</xdr:row>
      <xdr:rowOff>84582</xdr:rowOff>
    </xdr:to>
    <xdr:cxnSp macro="">
      <xdr:nvCxnSpPr>
        <xdr:cNvPr id="167" name="直線コネクタ 166"/>
        <xdr:cNvCxnSpPr/>
      </xdr:nvCxnSpPr>
      <xdr:spPr>
        <a:xfrm flipV="1">
          <a:off x="2908300" y="1014755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35069</xdr:rowOff>
    </xdr:from>
    <xdr:ext cx="405111" cy="259045"/>
    <xdr:sp macro="" textlink="">
      <xdr:nvSpPr>
        <xdr:cNvPr id="168" name="n_1aveValue【体育館・プール】&#10;有形固定資産減価償却率"/>
        <xdr:cNvSpPr txBox="1"/>
      </xdr:nvSpPr>
      <xdr:spPr>
        <a:xfrm>
          <a:off x="35820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69" name="n_2aveValue【体育館・プー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99331</xdr:rowOff>
    </xdr:from>
    <xdr:ext cx="405111" cy="259045"/>
    <xdr:sp macro="" textlink="">
      <xdr:nvSpPr>
        <xdr:cNvPr id="170" name="n_1mainValue【体育館・プール】&#10;有形固定資産減価償却率"/>
        <xdr:cNvSpPr txBox="1"/>
      </xdr:nvSpPr>
      <xdr:spPr>
        <a:xfrm>
          <a:off x="35820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151909</xdr:rowOff>
    </xdr:from>
    <xdr:ext cx="405111" cy="259045"/>
    <xdr:sp macro="" textlink="">
      <xdr:nvSpPr>
        <xdr:cNvPr id="171" name="n_2mainValue【体育館・プール】&#10;有形固定資産減価償却率"/>
        <xdr:cNvSpPr txBox="1"/>
      </xdr:nvSpPr>
      <xdr:spPr>
        <a:xfrm>
          <a:off x="2705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95" name="直線コネクタ 194"/>
        <xdr:cNvCxnSpPr/>
      </xdr:nvCxnSpPr>
      <xdr:spPr>
        <a:xfrm flipV="1">
          <a:off x="10476865" y="9536430"/>
          <a:ext cx="0" cy="15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96"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97" name="直線コネクタ 196"/>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98" name="【体育館・プール】&#10;一人当たり面積最大値テキスト"/>
        <xdr:cNvSpPr txBox="1"/>
      </xdr:nvSpPr>
      <xdr:spPr>
        <a:xfrm>
          <a:off x="10515600"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99" name="直線コネクタ 198"/>
        <xdr:cNvCxnSpPr/>
      </xdr:nvCxnSpPr>
      <xdr:spPr>
        <a:xfrm>
          <a:off x="10388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271</xdr:rowOff>
    </xdr:from>
    <xdr:ext cx="469744" cy="259045"/>
    <xdr:sp macro="" textlink="">
      <xdr:nvSpPr>
        <xdr:cNvPr id="200" name="【体育館・プール】&#10;一人当たり面積平均値テキスト"/>
        <xdr:cNvSpPr txBox="1"/>
      </xdr:nvSpPr>
      <xdr:spPr>
        <a:xfrm>
          <a:off x="10515600" y="10458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201" name="フローチャート: 判断 200"/>
        <xdr:cNvSpPr/>
      </xdr:nvSpPr>
      <xdr:spPr>
        <a:xfrm>
          <a:off x="10426700" y="1060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202" name="フローチャート: 判断 201"/>
        <xdr:cNvSpPr/>
      </xdr:nvSpPr>
      <xdr:spPr>
        <a:xfrm>
          <a:off x="9588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26162</xdr:rowOff>
    </xdr:from>
    <xdr:to>
      <xdr:col>46</xdr:col>
      <xdr:colOff>38100</xdr:colOff>
      <xdr:row>62</xdr:row>
      <xdr:rowOff>127762</xdr:rowOff>
    </xdr:to>
    <xdr:sp macro="" textlink="">
      <xdr:nvSpPr>
        <xdr:cNvPr id="203" name="フローチャート: 判断 202"/>
        <xdr:cNvSpPr/>
      </xdr:nvSpPr>
      <xdr:spPr>
        <a:xfrm>
          <a:off x="8699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92456</xdr:rowOff>
    </xdr:from>
    <xdr:to>
      <xdr:col>55</xdr:col>
      <xdr:colOff>50800</xdr:colOff>
      <xdr:row>63</xdr:row>
      <xdr:rowOff>22606</xdr:rowOff>
    </xdr:to>
    <xdr:sp macro="" textlink="">
      <xdr:nvSpPr>
        <xdr:cNvPr id="209" name="楕円 208"/>
        <xdr:cNvSpPr/>
      </xdr:nvSpPr>
      <xdr:spPr>
        <a:xfrm>
          <a:off x="10426700" y="107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70883</xdr:rowOff>
    </xdr:from>
    <xdr:ext cx="469744" cy="259045"/>
    <xdr:sp macro="" textlink="">
      <xdr:nvSpPr>
        <xdr:cNvPr id="210" name="【体育館・プール】&#10;一人当たり面積該当値テキスト"/>
        <xdr:cNvSpPr txBox="1"/>
      </xdr:nvSpPr>
      <xdr:spPr>
        <a:xfrm>
          <a:off x="10515600" y="107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98552</xdr:rowOff>
    </xdr:from>
    <xdr:to>
      <xdr:col>50</xdr:col>
      <xdr:colOff>165100</xdr:colOff>
      <xdr:row>63</xdr:row>
      <xdr:rowOff>28702</xdr:rowOff>
    </xdr:to>
    <xdr:sp macro="" textlink="">
      <xdr:nvSpPr>
        <xdr:cNvPr id="211" name="楕円 210"/>
        <xdr:cNvSpPr/>
      </xdr:nvSpPr>
      <xdr:spPr>
        <a:xfrm>
          <a:off x="9588500" y="107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143256</xdr:rowOff>
    </xdr:from>
    <xdr:to>
      <xdr:col>55</xdr:col>
      <xdr:colOff>0</xdr:colOff>
      <xdr:row>62</xdr:row>
      <xdr:rowOff>149352</xdr:rowOff>
    </xdr:to>
    <xdr:cxnSp macro="">
      <xdr:nvCxnSpPr>
        <xdr:cNvPr id="212" name="直線コネクタ 211"/>
        <xdr:cNvCxnSpPr/>
      </xdr:nvCxnSpPr>
      <xdr:spPr>
        <a:xfrm flipV="1">
          <a:off x="9639300" y="1077315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111506</xdr:rowOff>
    </xdr:from>
    <xdr:to>
      <xdr:col>46</xdr:col>
      <xdr:colOff>38100</xdr:colOff>
      <xdr:row>63</xdr:row>
      <xdr:rowOff>41656</xdr:rowOff>
    </xdr:to>
    <xdr:sp macro="" textlink="">
      <xdr:nvSpPr>
        <xdr:cNvPr id="213" name="楕円 212"/>
        <xdr:cNvSpPr/>
      </xdr:nvSpPr>
      <xdr:spPr>
        <a:xfrm>
          <a:off x="8699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149352</xdr:rowOff>
    </xdr:from>
    <xdr:to>
      <xdr:col>50</xdr:col>
      <xdr:colOff>114300</xdr:colOff>
      <xdr:row>62</xdr:row>
      <xdr:rowOff>162306</xdr:rowOff>
    </xdr:to>
    <xdr:cxnSp macro="">
      <xdr:nvCxnSpPr>
        <xdr:cNvPr id="214" name="直線コネクタ 213"/>
        <xdr:cNvCxnSpPr/>
      </xdr:nvCxnSpPr>
      <xdr:spPr>
        <a:xfrm flipV="1">
          <a:off x="8750300" y="1077925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142003</xdr:rowOff>
    </xdr:from>
    <xdr:ext cx="469744" cy="259045"/>
    <xdr:sp macro="" textlink="">
      <xdr:nvSpPr>
        <xdr:cNvPr id="215" name="n_1aveValue【体育館・プール】&#10;一人当たり面積"/>
        <xdr:cNvSpPr txBox="1"/>
      </xdr:nvSpPr>
      <xdr:spPr>
        <a:xfrm>
          <a:off x="93917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144289</xdr:rowOff>
    </xdr:from>
    <xdr:ext cx="469744" cy="259045"/>
    <xdr:sp macro="" textlink="">
      <xdr:nvSpPr>
        <xdr:cNvPr id="216" name="n_2aveValue【体育館・プール】&#10;一人当たり面積"/>
        <xdr:cNvSpPr txBox="1"/>
      </xdr:nvSpPr>
      <xdr:spPr>
        <a:xfrm>
          <a:off x="8515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19829</xdr:rowOff>
    </xdr:from>
    <xdr:ext cx="469744" cy="259045"/>
    <xdr:sp macro="" textlink="">
      <xdr:nvSpPr>
        <xdr:cNvPr id="217" name="n_1mainValue【体育館・プール】&#10;一人当たり面積"/>
        <xdr:cNvSpPr txBox="1"/>
      </xdr:nvSpPr>
      <xdr:spPr>
        <a:xfrm>
          <a:off x="9391727"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32783</xdr:rowOff>
    </xdr:from>
    <xdr:ext cx="469744" cy="259045"/>
    <xdr:sp macro="" textlink="">
      <xdr:nvSpPr>
        <xdr:cNvPr id="218" name="n_2mainValue【体育館・プール】&#10;一人当たり面積"/>
        <xdr:cNvSpPr txBox="1"/>
      </xdr:nvSpPr>
      <xdr:spPr>
        <a:xfrm>
          <a:off x="8515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54102</xdr:rowOff>
    </xdr:to>
    <xdr:cxnSp macro="">
      <xdr:nvCxnSpPr>
        <xdr:cNvPr id="241" name="直線コネクタ 240"/>
        <xdr:cNvCxnSpPr/>
      </xdr:nvCxnSpPr>
      <xdr:spPr>
        <a:xfrm flipV="1">
          <a:off x="4634865" y="1341120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57929</xdr:rowOff>
    </xdr:from>
    <xdr:ext cx="405111" cy="259045"/>
    <xdr:sp macro="" textlink="">
      <xdr:nvSpPr>
        <xdr:cNvPr id="242" name="【福祉施設】&#10;有形固定資産減価償却率最小値テキスト"/>
        <xdr:cNvSpPr txBox="1"/>
      </xdr:nvSpPr>
      <xdr:spPr>
        <a:xfrm>
          <a:off x="4673600" y="148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54102</xdr:rowOff>
    </xdr:from>
    <xdr:to>
      <xdr:col>24</xdr:col>
      <xdr:colOff>152400</xdr:colOff>
      <xdr:row>86</xdr:row>
      <xdr:rowOff>54102</xdr:rowOff>
    </xdr:to>
    <xdr:cxnSp macro="">
      <xdr:nvCxnSpPr>
        <xdr:cNvPr id="243" name="直線コネクタ 242"/>
        <xdr:cNvCxnSpPr/>
      </xdr:nvCxnSpPr>
      <xdr:spPr>
        <a:xfrm>
          <a:off x="4546600" y="147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46"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47" name="フローチャート: 判断 246"/>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17018</xdr:rowOff>
    </xdr:from>
    <xdr:to>
      <xdr:col>20</xdr:col>
      <xdr:colOff>38100</xdr:colOff>
      <xdr:row>84</xdr:row>
      <xdr:rowOff>118618</xdr:rowOff>
    </xdr:to>
    <xdr:sp macro="" textlink="">
      <xdr:nvSpPr>
        <xdr:cNvPr id="248" name="フローチャート: 判断 247"/>
        <xdr:cNvSpPr/>
      </xdr:nvSpPr>
      <xdr:spPr>
        <a:xfrm>
          <a:off x="3746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5587</xdr:rowOff>
    </xdr:from>
    <xdr:to>
      <xdr:col>15</xdr:col>
      <xdr:colOff>101600</xdr:colOff>
      <xdr:row>84</xdr:row>
      <xdr:rowOff>107187</xdr:rowOff>
    </xdr:to>
    <xdr:sp macro="" textlink="">
      <xdr:nvSpPr>
        <xdr:cNvPr id="249" name="フローチャート: 判断 248"/>
        <xdr:cNvSpPr/>
      </xdr:nvSpPr>
      <xdr:spPr>
        <a:xfrm>
          <a:off x="2857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158750</xdr:rowOff>
    </xdr:from>
    <xdr:to>
      <xdr:col>24</xdr:col>
      <xdr:colOff>114300</xdr:colOff>
      <xdr:row>78</xdr:row>
      <xdr:rowOff>88900</xdr:rowOff>
    </xdr:to>
    <xdr:sp macro="" textlink="">
      <xdr:nvSpPr>
        <xdr:cNvPr id="255" name="楕円 254"/>
        <xdr:cNvSpPr/>
      </xdr:nvSpPr>
      <xdr:spPr>
        <a:xfrm>
          <a:off x="4584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111777</xdr:rowOff>
    </xdr:from>
    <xdr:ext cx="469744" cy="259045"/>
    <xdr:sp macro="" textlink="">
      <xdr:nvSpPr>
        <xdr:cNvPr id="256" name="【福祉施設】&#10;有形固定資産減価償却率該当値テキスト"/>
        <xdr:cNvSpPr txBox="1"/>
      </xdr:nvSpPr>
      <xdr:spPr>
        <a:xfrm>
          <a:off x="4673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158750</xdr:rowOff>
    </xdr:from>
    <xdr:to>
      <xdr:col>20</xdr:col>
      <xdr:colOff>38100</xdr:colOff>
      <xdr:row>78</xdr:row>
      <xdr:rowOff>88900</xdr:rowOff>
    </xdr:to>
    <xdr:sp macro="" textlink="">
      <xdr:nvSpPr>
        <xdr:cNvPr id="257" name="楕円 256"/>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38100</xdr:rowOff>
    </xdr:from>
    <xdr:to>
      <xdr:col>24</xdr:col>
      <xdr:colOff>63500</xdr:colOff>
      <xdr:row>78</xdr:row>
      <xdr:rowOff>38100</xdr:rowOff>
    </xdr:to>
    <xdr:cxnSp macro="">
      <xdr:nvCxnSpPr>
        <xdr:cNvPr id="258" name="直線コネクタ 257"/>
        <xdr:cNvCxnSpPr/>
      </xdr:nvCxnSpPr>
      <xdr:spPr>
        <a:xfrm>
          <a:off x="3797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158750</xdr:rowOff>
    </xdr:from>
    <xdr:to>
      <xdr:col>15</xdr:col>
      <xdr:colOff>101600</xdr:colOff>
      <xdr:row>78</xdr:row>
      <xdr:rowOff>88900</xdr:rowOff>
    </xdr:to>
    <xdr:sp macro="" textlink="">
      <xdr:nvSpPr>
        <xdr:cNvPr id="259" name="楕円 258"/>
        <xdr:cNvSpPr/>
      </xdr:nvSpPr>
      <xdr:spPr>
        <a:xfrm>
          <a:off x="2857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38100</xdr:rowOff>
    </xdr:from>
    <xdr:to>
      <xdr:col>19</xdr:col>
      <xdr:colOff>177800</xdr:colOff>
      <xdr:row>78</xdr:row>
      <xdr:rowOff>38100</xdr:rowOff>
    </xdr:to>
    <xdr:cxnSp macro="">
      <xdr:nvCxnSpPr>
        <xdr:cNvPr id="260" name="直線コネクタ 259"/>
        <xdr:cNvCxnSpPr/>
      </xdr:nvCxnSpPr>
      <xdr:spPr>
        <a:xfrm>
          <a:off x="2908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109745</xdr:rowOff>
    </xdr:from>
    <xdr:ext cx="405111" cy="259045"/>
    <xdr:sp macro="" textlink="">
      <xdr:nvSpPr>
        <xdr:cNvPr id="261" name="n_1aveValue【福祉施設】&#10;有形固定資産減価償却率"/>
        <xdr:cNvSpPr txBox="1"/>
      </xdr:nvSpPr>
      <xdr:spPr>
        <a:xfrm>
          <a:off x="35820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98314</xdr:rowOff>
    </xdr:from>
    <xdr:ext cx="405111" cy="259045"/>
    <xdr:sp macro="" textlink="">
      <xdr:nvSpPr>
        <xdr:cNvPr id="262" name="n_2aveValue【福祉施設】&#10;有形固定資産減価償却率"/>
        <xdr:cNvSpPr txBox="1"/>
      </xdr:nvSpPr>
      <xdr:spPr>
        <a:xfrm>
          <a:off x="2705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105427</xdr:rowOff>
    </xdr:from>
    <xdr:ext cx="469744" cy="259045"/>
    <xdr:sp macro="" textlink="">
      <xdr:nvSpPr>
        <xdr:cNvPr id="263" name="n_1mainValue【福祉施設】&#10;有形固定資産減価償却率"/>
        <xdr:cNvSpPr txBox="1"/>
      </xdr:nvSpPr>
      <xdr:spPr>
        <a:xfrm>
          <a:off x="3549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105427</xdr:rowOff>
    </xdr:from>
    <xdr:ext cx="469744" cy="259045"/>
    <xdr:sp macro="" textlink="">
      <xdr:nvSpPr>
        <xdr:cNvPr id="264" name="n_2mainValue【福祉施設】&#10;有形固定資産減価償却率"/>
        <xdr:cNvSpPr txBox="1"/>
      </xdr:nvSpPr>
      <xdr:spPr>
        <a:xfrm>
          <a:off x="2673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5" name="直線コネクタ 27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6" name="テキスト ボックス 27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7" name="直線コネクタ 27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8" name="テキスト ボックス 27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9" name="直線コネクタ 27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0" name="テキスト ボックス 27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1" name="直線コネクタ 28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2" name="テキスト ボックス 28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3" name="直線コネクタ 28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4" name="テキスト ボックス 28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5" name="直線コネクタ 28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6" name="テキスト ボックス 28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74023</xdr:rowOff>
    </xdr:from>
    <xdr:to>
      <xdr:col>54</xdr:col>
      <xdr:colOff>189865</xdr:colOff>
      <xdr:row>86</xdr:row>
      <xdr:rowOff>136071</xdr:rowOff>
    </xdr:to>
    <xdr:cxnSp macro="">
      <xdr:nvCxnSpPr>
        <xdr:cNvPr id="290" name="直線コネクタ 289"/>
        <xdr:cNvCxnSpPr/>
      </xdr:nvCxnSpPr>
      <xdr:spPr>
        <a:xfrm flipV="1">
          <a:off x="10476865" y="13275673"/>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91"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92" name="直線コネクタ 291"/>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20700</xdr:rowOff>
    </xdr:from>
    <xdr:ext cx="469744" cy="259045"/>
    <xdr:sp macro="" textlink="">
      <xdr:nvSpPr>
        <xdr:cNvPr id="293" name="【福祉施設】&#10;一人当たり面積最大値テキスト"/>
        <xdr:cNvSpPr txBox="1"/>
      </xdr:nvSpPr>
      <xdr:spPr>
        <a:xfrm>
          <a:off x="10515600" y="1305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74023</xdr:rowOff>
    </xdr:from>
    <xdr:to>
      <xdr:col>55</xdr:col>
      <xdr:colOff>88900</xdr:colOff>
      <xdr:row>77</xdr:row>
      <xdr:rowOff>74023</xdr:rowOff>
    </xdr:to>
    <xdr:cxnSp macro="">
      <xdr:nvCxnSpPr>
        <xdr:cNvPr id="294" name="直線コネクタ 293"/>
        <xdr:cNvCxnSpPr/>
      </xdr:nvCxnSpPr>
      <xdr:spPr>
        <a:xfrm>
          <a:off x="10388600" y="132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168564</xdr:rowOff>
    </xdr:from>
    <xdr:ext cx="469744" cy="259045"/>
    <xdr:sp macro="" textlink="">
      <xdr:nvSpPr>
        <xdr:cNvPr id="295" name="【福祉施設】&#10;一人当たり面積平均値テキスト"/>
        <xdr:cNvSpPr txBox="1"/>
      </xdr:nvSpPr>
      <xdr:spPr>
        <a:xfrm>
          <a:off x="10515600" y="1422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96" name="フローチャート: 判断 295"/>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26488</xdr:rowOff>
    </xdr:from>
    <xdr:to>
      <xdr:col>50</xdr:col>
      <xdr:colOff>165100</xdr:colOff>
      <xdr:row>84</xdr:row>
      <xdr:rowOff>128088</xdr:rowOff>
    </xdr:to>
    <xdr:sp macro="" textlink="">
      <xdr:nvSpPr>
        <xdr:cNvPr id="297" name="フローチャート: 判断 296"/>
        <xdr:cNvSpPr/>
      </xdr:nvSpPr>
      <xdr:spPr>
        <a:xfrm>
          <a:off x="9588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57513</xdr:rowOff>
    </xdr:from>
    <xdr:to>
      <xdr:col>46</xdr:col>
      <xdr:colOff>38100</xdr:colOff>
      <xdr:row>83</xdr:row>
      <xdr:rowOff>159113</xdr:rowOff>
    </xdr:to>
    <xdr:sp macro="" textlink="">
      <xdr:nvSpPr>
        <xdr:cNvPr id="298" name="フローチャート: 判断 297"/>
        <xdr:cNvSpPr/>
      </xdr:nvSpPr>
      <xdr:spPr>
        <a:xfrm>
          <a:off x="869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85271</xdr:rowOff>
    </xdr:from>
    <xdr:to>
      <xdr:col>55</xdr:col>
      <xdr:colOff>50800</xdr:colOff>
      <xdr:row>87</xdr:row>
      <xdr:rowOff>15421</xdr:rowOff>
    </xdr:to>
    <xdr:sp macro="" textlink="">
      <xdr:nvSpPr>
        <xdr:cNvPr id="304" name="楕円 303"/>
        <xdr:cNvSpPr/>
      </xdr:nvSpPr>
      <xdr:spPr>
        <a:xfrm>
          <a:off x="104267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198</xdr:rowOff>
    </xdr:from>
    <xdr:ext cx="469744" cy="259045"/>
    <xdr:sp macro="" textlink="">
      <xdr:nvSpPr>
        <xdr:cNvPr id="305" name="【福祉施設】&#10;一人当たり面積該当値テキスト"/>
        <xdr:cNvSpPr txBox="1"/>
      </xdr:nvSpPr>
      <xdr:spPr>
        <a:xfrm>
          <a:off x="10515600" y="1474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86905</xdr:rowOff>
    </xdr:from>
    <xdr:to>
      <xdr:col>50</xdr:col>
      <xdr:colOff>165100</xdr:colOff>
      <xdr:row>87</xdr:row>
      <xdr:rowOff>17055</xdr:rowOff>
    </xdr:to>
    <xdr:sp macro="" textlink="">
      <xdr:nvSpPr>
        <xdr:cNvPr id="306" name="楕円 305"/>
        <xdr:cNvSpPr/>
      </xdr:nvSpPr>
      <xdr:spPr>
        <a:xfrm>
          <a:off x="9588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136071</xdr:rowOff>
    </xdr:from>
    <xdr:to>
      <xdr:col>55</xdr:col>
      <xdr:colOff>0</xdr:colOff>
      <xdr:row>86</xdr:row>
      <xdr:rowOff>137705</xdr:rowOff>
    </xdr:to>
    <xdr:cxnSp macro="">
      <xdr:nvCxnSpPr>
        <xdr:cNvPr id="307" name="直線コネクタ 306"/>
        <xdr:cNvCxnSpPr/>
      </xdr:nvCxnSpPr>
      <xdr:spPr>
        <a:xfrm flipV="1">
          <a:off x="9639300" y="1488077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86905</xdr:rowOff>
    </xdr:from>
    <xdr:to>
      <xdr:col>46</xdr:col>
      <xdr:colOff>38100</xdr:colOff>
      <xdr:row>87</xdr:row>
      <xdr:rowOff>17055</xdr:rowOff>
    </xdr:to>
    <xdr:sp macro="" textlink="">
      <xdr:nvSpPr>
        <xdr:cNvPr id="308" name="楕円 307"/>
        <xdr:cNvSpPr/>
      </xdr:nvSpPr>
      <xdr:spPr>
        <a:xfrm>
          <a:off x="8699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137705</xdr:rowOff>
    </xdr:from>
    <xdr:to>
      <xdr:col>50</xdr:col>
      <xdr:colOff>114300</xdr:colOff>
      <xdr:row>86</xdr:row>
      <xdr:rowOff>137705</xdr:rowOff>
    </xdr:to>
    <xdr:cxnSp macro="">
      <xdr:nvCxnSpPr>
        <xdr:cNvPr id="309" name="直線コネクタ 308"/>
        <xdr:cNvCxnSpPr/>
      </xdr:nvCxnSpPr>
      <xdr:spPr>
        <a:xfrm>
          <a:off x="8750300" y="14882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144615</xdr:rowOff>
    </xdr:from>
    <xdr:ext cx="469744" cy="259045"/>
    <xdr:sp macro="" textlink="">
      <xdr:nvSpPr>
        <xdr:cNvPr id="310" name="n_1aveValue【福祉施設】&#10;一人当たり面積"/>
        <xdr:cNvSpPr txBox="1"/>
      </xdr:nvSpPr>
      <xdr:spPr>
        <a:xfrm>
          <a:off x="9391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4190</xdr:rowOff>
    </xdr:from>
    <xdr:ext cx="469744" cy="259045"/>
    <xdr:sp macro="" textlink="">
      <xdr:nvSpPr>
        <xdr:cNvPr id="311" name="n_2aveValue【福祉施設】&#10;一人当たり面積"/>
        <xdr:cNvSpPr txBox="1"/>
      </xdr:nvSpPr>
      <xdr:spPr>
        <a:xfrm>
          <a:off x="8515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8182</xdr:rowOff>
    </xdr:from>
    <xdr:ext cx="469744" cy="259045"/>
    <xdr:sp macro="" textlink="">
      <xdr:nvSpPr>
        <xdr:cNvPr id="312" name="n_1mainValue【福祉施設】&#10;一人当たり面積"/>
        <xdr:cNvSpPr txBox="1"/>
      </xdr:nvSpPr>
      <xdr:spPr>
        <a:xfrm>
          <a:off x="9391727" y="1492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8182</xdr:rowOff>
    </xdr:from>
    <xdr:ext cx="469744" cy="259045"/>
    <xdr:sp macro="" textlink="">
      <xdr:nvSpPr>
        <xdr:cNvPr id="313" name="n_2mainValue【福祉施設】&#10;一人当たり面積"/>
        <xdr:cNvSpPr txBox="1"/>
      </xdr:nvSpPr>
      <xdr:spPr>
        <a:xfrm>
          <a:off x="8515427" y="1492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4" name="テキスト ボックス 32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5" name="直線コネクタ 32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6" name="テキスト ボックス 32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7" name="直線コネクタ 32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8" name="テキスト ボックス 32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9" name="直線コネクタ 32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0" name="テキスト ボックス 32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1" name="直線コネクタ 33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32" name="テキスト ボックス 331"/>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117348</xdr:rowOff>
    </xdr:to>
    <xdr:cxnSp macro="">
      <xdr:nvCxnSpPr>
        <xdr:cNvPr id="336" name="直線コネクタ 335"/>
        <xdr:cNvCxnSpPr/>
      </xdr:nvCxnSpPr>
      <xdr:spPr>
        <a:xfrm flipV="1">
          <a:off x="4634865" y="1722120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121175</xdr:rowOff>
    </xdr:from>
    <xdr:ext cx="405111" cy="259045"/>
    <xdr:sp macro="" textlink="">
      <xdr:nvSpPr>
        <xdr:cNvPr id="337" name="【市民会館】&#10;有形固定資産減価償却率最小値テキスト"/>
        <xdr:cNvSpPr txBox="1"/>
      </xdr:nvSpPr>
      <xdr:spPr>
        <a:xfrm>
          <a:off x="4673600" y="1863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117348</xdr:rowOff>
    </xdr:from>
    <xdr:to>
      <xdr:col>24</xdr:col>
      <xdr:colOff>152400</xdr:colOff>
      <xdr:row>108</xdr:row>
      <xdr:rowOff>117348</xdr:rowOff>
    </xdr:to>
    <xdr:cxnSp macro="">
      <xdr:nvCxnSpPr>
        <xdr:cNvPr id="338" name="直線コネクタ 337"/>
        <xdr:cNvCxnSpPr/>
      </xdr:nvCxnSpPr>
      <xdr:spPr>
        <a:xfrm>
          <a:off x="4546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339"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40" name="直線コネクタ 339"/>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126001</xdr:rowOff>
    </xdr:from>
    <xdr:ext cx="405111" cy="259045"/>
    <xdr:sp macro="" textlink="">
      <xdr:nvSpPr>
        <xdr:cNvPr id="341" name="【市民会館】&#10;有形固定資産減価償却率平均値テキスト"/>
        <xdr:cNvSpPr txBox="1"/>
      </xdr:nvSpPr>
      <xdr:spPr>
        <a:xfrm>
          <a:off x="4673600" y="1795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103124</xdr:rowOff>
    </xdr:from>
    <xdr:to>
      <xdr:col>24</xdr:col>
      <xdr:colOff>114300</xdr:colOff>
      <xdr:row>106</xdr:row>
      <xdr:rowOff>33274</xdr:rowOff>
    </xdr:to>
    <xdr:sp macro="" textlink="">
      <xdr:nvSpPr>
        <xdr:cNvPr id="342" name="フローチャート: 判断 341"/>
        <xdr:cNvSpPr/>
      </xdr:nvSpPr>
      <xdr:spPr>
        <a:xfrm>
          <a:off x="45847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18542</xdr:rowOff>
    </xdr:from>
    <xdr:to>
      <xdr:col>20</xdr:col>
      <xdr:colOff>38100</xdr:colOff>
      <xdr:row>106</xdr:row>
      <xdr:rowOff>120142</xdr:rowOff>
    </xdr:to>
    <xdr:sp macro="" textlink="">
      <xdr:nvSpPr>
        <xdr:cNvPr id="343" name="フローチャート: 判断 342"/>
        <xdr:cNvSpPr/>
      </xdr:nvSpPr>
      <xdr:spPr>
        <a:xfrm>
          <a:off x="3746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43687</xdr:rowOff>
    </xdr:from>
    <xdr:to>
      <xdr:col>15</xdr:col>
      <xdr:colOff>101600</xdr:colOff>
      <xdr:row>105</xdr:row>
      <xdr:rowOff>145287</xdr:rowOff>
    </xdr:to>
    <xdr:sp macro="" textlink="">
      <xdr:nvSpPr>
        <xdr:cNvPr id="344" name="フローチャート: 判断 343"/>
        <xdr:cNvSpPr/>
      </xdr:nvSpPr>
      <xdr:spPr>
        <a:xfrm>
          <a:off x="2857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66548</xdr:rowOff>
    </xdr:from>
    <xdr:to>
      <xdr:col>24</xdr:col>
      <xdr:colOff>114300</xdr:colOff>
      <xdr:row>108</xdr:row>
      <xdr:rowOff>168148</xdr:rowOff>
    </xdr:to>
    <xdr:sp macro="" textlink="">
      <xdr:nvSpPr>
        <xdr:cNvPr id="350" name="楕円 349"/>
        <xdr:cNvSpPr/>
      </xdr:nvSpPr>
      <xdr:spPr>
        <a:xfrm>
          <a:off x="4584700" y="185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152925</xdr:rowOff>
    </xdr:from>
    <xdr:ext cx="405111" cy="259045"/>
    <xdr:sp macro="" textlink="">
      <xdr:nvSpPr>
        <xdr:cNvPr id="351" name="【市民会館】&#10;有形固定資産減価償却率該当値テキスト"/>
        <xdr:cNvSpPr txBox="1"/>
      </xdr:nvSpPr>
      <xdr:spPr>
        <a:xfrm>
          <a:off x="4673600" y="18498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137413</xdr:rowOff>
    </xdr:from>
    <xdr:to>
      <xdr:col>20</xdr:col>
      <xdr:colOff>38100</xdr:colOff>
      <xdr:row>109</xdr:row>
      <xdr:rowOff>67563</xdr:rowOff>
    </xdr:to>
    <xdr:sp macro="" textlink="">
      <xdr:nvSpPr>
        <xdr:cNvPr id="352" name="楕円 351"/>
        <xdr:cNvSpPr/>
      </xdr:nvSpPr>
      <xdr:spPr>
        <a:xfrm>
          <a:off x="3746500" y="186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117348</xdr:rowOff>
    </xdr:from>
    <xdr:to>
      <xdr:col>24</xdr:col>
      <xdr:colOff>63500</xdr:colOff>
      <xdr:row>109</xdr:row>
      <xdr:rowOff>16763</xdr:rowOff>
    </xdr:to>
    <xdr:cxnSp macro="">
      <xdr:nvCxnSpPr>
        <xdr:cNvPr id="353" name="直線コネクタ 352"/>
        <xdr:cNvCxnSpPr/>
      </xdr:nvCxnSpPr>
      <xdr:spPr>
        <a:xfrm flipV="1">
          <a:off x="3797300" y="18633948"/>
          <a:ext cx="8382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109982</xdr:rowOff>
    </xdr:from>
    <xdr:to>
      <xdr:col>15</xdr:col>
      <xdr:colOff>101600</xdr:colOff>
      <xdr:row>102</xdr:row>
      <xdr:rowOff>40132</xdr:rowOff>
    </xdr:to>
    <xdr:sp macro="" textlink="">
      <xdr:nvSpPr>
        <xdr:cNvPr id="354" name="楕円 353"/>
        <xdr:cNvSpPr/>
      </xdr:nvSpPr>
      <xdr:spPr>
        <a:xfrm>
          <a:off x="2857500" y="174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160782</xdr:rowOff>
    </xdr:from>
    <xdr:to>
      <xdr:col>19</xdr:col>
      <xdr:colOff>177800</xdr:colOff>
      <xdr:row>109</xdr:row>
      <xdr:rowOff>16763</xdr:rowOff>
    </xdr:to>
    <xdr:cxnSp macro="">
      <xdr:nvCxnSpPr>
        <xdr:cNvPr id="355" name="直線コネクタ 354"/>
        <xdr:cNvCxnSpPr/>
      </xdr:nvCxnSpPr>
      <xdr:spPr>
        <a:xfrm>
          <a:off x="2908300" y="17477232"/>
          <a:ext cx="889000" cy="122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136669</xdr:rowOff>
    </xdr:from>
    <xdr:ext cx="405111" cy="259045"/>
    <xdr:sp macro="" textlink="">
      <xdr:nvSpPr>
        <xdr:cNvPr id="356" name="n_1aveValue【市民会館】&#10;有形固定資産減価償却率"/>
        <xdr:cNvSpPr txBox="1"/>
      </xdr:nvSpPr>
      <xdr:spPr>
        <a:xfrm>
          <a:off x="3582044" y="1796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136414</xdr:rowOff>
    </xdr:from>
    <xdr:ext cx="405111" cy="259045"/>
    <xdr:sp macro="" textlink="">
      <xdr:nvSpPr>
        <xdr:cNvPr id="357" name="n_2aveValue【市民会館】&#10;有形固定資産減価償却率"/>
        <xdr:cNvSpPr txBox="1"/>
      </xdr:nvSpPr>
      <xdr:spPr>
        <a:xfrm>
          <a:off x="2705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58690</xdr:rowOff>
    </xdr:from>
    <xdr:ext cx="405111" cy="259045"/>
    <xdr:sp macro="" textlink="">
      <xdr:nvSpPr>
        <xdr:cNvPr id="358" name="n_1mainValue【市民会館】&#10;有形固定資産減価償却率"/>
        <xdr:cNvSpPr txBox="1"/>
      </xdr:nvSpPr>
      <xdr:spPr>
        <a:xfrm>
          <a:off x="3582044" y="187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56659</xdr:rowOff>
    </xdr:from>
    <xdr:ext cx="405111" cy="259045"/>
    <xdr:sp macro="" textlink="">
      <xdr:nvSpPr>
        <xdr:cNvPr id="359" name="n_2mainValue【市民会館】&#10;有形固定資産減価償却率"/>
        <xdr:cNvSpPr txBox="1"/>
      </xdr:nvSpPr>
      <xdr:spPr>
        <a:xfrm>
          <a:off x="2705744" y="1720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0" name="直線コネクタ 36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1" name="テキスト ボックス 37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2" name="直線コネクタ 37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3" name="テキスト ボックス 37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4" name="直線コネクタ 37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5" name="テキスト ボックス 37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6" name="直線コネクタ 37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7" name="テキスト ボックス 37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8" name="直線コネクタ 37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9" name="テキスト ボックス 37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0" name="直線コネクタ 37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1" name="テキスト ボックス 38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108</xdr:row>
      <xdr:rowOff>121920</xdr:rowOff>
    </xdr:to>
    <xdr:cxnSp macro="">
      <xdr:nvCxnSpPr>
        <xdr:cNvPr id="385" name="直線コネクタ 384"/>
        <xdr:cNvCxnSpPr/>
      </xdr:nvCxnSpPr>
      <xdr:spPr>
        <a:xfrm flipV="1">
          <a:off x="10476865" y="171591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386"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387" name="直線コネクタ 386"/>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388" name="【市民会館】&#10;一人当たり面積最大値テキスト"/>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389" name="直線コネクタ 388"/>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59345</xdr:rowOff>
    </xdr:from>
    <xdr:ext cx="469744" cy="259045"/>
    <xdr:sp macro="" textlink="">
      <xdr:nvSpPr>
        <xdr:cNvPr id="390" name="【市民会館】&#10;一人当たり面積平均値テキスト"/>
        <xdr:cNvSpPr txBox="1"/>
      </xdr:nvSpPr>
      <xdr:spPr>
        <a:xfrm>
          <a:off x="10515600" y="17890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80918</xdr:rowOff>
    </xdr:from>
    <xdr:to>
      <xdr:col>55</xdr:col>
      <xdr:colOff>50800</xdr:colOff>
      <xdr:row>105</xdr:row>
      <xdr:rowOff>11068</xdr:rowOff>
    </xdr:to>
    <xdr:sp macro="" textlink="">
      <xdr:nvSpPr>
        <xdr:cNvPr id="391" name="フローチャート: 判断 390"/>
        <xdr:cNvSpPr/>
      </xdr:nvSpPr>
      <xdr:spPr>
        <a:xfrm>
          <a:off x="10426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147864</xdr:rowOff>
    </xdr:from>
    <xdr:to>
      <xdr:col>50</xdr:col>
      <xdr:colOff>165100</xdr:colOff>
      <xdr:row>104</xdr:row>
      <xdr:rowOff>78014</xdr:rowOff>
    </xdr:to>
    <xdr:sp macro="" textlink="">
      <xdr:nvSpPr>
        <xdr:cNvPr id="392" name="フローチャート: 判断 391"/>
        <xdr:cNvSpPr/>
      </xdr:nvSpPr>
      <xdr:spPr>
        <a:xfrm>
          <a:off x="9588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147864</xdr:rowOff>
    </xdr:from>
    <xdr:to>
      <xdr:col>46</xdr:col>
      <xdr:colOff>38100</xdr:colOff>
      <xdr:row>104</xdr:row>
      <xdr:rowOff>78014</xdr:rowOff>
    </xdr:to>
    <xdr:sp macro="" textlink="">
      <xdr:nvSpPr>
        <xdr:cNvPr id="393" name="フローチャート: 判断 392"/>
        <xdr:cNvSpPr/>
      </xdr:nvSpPr>
      <xdr:spPr>
        <a:xfrm>
          <a:off x="8699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15602</xdr:rowOff>
    </xdr:from>
    <xdr:to>
      <xdr:col>55</xdr:col>
      <xdr:colOff>50800</xdr:colOff>
      <xdr:row>104</xdr:row>
      <xdr:rowOff>117202</xdr:rowOff>
    </xdr:to>
    <xdr:sp macro="" textlink="">
      <xdr:nvSpPr>
        <xdr:cNvPr id="399" name="楕円 398"/>
        <xdr:cNvSpPr/>
      </xdr:nvSpPr>
      <xdr:spPr>
        <a:xfrm>
          <a:off x="104267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38479</xdr:rowOff>
    </xdr:from>
    <xdr:ext cx="469744" cy="259045"/>
    <xdr:sp macro="" textlink="">
      <xdr:nvSpPr>
        <xdr:cNvPr id="400" name="【市民会館】&#10;一人当たり面積該当値テキスト"/>
        <xdr:cNvSpPr txBox="1"/>
      </xdr:nvSpPr>
      <xdr:spPr>
        <a:xfrm>
          <a:off x="10515600" y="176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31931</xdr:rowOff>
    </xdr:from>
    <xdr:to>
      <xdr:col>50</xdr:col>
      <xdr:colOff>165100</xdr:colOff>
      <xdr:row>104</xdr:row>
      <xdr:rowOff>133531</xdr:rowOff>
    </xdr:to>
    <xdr:sp macro="" textlink="">
      <xdr:nvSpPr>
        <xdr:cNvPr id="401" name="楕円 400"/>
        <xdr:cNvSpPr/>
      </xdr:nvSpPr>
      <xdr:spPr>
        <a:xfrm>
          <a:off x="9588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66402</xdr:rowOff>
    </xdr:from>
    <xdr:to>
      <xdr:col>55</xdr:col>
      <xdr:colOff>0</xdr:colOff>
      <xdr:row>104</xdr:row>
      <xdr:rowOff>82731</xdr:rowOff>
    </xdr:to>
    <xdr:cxnSp macro="">
      <xdr:nvCxnSpPr>
        <xdr:cNvPr id="402" name="直線コネクタ 401"/>
        <xdr:cNvCxnSpPr/>
      </xdr:nvCxnSpPr>
      <xdr:spPr>
        <a:xfrm flipV="1">
          <a:off x="9639300" y="17897202"/>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12337</xdr:rowOff>
    </xdr:from>
    <xdr:to>
      <xdr:col>46</xdr:col>
      <xdr:colOff>38100</xdr:colOff>
      <xdr:row>102</xdr:row>
      <xdr:rowOff>113937</xdr:rowOff>
    </xdr:to>
    <xdr:sp macro="" textlink="">
      <xdr:nvSpPr>
        <xdr:cNvPr id="403" name="楕円 402"/>
        <xdr:cNvSpPr/>
      </xdr:nvSpPr>
      <xdr:spPr>
        <a:xfrm>
          <a:off x="8699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63137</xdr:rowOff>
    </xdr:from>
    <xdr:to>
      <xdr:col>50</xdr:col>
      <xdr:colOff>114300</xdr:colOff>
      <xdr:row>104</xdr:row>
      <xdr:rowOff>82731</xdr:rowOff>
    </xdr:to>
    <xdr:cxnSp macro="">
      <xdr:nvCxnSpPr>
        <xdr:cNvPr id="404" name="直線コネクタ 403"/>
        <xdr:cNvCxnSpPr/>
      </xdr:nvCxnSpPr>
      <xdr:spPr>
        <a:xfrm>
          <a:off x="8750300" y="17551037"/>
          <a:ext cx="889000" cy="3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94541</xdr:rowOff>
    </xdr:from>
    <xdr:ext cx="469744" cy="259045"/>
    <xdr:sp macro="" textlink="">
      <xdr:nvSpPr>
        <xdr:cNvPr id="405" name="n_1aveValue【市民会館】&#10;一人当たり面積"/>
        <xdr:cNvSpPr txBox="1"/>
      </xdr:nvSpPr>
      <xdr:spPr>
        <a:xfrm>
          <a:off x="93917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69141</xdr:rowOff>
    </xdr:from>
    <xdr:ext cx="469744" cy="259045"/>
    <xdr:sp macro="" textlink="">
      <xdr:nvSpPr>
        <xdr:cNvPr id="406" name="n_2aveValue【市民会館】&#10;一人当たり面積"/>
        <xdr:cNvSpPr txBox="1"/>
      </xdr:nvSpPr>
      <xdr:spPr>
        <a:xfrm>
          <a:off x="8515427" y="1789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124658</xdr:rowOff>
    </xdr:from>
    <xdr:ext cx="469744" cy="259045"/>
    <xdr:sp macro="" textlink="">
      <xdr:nvSpPr>
        <xdr:cNvPr id="407" name="n_1mainValue【市民会館】&#10;一人当たり面積"/>
        <xdr:cNvSpPr txBox="1"/>
      </xdr:nvSpPr>
      <xdr:spPr>
        <a:xfrm>
          <a:off x="9391727" y="1795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130464</xdr:rowOff>
    </xdr:from>
    <xdr:ext cx="469744" cy="259045"/>
    <xdr:sp macro="" textlink="">
      <xdr:nvSpPr>
        <xdr:cNvPr id="408" name="n_2mainValue【市民会館】&#10;一人当たり面積"/>
        <xdr:cNvSpPr txBox="1"/>
      </xdr:nvSpPr>
      <xdr:spPr>
        <a:xfrm>
          <a:off x="8515427" y="1727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1" name="テキスト ボックス 42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9" name="テキスト ボックス 42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28575</xdr:rowOff>
    </xdr:from>
    <xdr:to>
      <xdr:col>85</xdr:col>
      <xdr:colOff>126364</xdr:colOff>
      <xdr:row>41</xdr:row>
      <xdr:rowOff>152400</xdr:rowOff>
    </xdr:to>
    <xdr:cxnSp macro="">
      <xdr:nvCxnSpPr>
        <xdr:cNvPr id="433" name="直線コネクタ 432"/>
        <xdr:cNvCxnSpPr/>
      </xdr:nvCxnSpPr>
      <xdr:spPr>
        <a:xfrm flipV="1">
          <a:off x="16318864" y="58578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156227</xdr:rowOff>
    </xdr:from>
    <xdr:ext cx="405111" cy="259045"/>
    <xdr:sp macro="" textlink="">
      <xdr:nvSpPr>
        <xdr:cNvPr id="434" name="【一般廃棄物処理施設】&#10;有形固定資産減価償却率最小値テキスト"/>
        <xdr:cNvSpPr txBox="1"/>
      </xdr:nvSpPr>
      <xdr:spPr>
        <a:xfrm>
          <a:off x="16357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435" name="直線コネクタ 434"/>
        <xdr:cNvCxnSpPr/>
      </xdr:nvCxnSpPr>
      <xdr:spPr>
        <a:xfrm>
          <a:off x="16230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146702</xdr:rowOff>
    </xdr:from>
    <xdr:ext cx="405111" cy="259045"/>
    <xdr:sp macro="" textlink="">
      <xdr:nvSpPr>
        <xdr:cNvPr id="436" name="【一般廃棄物処理施設】&#10;有形固定資産減価償却率最大値テキスト"/>
        <xdr:cNvSpPr txBox="1"/>
      </xdr:nvSpPr>
      <xdr:spPr>
        <a:xfrm>
          <a:off x="16357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28575</xdr:rowOff>
    </xdr:from>
    <xdr:to>
      <xdr:col>86</xdr:col>
      <xdr:colOff>25400</xdr:colOff>
      <xdr:row>34</xdr:row>
      <xdr:rowOff>28575</xdr:rowOff>
    </xdr:to>
    <xdr:cxnSp macro="">
      <xdr:nvCxnSpPr>
        <xdr:cNvPr id="437" name="直線コネクタ 436"/>
        <xdr:cNvCxnSpPr/>
      </xdr:nvCxnSpPr>
      <xdr:spPr>
        <a:xfrm>
          <a:off x="16230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438" name="【一般廃棄物処理施設】&#10;有形固定資産減価償却率平均値テキスト"/>
        <xdr:cNvSpPr txBox="1"/>
      </xdr:nvSpPr>
      <xdr:spPr>
        <a:xfrm>
          <a:off x="163576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39" name="フローチャート: 判断 438"/>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149225</xdr:rowOff>
    </xdr:from>
    <xdr:to>
      <xdr:col>81</xdr:col>
      <xdr:colOff>101600</xdr:colOff>
      <xdr:row>37</xdr:row>
      <xdr:rowOff>79375</xdr:rowOff>
    </xdr:to>
    <xdr:sp macro="" textlink="">
      <xdr:nvSpPr>
        <xdr:cNvPr id="440" name="フローチャート: 判断 439"/>
        <xdr:cNvSpPr/>
      </xdr:nvSpPr>
      <xdr:spPr>
        <a:xfrm>
          <a:off x="15430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441" name="フローチャート: 判断 440"/>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447" name="楕円 446"/>
        <xdr:cNvSpPr/>
      </xdr:nvSpPr>
      <xdr:spPr>
        <a:xfrm>
          <a:off x="16268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152417</xdr:rowOff>
    </xdr:from>
    <xdr:ext cx="405111" cy="259045"/>
    <xdr:sp macro="" textlink="">
      <xdr:nvSpPr>
        <xdr:cNvPr id="448" name="【一般廃棄物処理施設】&#10;有形固定資産減価償却率該当値テキスト"/>
        <xdr:cNvSpPr txBox="1"/>
      </xdr:nvSpPr>
      <xdr:spPr>
        <a:xfrm>
          <a:off x="16357600"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29210</xdr:rowOff>
    </xdr:from>
    <xdr:to>
      <xdr:col>81</xdr:col>
      <xdr:colOff>101600</xdr:colOff>
      <xdr:row>37</xdr:row>
      <xdr:rowOff>130810</xdr:rowOff>
    </xdr:to>
    <xdr:sp macro="" textlink="">
      <xdr:nvSpPr>
        <xdr:cNvPr id="449" name="楕円 448"/>
        <xdr:cNvSpPr/>
      </xdr:nvSpPr>
      <xdr:spPr>
        <a:xfrm>
          <a:off x="15430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53340</xdr:rowOff>
    </xdr:from>
    <xdr:to>
      <xdr:col>85</xdr:col>
      <xdr:colOff>127000</xdr:colOff>
      <xdr:row>37</xdr:row>
      <xdr:rowOff>80010</xdr:rowOff>
    </xdr:to>
    <xdr:cxnSp macro="">
      <xdr:nvCxnSpPr>
        <xdr:cNvPr id="450" name="直線コネクタ 449"/>
        <xdr:cNvCxnSpPr/>
      </xdr:nvCxnSpPr>
      <xdr:spPr>
        <a:xfrm flipV="1">
          <a:off x="15481300" y="63969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38735</xdr:rowOff>
    </xdr:from>
    <xdr:to>
      <xdr:col>76</xdr:col>
      <xdr:colOff>165100</xdr:colOff>
      <xdr:row>36</xdr:row>
      <xdr:rowOff>140335</xdr:rowOff>
    </xdr:to>
    <xdr:sp macro="" textlink="">
      <xdr:nvSpPr>
        <xdr:cNvPr id="451" name="楕円 450"/>
        <xdr:cNvSpPr/>
      </xdr:nvSpPr>
      <xdr:spPr>
        <a:xfrm>
          <a:off x="14541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89535</xdr:rowOff>
    </xdr:from>
    <xdr:to>
      <xdr:col>81</xdr:col>
      <xdr:colOff>50800</xdr:colOff>
      <xdr:row>37</xdr:row>
      <xdr:rowOff>80010</xdr:rowOff>
    </xdr:to>
    <xdr:cxnSp macro="">
      <xdr:nvCxnSpPr>
        <xdr:cNvPr id="452" name="直線コネクタ 451"/>
        <xdr:cNvCxnSpPr/>
      </xdr:nvCxnSpPr>
      <xdr:spPr>
        <a:xfrm>
          <a:off x="14592300" y="626173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95902</xdr:rowOff>
    </xdr:from>
    <xdr:ext cx="405111" cy="259045"/>
    <xdr:sp macro="" textlink="">
      <xdr:nvSpPr>
        <xdr:cNvPr id="453" name="n_1aveValue【一般廃棄物処理施設】&#10;有形固定資産減価償却率"/>
        <xdr:cNvSpPr txBox="1"/>
      </xdr:nvSpPr>
      <xdr:spPr>
        <a:xfrm>
          <a:off x="15266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74312</xdr:rowOff>
    </xdr:from>
    <xdr:ext cx="405111" cy="259045"/>
    <xdr:sp macro="" textlink="">
      <xdr:nvSpPr>
        <xdr:cNvPr id="454" name="n_2aveValue【一般廃棄物処理施設】&#10;有形固定資産減価償却率"/>
        <xdr:cNvSpPr txBox="1"/>
      </xdr:nvSpPr>
      <xdr:spPr>
        <a:xfrm>
          <a:off x="14389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121937</xdr:rowOff>
    </xdr:from>
    <xdr:ext cx="405111" cy="259045"/>
    <xdr:sp macro="" textlink="">
      <xdr:nvSpPr>
        <xdr:cNvPr id="455" name="n_1mainValue【一般廃棄物処理施設】&#10;有形固定資産減価償却率"/>
        <xdr:cNvSpPr txBox="1"/>
      </xdr:nvSpPr>
      <xdr:spPr>
        <a:xfrm>
          <a:off x="152660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156862</xdr:rowOff>
    </xdr:from>
    <xdr:ext cx="405111" cy="259045"/>
    <xdr:sp macro="" textlink="">
      <xdr:nvSpPr>
        <xdr:cNvPr id="456" name="n_2mainValue【一般廃棄物処理施設】&#10;有形固定資産減価償却率"/>
        <xdr:cNvSpPr txBox="1"/>
      </xdr:nvSpPr>
      <xdr:spPr>
        <a:xfrm>
          <a:off x="14389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110440</xdr:rowOff>
    </xdr:from>
    <xdr:to>
      <xdr:col>116</xdr:col>
      <xdr:colOff>62864</xdr:colOff>
      <xdr:row>41</xdr:row>
      <xdr:rowOff>126409</xdr:rowOff>
    </xdr:to>
    <xdr:cxnSp macro="">
      <xdr:nvCxnSpPr>
        <xdr:cNvPr id="478" name="直線コネクタ 477"/>
        <xdr:cNvCxnSpPr/>
      </xdr:nvCxnSpPr>
      <xdr:spPr>
        <a:xfrm flipV="1">
          <a:off x="22160864" y="5768290"/>
          <a:ext cx="0" cy="138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130236</xdr:rowOff>
    </xdr:from>
    <xdr:ext cx="469744" cy="259045"/>
    <xdr:sp macro="" textlink="">
      <xdr:nvSpPr>
        <xdr:cNvPr id="479" name="【一般廃棄物処理施設】&#10;一人当たり有形固定資産（償却資産）額最小値テキスト"/>
        <xdr:cNvSpPr txBox="1"/>
      </xdr:nvSpPr>
      <xdr:spPr>
        <a:xfrm>
          <a:off x="22199600" y="71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126409</xdr:rowOff>
    </xdr:from>
    <xdr:to>
      <xdr:col>116</xdr:col>
      <xdr:colOff>152400</xdr:colOff>
      <xdr:row>41</xdr:row>
      <xdr:rowOff>126409</xdr:rowOff>
    </xdr:to>
    <xdr:cxnSp macro="">
      <xdr:nvCxnSpPr>
        <xdr:cNvPr id="480" name="直線コネクタ 479"/>
        <xdr:cNvCxnSpPr/>
      </xdr:nvCxnSpPr>
      <xdr:spPr>
        <a:xfrm>
          <a:off x="22072600" y="715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57117</xdr:rowOff>
    </xdr:from>
    <xdr:ext cx="599010" cy="259045"/>
    <xdr:sp macro="" textlink="">
      <xdr:nvSpPr>
        <xdr:cNvPr id="481" name="【一般廃棄物処理施設】&#10;一人当たり有形固定資産（償却資産）額最大値テキスト"/>
        <xdr:cNvSpPr txBox="1"/>
      </xdr:nvSpPr>
      <xdr:spPr>
        <a:xfrm>
          <a:off x="22199600" y="554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110440</xdr:rowOff>
    </xdr:from>
    <xdr:to>
      <xdr:col>116</xdr:col>
      <xdr:colOff>152400</xdr:colOff>
      <xdr:row>33</xdr:row>
      <xdr:rowOff>110440</xdr:rowOff>
    </xdr:to>
    <xdr:cxnSp macro="">
      <xdr:nvCxnSpPr>
        <xdr:cNvPr id="482" name="直線コネクタ 481"/>
        <xdr:cNvCxnSpPr/>
      </xdr:nvCxnSpPr>
      <xdr:spPr>
        <a:xfrm>
          <a:off x="22072600" y="576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37702</xdr:rowOff>
    </xdr:from>
    <xdr:ext cx="599010" cy="259045"/>
    <xdr:sp macro="" textlink="">
      <xdr:nvSpPr>
        <xdr:cNvPr id="483" name="【一般廃棄物処理施設】&#10;一人当たり有形固定資産（償却資産）額平均値テキスト"/>
        <xdr:cNvSpPr txBox="1"/>
      </xdr:nvSpPr>
      <xdr:spPr>
        <a:xfrm>
          <a:off x="22199600" y="6381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14825</xdr:rowOff>
    </xdr:from>
    <xdr:to>
      <xdr:col>116</xdr:col>
      <xdr:colOff>114300</xdr:colOff>
      <xdr:row>38</xdr:row>
      <xdr:rowOff>116425</xdr:rowOff>
    </xdr:to>
    <xdr:sp macro="" textlink="">
      <xdr:nvSpPr>
        <xdr:cNvPr id="484" name="フローチャート: 判断 483"/>
        <xdr:cNvSpPr/>
      </xdr:nvSpPr>
      <xdr:spPr>
        <a:xfrm>
          <a:off x="22110700" y="65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75385</xdr:rowOff>
    </xdr:from>
    <xdr:to>
      <xdr:col>112</xdr:col>
      <xdr:colOff>38100</xdr:colOff>
      <xdr:row>39</xdr:row>
      <xdr:rowOff>5535</xdr:rowOff>
    </xdr:to>
    <xdr:sp macro="" textlink="">
      <xdr:nvSpPr>
        <xdr:cNvPr id="485" name="フローチャート: 判断 484"/>
        <xdr:cNvSpPr/>
      </xdr:nvSpPr>
      <xdr:spPr>
        <a:xfrm>
          <a:off x="21272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167406</xdr:rowOff>
    </xdr:from>
    <xdr:to>
      <xdr:col>107</xdr:col>
      <xdr:colOff>101600</xdr:colOff>
      <xdr:row>39</xdr:row>
      <xdr:rowOff>97556</xdr:rowOff>
    </xdr:to>
    <xdr:sp macro="" textlink="">
      <xdr:nvSpPr>
        <xdr:cNvPr id="486" name="フローチャート: 判断 485"/>
        <xdr:cNvSpPr/>
      </xdr:nvSpPr>
      <xdr:spPr>
        <a:xfrm>
          <a:off x="20383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5315</xdr:rowOff>
    </xdr:from>
    <xdr:to>
      <xdr:col>116</xdr:col>
      <xdr:colOff>114300</xdr:colOff>
      <xdr:row>40</xdr:row>
      <xdr:rowOff>106915</xdr:rowOff>
    </xdr:to>
    <xdr:sp macro="" textlink="">
      <xdr:nvSpPr>
        <xdr:cNvPr id="492" name="楕円 491"/>
        <xdr:cNvSpPr/>
      </xdr:nvSpPr>
      <xdr:spPr>
        <a:xfrm>
          <a:off x="22110700" y="68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155192</xdr:rowOff>
    </xdr:from>
    <xdr:ext cx="534377" cy="259045"/>
    <xdr:sp macro="" textlink="">
      <xdr:nvSpPr>
        <xdr:cNvPr id="493" name="【一般廃棄物処理施設】&#10;一人当たり有形固定資産（償却資産）額該当値テキスト"/>
        <xdr:cNvSpPr txBox="1"/>
      </xdr:nvSpPr>
      <xdr:spPr>
        <a:xfrm>
          <a:off x="22199600" y="684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14624</xdr:rowOff>
    </xdr:from>
    <xdr:to>
      <xdr:col>112</xdr:col>
      <xdr:colOff>38100</xdr:colOff>
      <xdr:row>40</xdr:row>
      <xdr:rowOff>116224</xdr:rowOff>
    </xdr:to>
    <xdr:sp macro="" textlink="">
      <xdr:nvSpPr>
        <xdr:cNvPr id="494" name="楕円 493"/>
        <xdr:cNvSpPr/>
      </xdr:nvSpPr>
      <xdr:spPr>
        <a:xfrm>
          <a:off x="21272500" y="68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56115</xdr:rowOff>
    </xdr:from>
    <xdr:to>
      <xdr:col>116</xdr:col>
      <xdr:colOff>63500</xdr:colOff>
      <xdr:row>40</xdr:row>
      <xdr:rowOff>65424</xdr:rowOff>
    </xdr:to>
    <xdr:cxnSp macro="">
      <xdr:nvCxnSpPr>
        <xdr:cNvPr id="495" name="直線コネクタ 494"/>
        <xdr:cNvCxnSpPr/>
      </xdr:nvCxnSpPr>
      <xdr:spPr>
        <a:xfrm flipV="1">
          <a:off x="21323300" y="6914115"/>
          <a:ext cx="838200" cy="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104418</xdr:rowOff>
    </xdr:from>
    <xdr:to>
      <xdr:col>107</xdr:col>
      <xdr:colOff>101600</xdr:colOff>
      <xdr:row>41</xdr:row>
      <xdr:rowOff>34568</xdr:rowOff>
    </xdr:to>
    <xdr:sp macro="" textlink="">
      <xdr:nvSpPr>
        <xdr:cNvPr id="496" name="楕円 495"/>
        <xdr:cNvSpPr/>
      </xdr:nvSpPr>
      <xdr:spPr>
        <a:xfrm>
          <a:off x="20383500" y="696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65424</xdr:rowOff>
    </xdr:from>
    <xdr:to>
      <xdr:col>111</xdr:col>
      <xdr:colOff>177800</xdr:colOff>
      <xdr:row>40</xdr:row>
      <xdr:rowOff>155218</xdr:rowOff>
    </xdr:to>
    <xdr:cxnSp macro="">
      <xdr:nvCxnSpPr>
        <xdr:cNvPr id="497" name="直線コネクタ 496"/>
        <xdr:cNvCxnSpPr/>
      </xdr:nvCxnSpPr>
      <xdr:spPr>
        <a:xfrm flipV="1">
          <a:off x="20434300" y="6923424"/>
          <a:ext cx="889000" cy="8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22063</xdr:rowOff>
    </xdr:from>
    <xdr:ext cx="599010" cy="259045"/>
    <xdr:sp macro="" textlink="">
      <xdr:nvSpPr>
        <xdr:cNvPr id="498" name="n_1aveValue【一般廃棄物処理施設】&#10;一人当たり有形固定資産（償却資産）額"/>
        <xdr:cNvSpPr txBox="1"/>
      </xdr:nvSpPr>
      <xdr:spPr>
        <a:xfrm>
          <a:off x="210110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114083</xdr:rowOff>
    </xdr:from>
    <xdr:ext cx="534377" cy="259045"/>
    <xdr:sp macro="" textlink="">
      <xdr:nvSpPr>
        <xdr:cNvPr id="499" name="n_2aveValue【一般廃棄物処理施設】&#10;一人当たり有形固定資産（償却資産）額"/>
        <xdr:cNvSpPr txBox="1"/>
      </xdr:nvSpPr>
      <xdr:spPr>
        <a:xfrm>
          <a:off x="20167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107351</xdr:rowOff>
    </xdr:from>
    <xdr:ext cx="534377" cy="259045"/>
    <xdr:sp macro="" textlink="">
      <xdr:nvSpPr>
        <xdr:cNvPr id="500" name="n_1mainValue【一般廃棄物処理施設】&#10;一人当たり有形固定資産（償却資産）額"/>
        <xdr:cNvSpPr txBox="1"/>
      </xdr:nvSpPr>
      <xdr:spPr>
        <a:xfrm>
          <a:off x="21043411" y="69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25695</xdr:rowOff>
    </xdr:from>
    <xdr:ext cx="534377" cy="259045"/>
    <xdr:sp macro="" textlink="">
      <xdr:nvSpPr>
        <xdr:cNvPr id="501" name="n_2mainValue【一般廃棄物処理施設】&#10;一人当たり有形固定資産（償却資産）額"/>
        <xdr:cNvSpPr txBox="1"/>
      </xdr:nvSpPr>
      <xdr:spPr>
        <a:xfrm>
          <a:off x="20167111" y="705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3" name="直線コネクタ 51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4" name="テキスト ボックス 51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5" name="直線コネクタ 51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6" name="テキスト ボックス 51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7" name="直線コネクタ 51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8" name="テキスト ボックス 51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9" name="直線コネクタ 51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20" name="テキスト ボックス 519"/>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2" name="テキスト ボックス 5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86868</xdr:rowOff>
    </xdr:from>
    <xdr:to>
      <xdr:col>85</xdr:col>
      <xdr:colOff>126364</xdr:colOff>
      <xdr:row>64</xdr:row>
      <xdr:rowOff>96012</xdr:rowOff>
    </xdr:to>
    <xdr:cxnSp macro="">
      <xdr:nvCxnSpPr>
        <xdr:cNvPr id="524" name="直線コネクタ 523"/>
        <xdr:cNvCxnSpPr/>
      </xdr:nvCxnSpPr>
      <xdr:spPr>
        <a:xfrm flipV="1">
          <a:off x="16318864" y="985951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99839</xdr:rowOff>
    </xdr:from>
    <xdr:ext cx="405111" cy="259045"/>
    <xdr:sp macro="" textlink="">
      <xdr:nvSpPr>
        <xdr:cNvPr id="525" name="【保健センター・保健所】&#10;有形固定資産減価償却率最小値テキスト"/>
        <xdr:cNvSpPr txBox="1"/>
      </xdr:nvSpPr>
      <xdr:spPr>
        <a:xfrm>
          <a:off x="16357600" y="1107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96012</xdr:rowOff>
    </xdr:from>
    <xdr:to>
      <xdr:col>86</xdr:col>
      <xdr:colOff>25400</xdr:colOff>
      <xdr:row>64</xdr:row>
      <xdr:rowOff>96012</xdr:rowOff>
    </xdr:to>
    <xdr:cxnSp macro="">
      <xdr:nvCxnSpPr>
        <xdr:cNvPr id="526" name="直線コネクタ 525"/>
        <xdr:cNvCxnSpPr/>
      </xdr:nvCxnSpPr>
      <xdr:spPr>
        <a:xfrm>
          <a:off x="16230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33545</xdr:rowOff>
    </xdr:from>
    <xdr:ext cx="405111" cy="259045"/>
    <xdr:sp macro="" textlink="">
      <xdr:nvSpPr>
        <xdr:cNvPr id="527" name="【保健センター・保健所】&#10;有形固定資産減価償却率最大値テキスト"/>
        <xdr:cNvSpPr txBox="1"/>
      </xdr:nvSpPr>
      <xdr:spPr>
        <a:xfrm>
          <a:off x="163576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86868</xdr:rowOff>
    </xdr:from>
    <xdr:to>
      <xdr:col>86</xdr:col>
      <xdr:colOff>25400</xdr:colOff>
      <xdr:row>57</xdr:row>
      <xdr:rowOff>86868</xdr:rowOff>
    </xdr:to>
    <xdr:cxnSp macro="">
      <xdr:nvCxnSpPr>
        <xdr:cNvPr id="528" name="直線コネクタ 527"/>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164101</xdr:rowOff>
    </xdr:from>
    <xdr:ext cx="405111" cy="259045"/>
    <xdr:sp macro="" textlink="">
      <xdr:nvSpPr>
        <xdr:cNvPr id="529" name="【保健センター・保健所】&#10;有形固定資産減価償却率平均値テキスト"/>
        <xdr:cNvSpPr txBox="1"/>
      </xdr:nvSpPr>
      <xdr:spPr>
        <a:xfrm>
          <a:off x="16357600" y="10622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530" name="フローチャート: 判断 529"/>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63</xdr:row>
      <xdr:rowOff>15494</xdr:rowOff>
    </xdr:from>
    <xdr:to>
      <xdr:col>81</xdr:col>
      <xdr:colOff>101600</xdr:colOff>
      <xdr:row>63</xdr:row>
      <xdr:rowOff>117094</xdr:rowOff>
    </xdr:to>
    <xdr:sp macro="" textlink="">
      <xdr:nvSpPr>
        <xdr:cNvPr id="531" name="フローチャート: 判断 530"/>
        <xdr:cNvSpPr/>
      </xdr:nvSpPr>
      <xdr:spPr>
        <a:xfrm>
          <a:off x="15430500" y="1081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102362</xdr:rowOff>
    </xdr:from>
    <xdr:to>
      <xdr:col>76</xdr:col>
      <xdr:colOff>165100</xdr:colOff>
      <xdr:row>64</xdr:row>
      <xdr:rowOff>32512</xdr:rowOff>
    </xdr:to>
    <xdr:sp macro="" textlink="">
      <xdr:nvSpPr>
        <xdr:cNvPr id="532" name="フローチャート: 判断 531"/>
        <xdr:cNvSpPr/>
      </xdr:nvSpPr>
      <xdr:spPr>
        <a:xfrm>
          <a:off x="14541500" y="109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79502</xdr:rowOff>
    </xdr:from>
    <xdr:to>
      <xdr:col>85</xdr:col>
      <xdr:colOff>177800</xdr:colOff>
      <xdr:row>64</xdr:row>
      <xdr:rowOff>9652</xdr:rowOff>
    </xdr:to>
    <xdr:sp macro="" textlink="">
      <xdr:nvSpPr>
        <xdr:cNvPr id="538" name="楕円 537"/>
        <xdr:cNvSpPr/>
      </xdr:nvSpPr>
      <xdr:spPr>
        <a:xfrm>
          <a:off x="162687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57929</xdr:rowOff>
    </xdr:from>
    <xdr:ext cx="405111" cy="259045"/>
    <xdr:sp macro="" textlink="">
      <xdr:nvSpPr>
        <xdr:cNvPr id="539" name="【保健センター・保健所】&#10;有形固定資産減価償却率該当値テキスト"/>
        <xdr:cNvSpPr txBox="1"/>
      </xdr:nvSpPr>
      <xdr:spPr>
        <a:xfrm>
          <a:off x="16357600" y="108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125222</xdr:rowOff>
    </xdr:from>
    <xdr:to>
      <xdr:col>81</xdr:col>
      <xdr:colOff>101600</xdr:colOff>
      <xdr:row>64</xdr:row>
      <xdr:rowOff>55372</xdr:rowOff>
    </xdr:to>
    <xdr:sp macro="" textlink="">
      <xdr:nvSpPr>
        <xdr:cNvPr id="540" name="楕円 539"/>
        <xdr:cNvSpPr/>
      </xdr:nvSpPr>
      <xdr:spPr>
        <a:xfrm>
          <a:off x="15430500" y="109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130302</xdr:rowOff>
    </xdr:from>
    <xdr:to>
      <xdr:col>85</xdr:col>
      <xdr:colOff>127000</xdr:colOff>
      <xdr:row>64</xdr:row>
      <xdr:rowOff>4572</xdr:rowOff>
    </xdr:to>
    <xdr:cxnSp macro="">
      <xdr:nvCxnSpPr>
        <xdr:cNvPr id="541" name="直線コネクタ 540"/>
        <xdr:cNvCxnSpPr/>
      </xdr:nvCxnSpPr>
      <xdr:spPr>
        <a:xfrm flipV="1">
          <a:off x="15481300" y="109316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145796</xdr:rowOff>
    </xdr:from>
    <xdr:to>
      <xdr:col>76</xdr:col>
      <xdr:colOff>165100</xdr:colOff>
      <xdr:row>64</xdr:row>
      <xdr:rowOff>75946</xdr:rowOff>
    </xdr:to>
    <xdr:sp macro="" textlink="">
      <xdr:nvSpPr>
        <xdr:cNvPr id="542" name="楕円 541"/>
        <xdr:cNvSpPr/>
      </xdr:nvSpPr>
      <xdr:spPr>
        <a:xfrm>
          <a:off x="145415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4572</xdr:rowOff>
    </xdr:from>
    <xdr:to>
      <xdr:col>81</xdr:col>
      <xdr:colOff>50800</xdr:colOff>
      <xdr:row>64</xdr:row>
      <xdr:rowOff>25146</xdr:rowOff>
    </xdr:to>
    <xdr:cxnSp macro="">
      <xdr:nvCxnSpPr>
        <xdr:cNvPr id="543" name="直線コネクタ 542"/>
        <xdr:cNvCxnSpPr/>
      </xdr:nvCxnSpPr>
      <xdr:spPr>
        <a:xfrm flipV="1">
          <a:off x="14592300" y="1097737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133621</xdr:rowOff>
    </xdr:from>
    <xdr:ext cx="405111" cy="259045"/>
    <xdr:sp macro="" textlink="">
      <xdr:nvSpPr>
        <xdr:cNvPr id="544" name="n_1aveValue【保健センター・保健所】&#10;有形固定資産減価償却率"/>
        <xdr:cNvSpPr txBox="1"/>
      </xdr:nvSpPr>
      <xdr:spPr>
        <a:xfrm>
          <a:off x="15266044" y="10592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49039</xdr:rowOff>
    </xdr:from>
    <xdr:ext cx="405111" cy="259045"/>
    <xdr:sp macro="" textlink="">
      <xdr:nvSpPr>
        <xdr:cNvPr id="545" name="n_2aveValue【保健センター・保健所】&#10;有形固定資産減価償却率"/>
        <xdr:cNvSpPr txBox="1"/>
      </xdr:nvSpPr>
      <xdr:spPr>
        <a:xfrm>
          <a:off x="14389744" y="10678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46499</xdr:rowOff>
    </xdr:from>
    <xdr:ext cx="405111" cy="259045"/>
    <xdr:sp macro="" textlink="">
      <xdr:nvSpPr>
        <xdr:cNvPr id="546" name="n_1mainValue【保健センター・保健所】&#10;有形固定資産減価償却率"/>
        <xdr:cNvSpPr txBox="1"/>
      </xdr:nvSpPr>
      <xdr:spPr>
        <a:xfrm>
          <a:off x="15266044" y="1101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67073</xdr:rowOff>
    </xdr:from>
    <xdr:ext cx="405111" cy="259045"/>
    <xdr:sp macro="" textlink="">
      <xdr:nvSpPr>
        <xdr:cNvPr id="547" name="n_2mainValue【保健センター・保健所】&#10;有形固定資産減価償却率"/>
        <xdr:cNvSpPr txBox="1"/>
      </xdr:nvSpPr>
      <xdr:spPr>
        <a:xfrm>
          <a:off x="14389744" y="1103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8" name="直線コネクタ 55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9" name="テキスト ボックス 55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0" name="直線コネクタ 55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1" name="テキスト ボックス 56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2" name="直線コネクタ 56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3" name="テキスト ボックス 56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4" name="直線コネクタ 56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5" name="テキスト ボックス 56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68580</xdr:rowOff>
    </xdr:to>
    <xdr:cxnSp macro="">
      <xdr:nvCxnSpPr>
        <xdr:cNvPr id="569" name="直線コネクタ 568"/>
        <xdr:cNvCxnSpPr/>
      </xdr:nvCxnSpPr>
      <xdr:spPr>
        <a:xfrm flipV="1">
          <a:off x="22160864" y="968578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70"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71" name="直線コネクタ 570"/>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72" name="【保健センター・保健所】&#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73" name="直線コネクタ 572"/>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140225</xdr:rowOff>
    </xdr:from>
    <xdr:ext cx="469744" cy="259045"/>
    <xdr:sp macro="" textlink="">
      <xdr:nvSpPr>
        <xdr:cNvPr id="574" name="【保健センター・保健所】&#10;一人当たり面積平均値テキスト"/>
        <xdr:cNvSpPr txBox="1"/>
      </xdr:nvSpPr>
      <xdr:spPr>
        <a:xfrm>
          <a:off x="22199600" y="1059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575" name="フローチャート: 判断 574"/>
        <xdr:cNvSpPr/>
      </xdr:nvSpPr>
      <xdr:spPr>
        <a:xfrm>
          <a:off x="22110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164084</xdr:rowOff>
    </xdr:from>
    <xdr:to>
      <xdr:col>112</xdr:col>
      <xdr:colOff>38100</xdr:colOff>
      <xdr:row>62</xdr:row>
      <xdr:rowOff>94234</xdr:rowOff>
    </xdr:to>
    <xdr:sp macro="" textlink="">
      <xdr:nvSpPr>
        <xdr:cNvPr id="576" name="フローチャート: 判断 575"/>
        <xdr:cNvSpPr/>
      </xdr:nvSpPr>
      <xdr:spPr>
        <a:xfrm>
          <a:off x="21272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20066</xdr:rowOff>
    </xdr:from>
    <xdr:to>
      <xdr:col>107</xdr:col>
      <xdr:colOff>101600</xdr:colOff>
      <xdr:row>62</xdr:row>
      <xdr:rowOff>121666</xdr:rowOff>
    </xdr:to>
    <xdr:sp macro="" textlink="">
      <xdr:nvSpPr>
        <xdr:cNvPr id="577" name="フローチャート: 判断 576"/>
        <xdr:cNvSpPr/>
      </xdr:nvSpPr>
      <xdr:spPr>
        <a:xfrm>
          <a:off x="20383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170942</xdr:rowOff>
    </xdr:from>
    <xdr:to>
      <xdr:col>116</xdr:col>
      <xdr:colOff>114300</xdr:colOff>
      <xdr:row>61</xdr:row>
      <xdr:rowOff>101092</xdr:rowOff>
    </xdr:to>
    <xdr:sp macro="" textlink="">
      <xdr:nvSpPr>
        <xdr:cNvPr id="583" name="楕円 582"/>
        <xdr:cNvSpPr/>
      </xdr:nvSpPr>
      <xdr:spPr>
        <a:xfrm>
          <a:off x="221107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22369</xdr:rowOff>
    </xdr:from>
    <xdr:ext cx="469744" cy="259045"/>
    <xdr:sp macro="" textlink="">
      <xdr:nvSpPr>
        <xdr:cNvPr id="584" name="【保健センター・保健所】&#10;一人当たり面積該当値テキスト"/>
        <xdr:cNvSpPr txBox="1"/>
      </xdr:nvSpPr>
      <xdr:spPr>
        <a:xfrm>
          <a:off x="22199600" y="1030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10922</xdr:rowOff>
    </xdr:from>
    <xdr:to>
      <xdr:col>112</xdr:col>
      <xdr:colOff>38100</xdr:colOff>
      <xdr:row>61</xdr:row>
      <xdr:rowOff>112522</xdr:rowOff>
    </xdr:to>
    <xdr:sp macro="" textlink="">
      <xdr:nvSpPr>
        <xdr:cNvPr id="585" name="楕円 584"/>
        <xdr:cNvSpPr/>
      </xdr:nvSpPr>
      <xdr:spPr>
        <a:xfrm>
          <a:off x="21272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50292</xdr:rowOff>
    </xdr:from>
    <xdr:to>
      <xdr:col>116</xdr:col>
      <xdr:colOff>63500</xdr:colOff>
      <xdr:row>61</xdr:row>
      <xdr:rowOff>61722</xdr:rowOff>
    </xdr:to>
    <xdr:cxnSp macro="">
      <xdr:nvCxnSpPr>
        <xdr:cNvPr id="586" name="直線コネクタ 585"/>
        <xdr:cNvCxnSpPr/>
      </xdr:nvCxnSpPr>
      <xdr:spPr>
        <a:xfrm flipV="1">
          <a:off x="21323300" y="1050874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134366</xdr:rowOff>
    </xdr:from>
    <xdr:to>
      <xdr:col>107</xdr:col>
      <xdr:colOff>101600</xdr:colOff>
      <xdr:row>61</xdr:row>
      <xdr:rowOff>64516</xdr:rowOff>
    </xdr:to>
    <xdr:sp macro="" textlink="">
      <xdr:nvSpPr>
        <xdr:cNvPr id="587" name="楕円 586"/>
        <xdr:cNvSpPr/>
      </xdr:nvSpPr>
      <xdr:spPr>
        <a:xfrm>
          <a:off x="20383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13716</xdr:rowOff>
    </xdr:from>
    <xdr:to>
      <xdr:col>111</xdr:col>
      <xdr:colOff>177800</xdr:colOff>
      <xdr:row>61</xdr:row>
      <xdr:rowOff>61722</xdr:rowOff>
    </xdr:to>
    <xdr:cxnSp macro="">
      <xdr:nvCxnSpPr>
        <xdr:cNvPr id="588" name="直線コネクタ 587"/>
        <xdr:cNvCxnSpPr/>
      </xdr:nvCxnSpPr>
      <xdr:spPr>
        <a:xfrm>
          <a:off x="20434300" y="1047216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85361</xdr:rowOff>
    </xdr:from>
    <xdr:ext cx="469744" cy="259045"/>
    <xdr:sp macro="" textlink="">
      <xdr:nvSpPr>
        <xdr:cNvPr id="589" name="n_1aveValue【保健センター・保健所】&#10;一人当たり面積"/>
        <xdr:cNvSpPr txBox="1"/>
      </xdr:nvSpPr>
      <xdr:spPr>
        <a:xfrm>
          <a:off x="210757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112793</xdr:rowOff>
    </xdr:from>
    <xdr:ext cx="469744" cy="259045"/>
    <xdr:sp macro="" textlink="">
      <xdr:nvSpPr>
        <xdr:cNvPr id="590" name="n_2aveValue【保健センター・保健所】&#10;一人当たり面積"/>
        <xdr:cNvSpPr txBox="1"/>
      </xdr:nvSpPr>
      <xdr:spPr>
        <a:xfrm>
          <a:off x="20199427"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129049</xdr:rowOff>
    </xdr:from>
    <xdr:ext cx="469744" cy="259045"/>
    <xdr:sp macro="" textlink="">
      <xdr:nvSpPr>
        <xdr:cNvPr id="591" name="n_1mainValue【保健センター・保健所】&#10;一人当たり面積"/>
        <xdr:cNvSpPr txBox="1"/>
      </xdr:nvSpPr>
      <xdr:spPr>
        <a:xfrm>
          <a:off x="21075727" y="102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81043</xdr:rowOff>
    </xdr:from>
    <xdr:ext cx="469744" cy="259045"/>
    <xdr:sp macro="" textlink="">
      <xdr:nvSpPr>
        <xdr:cNvPr id="592" name="n_2mainValue【保健センター・保健所】&#10;一人当たり面積"/>
        <xdr:cNvSpPr txBox="1"/>
      </xdr:nvSpPr>
      <xdr:spPr>
        <a:xfrm>
          <a:off x="20199427" y="1019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3" name="テキスト ボックス 60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4" name="直線コネクタ 6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5" name="テキスト ボックス 60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6" name="直線コネクタ 6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7" name="テキスト ボックス 6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8" name="直線コネクタ 6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9" name="テキスト ボックス 6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0" name="直線コネクタ 6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1" name="テキスト ボックス 6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2" name="直線コネクタ 6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3" name="テキスト ボックス 61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5" name="テキスト ボックス 6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617" name="直線コネクタ 616"/>
        <xdr:cNvCxnSpPr/>
      </xdr:nvCxnSpPr>
      <xdr:spPr>
        <a:xfrm flipV="1">
          <a:off x="16318864" y="1333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18" name="【消防施設】&#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19" name="直線コネクタ 618"/>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20"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1" name="直線コネクタ 62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622" name="【消防施設】&#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23" name="フローチャート: 判断 622"/>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624" name="フローチャート: 判断 623"/>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625" name="フローチャート: 判断 624"/>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31" name="楕円 630"/>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632" name="【消防施設】&#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29211</xdr:rowOff>
    </xdr:from>
    <xdr:to>
      <xdr:col>76</xdr:col>
      <xdr:colOff>165100</xdr:colOff>
      <xdr:row>78</xdr:row>
      <xdr:rowOff>130811</xdr:rowOff>
    </xdr:to>
    <xdr:sp macro="" textlink="">
      <xdr:nvSpPr>
        <xdr:cNvPr id="633" name="楕円 632"/>
        <xdr:cNvSpPr/>
      </xdr:nvSpPr>
      <xdr:spPr>
        <a:xfrm>
          <a:off x="14541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141622</xdr:rowOff>
    </xdr:from>
    <xdr:ext cx="405111" cy="259045"/>
    <xdr:sp macro="" textlink="">
      <xdr:nvSpPr>
        <xdr:cNvPr id="634" name="n_1aveValue【消防施設】&#10;有形固定資産減価償却率"/>
        <xdr:cNvSpPr txBox="1"/>
      </xdr:nvSpPr>
      <xdr:spPr>
        <a:xfrm>
          <a:off x="15266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635" name="n_2aveValue【消防施設】&#10;有形固定資産減価償却率"/>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147338</xdr:rowOff>
    </xdr:from>
    <xdr:ext cx="405111" cy="259045"/>
    <xdr:sp macro="" textlink="">
      <xdr:nvSpPr>
        <xdr:cNvPr id="636" name="n_2mainValue【消防施設】&#10;有形固定資産減価償却率"/>
        <xdr:cNvSpPr txBox="1"/>
      </xdr:nvSpPr>
      <xdr:spPr>
        <a:xfrm>
          <a:off x="1438974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5" name="テキスト ボックス 6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6" name="直線コネクタ 6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7" name="直線コネクタ 64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8" name="テキスト ボックス 64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9" name="直線コネクタ 64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0" name="テキスト ボックス 64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1" name="直線コネクタ 65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2" name="テキスト ボックス 65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3" name="直線コネクタ 65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4" name="テキスト ボックス 65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5" name="直線コネクタ 65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6" name="テキスト ボックス 65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7" name="直線コネクタ 6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8" name="テキスト ボックス 6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660" name="直線コネクタ 659"/>
        <xdr:cNvCxnSpPr/>
      </xdr:nvCxnSpPr>
      <xdr:spPr>
        <a:xfrm flipV="1">
          <a:off x="22160864" y="13544550"/>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61"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62" name="直線コネクタ 661"/>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663" name="【消防施設】&#10;一人当たり面積最大値テキスト"/>
        <xdr:cNvSpPr txBox="1"/>
      </xdr:nvSpPr>
      <xdr:spPr>
        <a:xfrm>
          <a:off x="221996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664" name="直線コネクタ 663"/>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665" name="【消防施設】&#10;一人当たり面積平均値テキスト"/>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666" name="フローチャート: 判断 665"/>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667" name="フローチャート: 判断 666"/>
        <xdr:cNvSpPr/>
      </xdr:nvSpPr>
      <xdr:spPr>
        <a:xfrm>
          <a:off x="2127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68" name="フローチャート: 判断 667"/>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9" name="テキスト ボックス 6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0" name="テキスト ボックス 6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1" name="テキスト ボックス 6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2" name="テキスト ボックス 6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3" name="テキスト ボックス 6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162561</xdr:rowOff>
    </xdr:from>
    <xdr:to>
      <xdr:col>116</xdr:col>
      <xdr:colOff>114300</xdr:colOff>
      <xdr:row>86</xdr:row>
      <xdr:rowOff>92711</xdr:rowOff>
    </xdr:to>
    <xdr:sp macro="" textlink="">
      <xdr:nvSpPr>
        <xdr:cNvPr id="674" name="楕円 673"/>
        <xdr:cNvSpPr/>
      </xdr:nvSpPr>
      <xdr:spPr>
        <a:xfrm>
          <a:off x="221107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77488</xdr:rowOff>
    </xdr:from>
    <xdr:ext cx="469744" cy="259045"/>
    <xdr:sp macro="" textlink="">
      <xdr:nvSpPr>
        <xdr:cNvPr id="675" name="【消防施設】&#10;一人当たり面積該当値テキスト"/>
        <xdr:cNvSpPr txBox="1"/>
      </xdr:nvSpPr>
      <xdr:spPr>
        <a:xfrm>
          <a:off x="22199600" y="1465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166370</xdr:rowOff>
    </xdr:from>
    <xdr:to>
      <xdr:col>107</xdr:col>
      <xdr:colOff>101600</xdr:colOff>
      <xdr:row>86</xdr:row>
      <xdr:rowOff>96520</xdr:rowOff>
    </xdr:to>
    <xdr:sp macro="" textlink="">
      <xdr:nvSpPr>
        <xdr:cNvPr id="676" name="楕円 675"/>
        <xdr:cNvSpPr/>
      </xdr:nvSpPr>
      <xdr:spPr>
        <a:xfrm>
          <a:off x="20383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52088</xdr:rowOff>
    </xdr:from>
    <xdr:ext cx="469744" cy="259045"/>
    <xdr:sp macro="" textlink="">
      <xdr:nvSpPr>
        <xdr:cNvPr id="677" name="n_1aveValue【消防施設】&#10;一人当たり面積"/>
        <xdr:cNvSpPr txBox="1"/>
      </xdr:nvSpPr>
      <xdr:spPr>
        <a:xfrm>
          <a:off x="210757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78"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87647</xdr:rowOff>
    </xdr:from>
    <xdr:ext cx="469744" cy="259045"/>
    <xdr:sp macro="" textlink="">
      <xdr:nvSpPr>
        <xdr:cNvPr id="679" name="n_2mainValue【消防施設】&#10;一人当たり面積"/>
        <xdr:cNvSpPr txBox="1"/>
      </xdr:nvSpPr>
      <xdr:spPr>
        <a:xfrm>
          <a:off x="20199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705" name="直線コネクタ 704"/>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706"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07" name="直線コネクタ 706"/>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9" name="直線コネクタ 70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115225</xdr:rowOff>
    </xdr:from>
    <xdr:ext cx="405111" cy="259045"/>
    <xdr:sp macro="" textlink="">
      <xdr:nvSpPr>
        <xdr:cNvPr id="710" name="【庁舎】&#10;有形固定資産減価償却率平均値テキスト"/>
        <xdr:cNvSpPr txBox="1"/>
      </xdr:nvSpPr>
      <xdr:spPr>
        <a:xfrm>
          <a:off x="16357600" y="17603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711" name="フローチャート: 判断 710"/>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712" name="フローチャート: 判断 711"/>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54792</xdr:rowOff>
    </xdr:from>
    <xdr:to>
      <xdr:col>76</xdr:col>
      <xdr:colOff>165100</xdr:colOff>
      <xdr:row>103</xdr:row>
      <xdr:rowOff>156392</xdr:rowOff>
    </xdr:to>
    <xdr:sp macro="" textlink="">
      <xdr:nvSpPr>
        <xdr:cNvPr id="713" name="フローチャート: 判断 712"/>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19" name="楕円 718"/>
        <xdr:cNvSpPr/>
      </xdr:nvSpPr>
      <xdr:spPr>
        <a:xfrm>
          <a:off x="162687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20156</xdr:rowOff>
    </xdr:from>
    <xdr:ext cx="405111" cy="259045"/>
    <xdr:sp macro="" textlink="">
      <xdr:nvSpPr>
        <xdr:cNvPr id="720" name="【庁舎】&#10;有形固定資産減価償却率該当値テキスト"/>
        <xdr:cNvSpPr txBox="1"/>
      </xdr:nvSpPr>
      <xdr:spPr>
        <a:xfrm>
          <a:off x="16357600"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721" name="楕円 720"/>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92529</xdr:rowOff>
    </xdr:to>
    <xdr:cxnSp macro="">
      <xdr:nvCxnSpPr>
        <xdr:cNvPr id="722" name="直線コネクタ 721"/>
        <xdr:cNvCxnSpPr/>
      </xdr:nvCxnSpPr>
      <xdr:spPr>
        <a:xfrm>
          <a:off x="15481300" y="179070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723" name="楕円 722"/>
        <xdr:cNvSpPr/>
      </xdr:nvSpPr>
      <xdr:spPr>
        <a:xfrm>
          <a:off x="14541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100693</xdr:rowOff>
    </xdr:to>
    <xdr:cxnSp macro="">
      <xdr:nvCxnSpPr>
        <xdr:cNvPr id="724" name="直線コネクタ 723"/>
        <xdr:cNvCxnSpPr/>
      </xdr:nvCxnSpPr>
      <xdr:spPr>
        <a:xfrm flipV="1">
          <a:off x="14592300" y="179070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140261</xdr:rowOff>
    </xdr:from>
    <xdr:ext cx="405111" cy="259045"/>
    <xdr:sp macro="" textlink="">
      <xdr:nvSpPr>
        <xdr:cNvPr id="725" name="n_1aveValue【庁舎】&#10;有形固定資産減価償却率"/>
        <xdr:cNvSpPr txBox="1"/>
      </xdr:nvSpPr>
      <xdr:spPr>
        <a:xfrm>
          <a:off x="152660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1469</xdr:rowOff>
    </xdr:from>
    <xdr:ext cx="405111" cy="259045"/>
    <xdr:sp macro="" textlink="">
      <xdr:nvSpPr>
        <xdr:cNvPr id="726" name="n_2aveValue【庁舎】&#10;有形固定資産減価償却率"/>
        <xdr:cNvSpPr txBox="1"/>
      </xdr:nvSpPr>
      <xdr:spPr>
        <a:xfrm>
          <a:off x="14389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118127</xdr:rowOff>
    </xdr:from>
    <xdr:ext cx="405111" cy="259045"/>
    <xdr:sp macro="" textlink="">
      <xdr:nvSpPr>
        <xdr:cNvPr id="727" name="n_1mainValue【庁舎】&#10;有形固定資産減価償却率"/>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142620</xdr:rowOff>
    </xdr:from>
    <xdr:ext cx="405111" cy="259045"/>
    <xdr:sp macro="" textlink="">
      <xdr:nvSpPr>
        <xdr:cNvPr id="728" name="n_2mainValue【庁舎】&#10;有形固定資産減価償却率"/>
        <xdr:cNvSpPr txBox="1"/>
      </xdr:nvSpPr>
      <xdr:spPr>
        <a:xfrm>
          <a:off x="14389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9" name="正方形/長方形 7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0" name="正方形/長方形 7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1" name="正方形/長方形 7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2" name="正方形/長方形 7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3" name="正方形/長方形 7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4" name="正方形/長方形 7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5" name="正方形/長方形 7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6" name="正方形/長方形 7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7" name="テキスト ボックス 7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8" name="直線コネクタ 7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9" name="直線コネクタ 73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0" name="テキスト ボックス 73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1" name="直線コネクタ 74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2" name="テキスト ボックス 74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3" name="直線コネクタ 74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4" name="テキスト ボックス 74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5" name="直線コネクタ 74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6" name="テキスト ボックス 74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7" name="直線コネクタ 74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8" name="テキスト ボックス 74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9" name="直線コネクタ 74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0" name="テキスト ボックス 74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754" name="直線コネクタ 753"/>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755" name="【庁舎】&#10;一人当たり面積最小値テキスト"/>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756" name="直線コネクタ 755"/>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757"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758" name="直線コネクタ 757"/>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138084</xdr:rowOff>
    </xdr:from>
    <xdr:ext cx="469744" cy="259045"/>
    <xdr:sp macro="" textlink="">
      <xdr:nvSpPr>
        <xdr:cNvPr id="759" name="【庁舎】&#10;一人当たり面積平均値テキスト"/>
        <xdr:cNvSpPr txBox="1"/>
      </xdr:nvSpPr>
      <xdr:spPr>
        <a:xfrm>
          <a:off x="22199600" y="1796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760" name="フローチャート: 判断 759"/>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761" name="フローチャート: 判断 760"/>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154395</xdr:rowOff>
    </xdr:from>
    <xdr:to>
      <xdr:col>107</xdr:col>
      <xdr:colOff>101600</xdr:colOff>
      <xdr:row>106</xdr:row>
      <xdr:rowOff>84545</xdr:rowOff>
    </xdr:to>
    <xdr:sp macro="" textlink="">
      <xdr:nvSpPr>
        <xdr:cNvPr id="762" name="フローチャート: 判断 761"/>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168002</xdr:rowOff>
    </xdr:from>
    <xdr:to>
      <xdr:col>116</xdr:col>
      <xdr:colOff>114300</xdr:colOff>
      <xdr:row>107</xdr:row>
      <xdr:rowOff>98152</xdr:rowOff>
    </xdr:to>
    <xdr:sp macro="" textlink="">
      <xdr:nvSpPr>
        <xdr:cNvPr id="768" name="楕円 767"/>
        <xdr:cNvSpPr/>
      </xdr:nvSpPr>
      <xdr:spPr>
        <a:xfrm>
          <a:off x="22110700" y="1834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146429</xdr:rowOff>
    </xdr:from>
    <xdr:ext cx="469744" cy="259045"/>
    <xdr:sp macro="" textlink="">
      <xdr:nvSpPr>
        <xdr:cNvPr id="769" name="【庁舎】&#10;一人当たり面積該当値テキスト"/>
        <xdr:cNvSpPr txBox="1"/>
      </xdr:nvSpPr>
      <xdr:spPr>
        <a:xfrm>
          <a:off x="22199600" y="1832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4173</xdr:rowOff>
    </xdr:from>
    <xdr:to>
      <xdr:col>112</xdr:col>
      <xdr:colOff>38100</xdr:colOff>
      <xdr:row>107</xdr:row>
      <xdr:rowOff>105773</xdr:rowOff>
    </xdr:to>
    <xdr:sp macro="" textlink="">
      <xdr:nvSpPr>
        <xdr:cNvPr id="770" name="楕円 769"/>
        <xdr:cNvSpPr/>
      </xdr:nvSpPr>
      <xdr:spPr>
        <a:xfrm>
          <a:off x="21272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47352</xdr:rowOff>
    </xdr:from>
    <xdr:to>
      <xdr:col>116</xdr:col>
      <xdr:colOff>63500</xdr:colOff>
      <xdr:row>107</xdr:row>
      <xdr:rowOff>54973</xdr:rowOff>
    </xdr:to>
    <xdr:cxnSp macro="">
      <xdr:nvCxnSpPr>
        <xdr:cNvPr id="771" name="直線コネクタ 770"/>
        <xdr:cNvCxnSpPr/>
      </xdr:nvCxnSpPr>
      <xdr:spPr>
        <a:xfrm flipV="1">
          <a:off x="21323300" y="18392502"/>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8527</xdr:rowOff>
    </xdr:from>
    <xdr:to>
      <xdr:col>107</xdr:col>
      <xdr:colOff>101600</xdr:colOff>
      <xdr:row>107</xdr:row>
      <xdr:rowOff>110127</xdr:rowOff>
    </xdr:to>
    <xdr:sp macro="" textlink="">
      <xdr:nvSpPr>
        <xdr:cNvPr id="772" name="楕円 771"/>
        <xdr:cNvSpPr/>
      </xdr:nvSpPr>
      <xdr:spPr>
        <a:xfrm>
          <a:off x="20383500" y="183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54973</xdr:rowOff>
    </xdr:from>
    <xdr:to>
      <xdr:col>111</xdr:col>
      <xdr:colOff>177800</xdr:colOff>
      <xdr:row>107</xdr:row>
      <xdr:rowOff>59327</xdr:rowOff>
    </xdr:to>
    <xdr:cxnSp macro="">
      <xdr:nvCxnSpPr>
        <xdr:cNvPr id="773" name="直線コネクタ 772"/>
        <xdr:cNvCxnSpPr/>
      </xdr:nvCxnSpPr>
      <xdr:spPr>
        <a:xfrm flipV="1">
          <a:off x="20434300" y="1840012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169653</xdr:rowOff>
    </xdr:from>
    <xdr:ext cx="469744" cy="259045"/>
    <xdr:sp macro="" textlink="">
      <xdr:nvSpPr>
        <xdr:cNvPr id="774" name="n_1aveValue【庁舎】&#10;一人当たり面積"/>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101072</xdr:rowOff>
    </xdr:from>
    <xdr:ext cx="469744" cy="259045"/>
    <xdr:sp macro="" textlink="">
      <xdr:nvSpPr>
        <xdr:cNvPr id="775" name="n_2aveValue【庁舎】&#10;一人当たり面積"/>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96900</xdr:rowOff>
    </xdr:from>
    <xdr:ext cx="469744" cy="259045"/>
    <xdr:sp macro="" textlink="">
      <xdr:nvSpPr>
        <xdr:cNvPr id="776" name="n_1mainValue【庁舎】&#10;一人当たり面積"/>
        <xdr:cNvSpPr txBox="1"/>
      </xdr:nvSpPr>
      <xdr:spPr>
        <a:xfrm>
          <a:off x="210757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101254</xdr:rowOff>
    </xdr:from>
    <xdr:ext cx="469744" cy="259045"/>
    <xdr:sp macro="" textlink="">
      <xdr:nvSpPr>
        <xdr:cNvPr id="777" name="n_2mainValue【庁舎】&#10;一人当たり面積"/>
        <xdr:cNvSpPr txBox="1"/>
      </xdr:nvSpPr>
      <xdr:spPr>
        <a:xfrm>
          <a:off x="20199427" y="1844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前頁と同様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election activeCell="BV7" sqref="BV7:CC7"/>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8835201</v>
      </c>
      <c r="BO4" s="403"/>
      <c r="BP4" s="403"/>
      <c r="BQ4" s="403"/>
      <c r="BR4" s="403"/>
      <c r="BS4" s="403"/>
      <c r="BT4" s="403"/>
      <c r="BU4" s="404"/>
      <c r="BV4" s="402">
        <v>9260078</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2.6</v>
      </c>
      <c r="CU4" s="584"/>
      <c r="CV4" s="584"/>
      <c r="CW4" s="584"/>
      <c r="CX4" s="584"/>
      <c r="CY4" s="584"/>
      <c r="CZ4" s="584"/>
      <c r="DA4" s="585"/>
      <c r="DB4" s="583">
        <v>2.7</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8713897</v>
      </c>
      <c r="BO5" s="408"/>
      <c r="BP5" s="408"/>
      <c r="BQ5" s="408"/>
      <c r="BR5" s="408"/>
      <c r="BS5" s="408"/>
      <c r="BT5" s="408"/>
      <c r="BU5" s="409"/>
      <c r="BV5" s="407">
        <v>8960057</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94.4</v>
      </c>
      <c r="CU5" s="378"/>
      <c r="CV5" s="378"/>
      <c r="CW5" s="378"/>
      <c r="CX5" s="378"/>
      <c r="CY5" s="378"/>
      <c r="CZ5" s="378"/>
      <c r="DA5" s="379"/>
      <c r="DB5" s="377">
        <v>89.4</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121304</v>
      </c>
      <c r="BO6" s="408"/>
      <c r="BP6" s="408"/>
      <c r="BQ6" s="408"/>
      <c r="BR6" s="408"/>
      <c r="BS6" s="408"/>
      <c r="BT6" s="408"/>
      <c r="BU6" s="409"/>
      <c r="BV6" s="407">
        <v>300021</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98.7</v>
      </c>
      <c r="CU6" s="558"/>
      <c r="CV6" s="558"/>
      <c r="CW6" s="558"/>
      <c r="CX6" s="558"/>
      <c r="CY6" s="558"/>
      <c r="CZ6" s="558"/>
      <c r="DA6" s="559"/>
      <c r="DB6" s="557">
        <v>93.4</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88</v>
      </c>
      <c r="AV7" s="465"/>
      <c r="AW7" s="465"/>
      <c r="AX7" s="465"/>
      <c r="AY7" s="387" t="s">
        <v>99</v>
      </c>
      <c r="AZ7" s="388"/>
      <c r="BA7" s="388"/>
      <c r="BB7" s="388"/>
      <c r="BC7" s="388"/>
      <c r="BD7" s="388"/>
      <c r="BE7" s="388"/>
      <c r="BF7" s="388"/>
      <c r="BG7" s="388"/>
      <c r="BH7" s="388"/>
      <c r="BI7" s="388"/>
      <c r="BJ7" s="388"/>
      <c r="BK7" s="388"/>
      <c r="BL7" s="388"/>
      <c r="BM7" s="389"/>
      <c r="BN7" s="407">
        <v>11</v>
      </c>
      <c r="BO7" s="408"/>
      <c r="BP7" s="408"/>
      <c r="BQ7" s="408"/>
      <c r="BR7" s="408"/>
      <c r="BS7" s="408"/>
      <c r="BT7" s="408"/>
      <c r="BU7" s="409"/>
      <c r="BV7" s="407">
        <v>173357</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4626442</v>
      </c>
      <c r="CU7" s="408"/>
      <c r="CV7" s="408"/>
      <c r="CW7" s="408"/>
      <c r="CX7" s="408"/>
      <c r="CY7" s="408"/>
      <c r="CZ7" s="408"/>
      <c r="DA7" s="409"/>
      <c r="DB7" s="407">
        <v>4651479</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88</v>
      </c>
      <c r="AV8" s="465"/>
      <c r="AW8" s="465"/>
      <c r="AX8" s="465"/>
      <c r="AY8" s="387" t="s">
        <v>102</v>
      </c>
      <c r="AZ8" s="388"/>
      <c r="BA8" s="388"/>
      <c r="BB8" s="388"/>
      <c r="BC8" s="388"/>
      <c r="BD8" s="388"/>
      <c r="BE8" s="388"/>
      <c r="BF8" s="388"/>
      <c r="BG8" s="388"/>
      <c r="BH8" s="388"/>
      <c r="BI8" s="388"/>
      <c r="BJ8" s="388"/>
      <c r="BK8" s="388"/>
      <c r="BL8" s="388"/>
      <c r="BM8" s="389"/>
      <c r="BN8" s="407">
        <v>121293</v>
      </c>
      <c r="BO8" s="408"/>
      <c r="BP8" s="408"/>
      <c r="BQ8" s="408"/>
      <c r="BR8" s="408"/>
      <c r="BS8" s="408"/>
      <c r="BT8" s="408"/>
      <c r="BU8" s="409"/>
      <c r="BV8" s="407">
        <v>126664</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0.31</v>
      </c>
      <c r="CU8" s="521"/>
      <c r="CV8" s="521"/>
      <c r="CW8" s="521"/>
      <c r="CX8" s="521"/>
      <c r="CY8" s="521"/>
      <c r="CZ8" s="521"/>
      <c r="DA8" s="522"/>
      <c r="DB8" s="520">
        <v>0.3</v>
      </c>
      <c r="DC8" s="521"/>
      <c r="DD8" s="521"/>
      <c r="DE8" s="521"/>
      <c r="DF8" s="521"/>
      <c r="DG8" s="521"/>
      <c r="DH8" s="521"/>
      <c r="DI8" s="522"/>
      <c r="DJ8" s="165"/>
      <c r="DK8" s="165"/>
      <c r="DL8" s="165"/>
      <c r="DM8" s="165"/>
      <c r="DN8" s="165"/>
      <c r="DO8" s="165"/>
    </row>
    <row r="9" spans="1:119" ht="18.75" customHeight="1" thickBot="1" x14ac:dyDescent="0.2">
      <c r="A9" s="166"/>
      <c r="B9" s="546" t="s">
        <v>104</v>
      </c>
      <c r="C9" s="547"/>
      <c r="D9" s="547"/>
      <c r="E9" s="547"/>
      <c r="F9" s="547"/>
      <c r="G9" s="547"/>
      <c r="H9" s="547"/>
      <c r="I9" s="547"/>
      <c r="J9" s="547"/>
      <c r="K9" s="470"/>
      <c r="L9" s="548" t="s">
        <v>105</v>
      </c>
      <c r="M9" s="549"/>
      <c r="N9" s="549"/>
      <c r="O9" s="549"/>
      <c r="P9" s="549"/>
      <c r="Q9" s="550"/>
      <c r="R9" s="551">
        <v>12344</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108</v>
      </c>
      <c r="AV9" s="465"/>
      <c r="AW9" s="465"/>
      <c r="AX9" s="465"/>
      <c r="AY9" s="387" t="s">
        <v>109</v>
      </c>
      <c r="AZ9" s="388"/>
      <c r="BA9" s="388"/>
      <c r="BB9" s="388"/>
      <c r="BC9" s="388"/>
      <c r="BD9" s="388"/>
      <c r="BE9" s="388"/>
      <c r="BF9" s="388"/>
      <c r="BG9" s="388"/>
      <c r="BH9" s="388"/>
      <c r="BI9" s="388"/>
      <c r="BJ9" s="388"/>
      <c r="BK9" s="388"/>
      <c r="BL9" s="388"/>
      <c r="BM9" s="389"/>
      <c r="BN9" s="407">
        <v>-5371</v>
      </c>
      <c r="BO9" s="408"/>
      <c r="BP9" s="408"/>
      <c r="BQ9" s="408"/>
      <c r="BR9" s="408"/>
      <c r="BS9" s="408"/>
      <c r="BT9" s="408"/>
      <c r="BU9" s="409"/>
      <c r="BV9" s="407">
        <v>-10504</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16.5</v>
      </c>
      <c r="CU9" s="378"/>
      <c r="CV9" s="378"/>
      <c r="CW9" s="378"/>
      <c r="CX9" s="378"/>
      <c r="CY9" s="378"/>
      <c r="CZ9" s="378"/>
      <c r="DA9" s="379"/>
      <c r="DB9" s="377">
        <v>16.600000000000001</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111</v>
      </c>
      <c r="M10" s="381"/>
      <c r="N10" s="381"/>
      <c r="O10" s="381"/>
      <c r="P10" s="381"/>
      <c r="Q10" s="382"/>
      <c r="R10" s="383">
        <v>13340</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89817</v>
      </c>
      <c r="BO10" s="408"/>
      <c r="BP10" s="408"/>
      <c r="BQ10" s="408"/>
      <c r="BR10" s="408"/>
      <c r="BS10" s="408"/>
      <c r="BT10" s="408"/>
      <c r="BU10" s="409"/>
      <c r="BV10" s="407">
        <v>82932</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x14ac:dyDescent="0.15">
      <c r="A12" s="166"/>
      <c r="B12" s="523" t="s">
        <v>124</v>
      </c>
      <c r="C12" s="524"/>
      <c r="D12" s="524"/>
      <c r="E12" s="524"/>
      <c r="F12" s="524"/>
      <c r="G12" s="524"/>
      <c r="H12" s="524"/>
      <c r="I12" s="524"/>
      <c r="J12" s="524"/>
      <c r="K12" s="525"/>
      <c r="L12" s="532" t="s">
        <v>125</v>
      </c>
      <c r="M12" s="533"/>
      <c r="N12" s="533"/>
      <c r="O12" s="533"/>
      <c r="P12" s="533"/>
      <c r="Q12" s="534"/>
      <c r="R12" s="535">
        <v>12052</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129</v>
      </c>
      <c r="AV12" s="465"/>
      <c r="AW12" s="465"/>
      <c r="AX12" s="465"/>
      <c r="AY12" s="387" t="s">
        <v>130</v>
      </c>
      <c r="AZ12" s="388"/>
      <c r="BA12" s="388"/>
      <c r="BB12" s="388"/>
      <c r="BC12" s="388"/>
      <c r="BD12" s="388"/>
      <c r="BE12" s="388"/>
      <c r="BF12" s="388"/>
      <c r="BG12" s="388"/>
      <c r="BH12" s="388"/>
      <c r="BI12" s="388"/>
      <c r="BJ12" s="388"/>
      <c r="BK12" s="388"/>
      <c r="BL12" s="388"/>
      <c r="BM12" s="389"/>
      <c r="BN12" s="407">
        <v>36380</v>
      </c>
      <c r="BO12" s="408"/>
      <c r="BP12" s="408"/>
      <c r="BQ12" s="408"/>
      <c r="BR12" s="408"/>
      <c r="BS12" s="408"/>
      <c r="BT12" s="408"/>
      <c r="BU12" s="409"/>
      <c r="BV12" s="407">
        <v>1485</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132</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133</v>
      </c>
      <c r="N13" s="508"/>
      <c r="O13" s="508"/>
      <c r="P13" s="508"/>
      <c r="Q13" s="509"/>
      <c r="R13" s="510">
        <v>11972</v>
      </c>
      <c r="S13" s="511"/>
      <c r="T13" s="511"/>
      <c r="U13" s="511"/>
      <c r="V13" s="512"/>
      <c r="W13" s="498" t="s">
        <v>134</v>
      </c>
      <c r="X13" s="420"/>
      <c r="Y13" s="420"/>
      <c r="Z13" s="420"/>
      <c r="AA13" s="420"/>
      <c r="AB13" s="421"/>
      <c r="AC13" s="383">
        <v>1299</v>
      </c>
      <c r="AD13" s="384"/>
      <c r="AE13" s="384"/>
      <c r="AF13" s="384"/>
      <c r="AG13" s="385"/>
      <c r="AH13" s="383">
        <v>1362</v>
      </c>
      <c r="AI13" s="384"/>
      <c r="AJ13" s="384"/>
      <c r="AK13" s="384"/>
      <c r="AL13" s="386"/>
      <c r="AM13" s="476" t="s">
        <v>135</v>
      </c>
      <c r="AN13" s="381"/>
      <c r="AO13" s="381"/>
      <c r="AP13" s="381"/>
      <c r="AQ13" s="381"/>
      <c r="AR13" s="381"/>
      <c r="AS13" s="381"/>
      <c r="AT13" s="382"/>
      <c r="AU13" s="464" t="s">
        <v>113</v>
      </c>
      <c r="AV13" s="465"/>
      <c r="AW13" s="465"/>
      <c r="AX13" s="465"/>
      <c r="AY13" s="387" t="s">
        <v>136</v>
      </c>
      <c r="AZ13" s="388"/>
      <c r="BA13" s="388"/>
      <c r="BB13" s="388"/>
      <c r="BC13" s="388"/>
      <c r="BD13" s="388"/>
      <c r="BE13" s="388"/>
      <c r="BF13" s="388"/>
      <c r="BG13" s="388"/>
      <c r="BH13" s="388"/>
      <c r="BI13" s="388"/>
      <c r="BJ13" s="388"/>
      <c r="BK13" s="388"/>
      <c r="BL13" s="388"/>
      <c r="BM13" s="389"/>
      <c r="BN13" s="407">
        <v>48066</v>
      </c>
      <c r="BO13" s="408"/>
      <c r="BP13" s="408"/>
      <c r="BQ13" s="408"/>
      <c r="BR13" s="408"/>
      <c r="BS13" s="408"/>
      <c r="BT13" s="408"/>
      <c r="BU13" s="409"/>
      <c r="BV13" s="407">
        <v>70943</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11.4</v>
      </c>
      <c r="CU13" s="378"/>
      <c r="CV13" s="378"/>
      <c r="CW13" s="378"/>
      <c r="CX13" s="378"/>
      <c r="CY13" s="378"/>
      <c r="CZ13" s="378"/>
      <c r="DA13" s="379"/>
      <c r="DB13" s="377">
        <v>13.3</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138</v>
      </c>
      <c r="M14" s="541"/>
      <c r="N14" s="541"/>
      <c r="O14" s="541"/>
      <c r="P14" s="541"/>
      <c r="Q14" s="542"/>
      <c r="R14" s="510">
        <v>12329</v>
      </c>
      <c r="S14" s="511"/>
      <c r="T14" s="511"/>
      <c r="U14" s="511"/>
      <c r="V14" s="512"/>
      <c r="W14" s="513"/>
      <c r="X14" s="423"/>
      <c r="Y14" s="423"/>
      <c r="Z14" s="423"/>
      <c r="AA14" s="423"/>
      <c r="AB14" s="424"/>
      <c r="AC14" s="503">
        <v>22.7</v>
      </c>
      <c r="AD14" s="504"/>
      <c r="AE14" s="504"/>
      <c r="AF14" s="504"/>
      <c r="AG14" s="505"/>
      <c r="AH14" s="503">
        <v>21.6</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79.7</v>
      </c>
      <c r="CU14" s="515"/>
      <c r="CV14" s="515"/>
      <c r="CW14" s="515"/>
      <c r="CX14" s="515"/>
      <c r="CY14" s="515"/>
      <c r="CZ14" s="515"/>
      <c r="DA14" s="516"/>
      <c r="DB14" s="514">
        <v>86.7</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133</v>
      </c>
      <c r="N15" s="508"/>
      <c r="O15" s="508"/>
      <c r="P15" s="508"/>
      <c r="Q15" s="509"/>
      <c r="R15" s="510">
        <v>12252</v>
      </c>
      <c r="S15" s="511"/>
      <c r="T15" s="511"/>
      <c r="U15" s="511"/>
      <c r="V15" s="512"/>
      <c r="W15" s="498" t="s">
        <v>140</v>
      </c>
      <c r="X15" s="420"/>
      <c r="Y15" s="420"/>
      <c r="Z15" s="420"/>
      <c r="AA15" s="420"/>
      <c r="AB15" s="421"/>
      <c r="AC15" s="383">
        <v>1155</v>
      </c>
      <c r="AD15" s="384"/>
      <c r="AE15" s="384"/>
      <c r="AF15" s="384"/>
      <c r="AG15" s="385"/>
      <c r="AH15" s="383">
        <v>1360</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1278640</v>
      </c>
      <c r="BO15" s="403"/>
      <c r="BP15" s="403"/>
      <c r="BQ15" s="403"/>
      <c r="BR15" s="403"/>
      <c r="BS15" s="403"/>
      <c r="BT15" s="403"/>
      <c r="BU15" s="404"/>
      <c r="BV15" s="402">
        <v>1262106</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20.100000000000001</v>
      </c>
      <c r="AD16" s="504"/>
      <c r="AE16" s="504"/>
      <c r="AF16" s="504"/>
      <c r="AG16" s="505"/>
      <c r="AH16" s="503">
        <v>21.6</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4088652</v>
      </c>
      <c r="BO16" s="408"/>
      <c r="BP16" s="408"/>
      <c r="BQ16" s="408"/>
      <c r="BR16" s="408"/>
      <c r="BS16" s="408"/>
      <c r="BT16" s="408"/>
      <c r="BU16" s="409"/>
      <c r="BV16" s="407">
        <v>4129900</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3279</v>
      </c>
      <c r="AD17" s="384"/>
      <c r="AE17" s="384"/>
      <c r="AF17" s="384"/>
      <c r="AG17" s="385"/>
      <c r="AH17" s="383">
        <v>3571</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1615884</v>
      </c>
      <c r="BO17" s="408"/>
      <c r="BP17" s="408"/>
      <c r="BQ17" s="408"/>
      <c r="BR17" s="408"/>
      <c r="BS17" s="408"/>
      <c r="BT17" s="408"/>
      <c r="BU17" s="409"/>
      <c r="BV17" s="407">
        <v>1575706</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150</v>
      </c>
      <c r="C18" s="470"/>
      <c r="D18" s="470"/>
      <c r="E18" s="471"/>
      <c r="F18" s="471"/>
      <c r="G18" s="471"/>
      <c r="H18" s="471"/>
      <c r="I18" s="471"/>
      <c r="J18" s="471"/>
      <c r="K18" s="471"/>
      <c r="L18" s="472">
        <v>203.93</v>
      </c>
      <c r="M18" s="472"/>
      <c r="N18" s="472"/>
      <c r="O18" s="472"/>
      <c r="P18" s="472"/>
      <c r="Q18" s="472"/>
      <c r="R18" s="473"/>
      <c r="S18" s="473"/>
      <c r="T18" s="473"/>
      <c r="U18" s="473"/>
      <c r="V18" s="474"/>
      <c r="W18" s="488"/>
      <c r="X18" s="489"/>
      <c r="Y18" s="489"/>
      <c r="Z18" s="489"/>
      <c r="AA18" s="489"/>
      <c r="AB18" s="499"/>
      <c r="AC18" s="371">
        <v>57.2</v>
      </c>
      <c r="AD18" s="372"/>
      <c r="AE18" s="372"/>
      <c r="AF18" s="372"/>
      <c r="AG18" s="475"/>
      <c r="AH18" s="371">
        <v>56.7</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4406757</v>
      </c>
      <c r="BO18" s="408"/>
      <c r="BP18" s="408"/>
      <c r="BQ18" s="408"/>
      <c r="BR18" s="408"/>
      <c r="BS18" s="408"/>
      <c r="BT18" s="408"/>
      <c r="BU18" s="409"/>
      <c r="BV18" s="407">
        <v>4220603</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152</v>
      </c>
      <c r="C19" s="470"/>
      <c r="D19" s="470"/>
      <c r="E19" s="471"/>
      <c r="F19" s="471"/>
      <c r="G19" s="471"/>
      <c r="H19" s="471"/>
      <c r="I19" s="471"/>
      <c r="J19" s="471"/>
      <c r="K19" s="471"/>
      <c r="L19" s="477">
        <v>61</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5514307</v>
      </c>
      <c r="BO19" s="408"/>
      <c r="BP19" s="408"/>
      <c r="BQ19" s="408"/>
      <c r="BR19" s="408"/>
      <c r="BS19" s="408"/>
      <c r="BT19" s="408"/>
      <c r="BU19" s="409"/>
      <c r="BV19" s="407">
        <v>5436190</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154</v>
      </c>
      <c r="C20" s="470"/>
      <c r="D20" s="470"/>
      <c r="E20" s="471"/>
      <c r="F20" s="471"/>
      <c r="G20" s="471"/>
      <c r="H20" s="471"/>
      <c r="I20" s="471"/>
      <c r="J20" s="471"/>
      <c r="K20" s="471"/>
      <c r="L20" s="477">
        <v>5186</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10854438</v>
      </c>
      <c r="BO23" s="408"/>
      <c r="BP23" s="408"/>
      <c r="BQ23" s="408"/>
      <c r="BR23" s="408"/>
      <c r="BS23" s="408"/>
      <c r="BT23" s="408"/>
      <c r="BU23" s="409"/>
      <c r="BV23" s="407">
        <v>10967433</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163</v>
      </c>
      <c r="F24" s="381"/>
      <c r="G24" s="381"/>
      <c r="H24" s="381"/>
      <c r="I24" s="381"/>
      <c r="J24" s="381"/>
      <c r="K24" s="382"/>
      <c r="L24" s="383">
        <v>1</v>
      </c>
      <c r="M24" s="384"/>
      <c r="N24" s="384"/>
      <c r="O24" s="384"/>
      <c r="P24" s="385"/>
      <c r="Q24" s="383">
        <v>7947</v>
      </c>
      <c r="R24" s="384"/>
      <c r="S24" s="384"/>
      <c r="T24" s="384"/>
      <c r="U24" s="384"/>
      <c r="V24" s="385"/>
      <c r="W24" s="449"/>
      <c r="X24" s="440"/>
      <c r="Y24" s="441"/>
      <c r="Z24" s="380" t="s">
        <v>164</v>
      </c>
      <c r="AA24" s="381"/>
      <c r="AB24" s="381"/>
      <c r="AC24" s="381"/>
      <c r="AD24" s="381"/>
      <c r="AE24" s="381"/>
      <c r="AF24" s="381"/>
      <c r="AG24" s="382"/>
      <c r="AH24" s="383">
        <v>124</v>
      </c>
      <c r="AI24" s="384"/>
      <c r="AJ24" s="384"/>
      <c r="AK24" s="384"/>
      <c r="AL24" s="385"/>
      <c r="AM24" s="383">
        <v>405604</v>
      </c>
      <c r="AN24" s="384"/>
      <c r="AO24" s="384"/>
      <c r="AP24" s="384"/>
      <c r="AQ24" s="384"/>
      <c r="AR24" s="385"/>
      <c r="AS24" s="383">
        <v>3271</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10122637</v>
      </c>
      <c r="BO24" s="408"/>
      <c r="BP24" s="408"/>
      <c r="BQ24" s="408"/>
      <c r="BR24" s="408"/>
      <c r="BS24" s="408"/>
      <c r="BT24" s="408"/>
      <c r="BU24" s="409"/>
      <c r="BV24" s="407">
        <v>10128043</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166</v>
      </c>
      <c r="F25" s="381"/>
      <c r="G25" s="381"/>
      <c r="H25" s="381"/>
      <c r="I25" s="381"/>
      <c r="J25" s="381"/>
      <c r="K25" s="382"/>
      <c r="L25" s="383">
        <v>1</v>
      </c>
      <c r="M25" s="384"/>
      <c r="N25" s="384"/>
      <c r="O25" s="384"/>
      <c r="P25" s="385"/>
      <c r="Q25" s="383">
        <v>6679</v>
      </c>
      <c r="R25" s="384"/>
      <c r="S25" s="384"/>
      <c r="T25" s="384"/>
      <c r="U25" s="384"/>
      <c r="V25" s="385"/>
      <c r="W25" s="449"/>
      <c r="X25" s="440"/>
      <c r="Y25" s="441"/>
      <c r="Z25" s="380" t="s">
        <v>167</v>
      </c>
      <c r="AA25" s="381"/>
      <c r="AB25" s="381"/>
      <c r="AC25" s="381"/>
      <c r="AD25" s="381"/>
      <c r="AE25" s="381"/>
      <c r="AF25" s="381"/>
      <c r="AG25" s="382"/>
      <c r="AH25" s="383" t="s">
        <v>132</v>
      </c>
      <c r="AI25" s="384"/>
      <c r="AJ25" s="384"/>
      <c r="AK25" s="384"/>
      <c r="AL25" s="385"/>
      <c r="AM25" s="383" t="s">
        <v>122</v>
      </c>
      <c r="AN25" s="384"/>
      <c r="AO25" s="384"/>
      <c r="AP25" s="384"/>
      <c r="AQ25" s="384"/>
      <c r="AR25" s="385"/>
      <c r="AS25" s="383" t="s">
        <v>132</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1180257</v>
      </c>
      <c r="BO25" s="403"/>
      <c r="BP25" s="403"/>
      <c r="BQ25" s="403"/>
      <c r="BR25" s="403"/>
      <c r="BS25" s="403"/>
      <c r="BT25" s="403"/>
      <c r="BU25" s="404"/>
      <c r="BV25" s="402">
        <v>1505445</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169</v>
      </c>
      <c r="F26" s="381"/>
      <c r="G26" s="381"/>
      <c r="H26" s="381"/>
      <c r="I26" s="381"/>
      <c r="J26" s="381"/>
      <c r="K26" s="382"/>
      <c r="L26" s="383">
        <v>1</v>
      </c>
      <c r="M26" s="384"/>
      <c r="N26" s="384"/>
      <c r="O26" s="384"/>
      <c r="P26" s="385"/>
      <c r="Q26" s="383">
        <v>6128</v>
      </c>
      <c r="R26" s="384"/>
      <c r="S26" s="384"/>
      <c r="T26" s="384"/>
      <c r="U26" s="384"/>
      <c r="V26" s="385"/>
      <c r="W26" s="449"/>
      <c r="X26" s="440"/>
      <c r="Y26" s="441"/>
      <c r="Z26" s="380" t="s">
        <v>170</v>
      </c>
      <c r="AA26" s="462"/>
      <c r="AB26" s="462"/>
      <c r="AC26" s="462"/>
      <c r="AD26" s="462"/>
      <c r="AE26" s="462"/>
      <c r="AF26" s="462"/>
      <c r="AG26" s="463"/>
      <c r="AH26" s="383">
        <v>5</v>
      </c>
      <c r="AI26" s="384"/>
      <c r="AJ26" s="384"/>
      <c r="AK26" s="384"/>
      <c r="AL26" s="385"/>
      <c r="AM26" s="383">
        <v>12110</v>
      </c>
      <c r="AN26" s="384"/>
      <c r="AO26" s="384"/>
      <c r="AP26" s="384"/>
      <c r="AQ26" s="384"/>
      <c r="AR26" s="385"/>
      <c r="AS26" s="383">
        <v>2422</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122</v>
      </c>
      <c r="BO26" s="408"/>
      <c r="BP26" s="408"/>
      <c r="BQ26" s="408"/>
      <c r="BR26" s="408"/>
      <c r="BS26" s="408"/>
      <c r="BT26" s="408"/>
      <c r="BU26" s="409"/>
      <c r="BV26" s="407" t="s">
        <v>132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172</v>
      </c>
      <c r="F27" s="381"/>
      <c r="G27" s="381"/>
      <c r="H27" s="381"/>
      <c r="I27" s="381"/>
      <c r="J27" s="381"/>
      <c r="K27" s="382"/>
      <c r="L27" s="383">
        <v>1</v>
      </c>
      <c r="M27" s="384"/>
      <c r="N27" s="384"/>
      <c r="O27" s="384"/>
      <c r="P27" s="385"/>
      <c r="Q27" s="383">
        <v>3000</v>
      </c>
      <c r="R27" s="384"/>
      <c r="S27" s="384"/>
      <c r="T27" s="384"/>
      <c r="U27" s="384"/>
      <c r="V27" s="385"/>
      <c r="W27" s="449"/>
      <c r="X27" s="440"/>
      <c r="Y27" s="441"/>
      <c r="Z27" s="380" t="s">
        <v>173</v>
      </c>
      <c r="AA27" s="381"/>
      <c r="AB27" s="381"/>
      <c r="AC27" s="381"/>
      <c r="AD27" s="381"/>
      <c r="AE27" s="381"/>
      <c r="AF27" s="381"/>
      <c r="AG27" s="382"/>
      <c r="AH27" s="383">
        <v>6</v>
      </c>
      <c r="AI27" s="384"/>
      <c r="AJ27" s="384"/>
      <c r="AK27" s="384"/>
      <c r="AL27" s="385"/>
      <c r="AM27" s="383">
        <v>20412</v>
      </c>
      <c r="AN27" s="384"/>
      <c r="AO27" s="384"/>
      <c r="AP27" s="384"/>
      <c r="AQ27" s="384"/>
      <c r="AR27" s="385"/>
      <c r="AS27" s="383">
        <v>3402</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v>257702</v>
      </c>
      <c r="BO27" s="411"/>
      <c r="BP27" s="411"/>
      <c r="BQ27" s="411"/>
      <c r="BR27" s="411"/>
      <c r="BS27" s="411"/>
      <c r="BT27" s="411"/>
      <c r="BU27" s="412"/>
      <c r="BV27" s="410">
        <v>257599</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175</v>
      </c>
      <c r="F28" s="381"/>
      <c r="G28" s="381"/>
      <c r="H28" s="381"/>
      <c r="I28" s="381"/>
      <c r="J28" s="381"/>
      <c r="K28" s="382"/>
      <c r="L28" s="383">
        <v>1</v>
      </c>
      <c r="M28" s="384"/>
      <c r="N28" s="384"/>
      <c r="O28" s="384"/>
      <c r="P28" s="385"/>
      <c r="Q28" s="383">
        <v>2390</v>
      </c>
      <c r="R28" s="384"/>
      <c r="S28" s="384"/>
      <c r="T28" s="384"/>
      <c r="U28" s="384"/>
      <c r="V28" s="385"/>
      <c r="W28" s="449"/>
      <c r="X28" s="440"/>
      <c r="Y28" s="441"/>
      <c r="Z28" s="380" t="s">
        <v>176</v>
      </c>
      <c r="AA28" s="381"/>
      <c r="AB28" s="381"/>
      <c r="AC28" s="381"/>
      <c r="AD28" s="381"/>
      <c r="AE28" s="381"/>
      <c r="AF28" s="381"/>
      <c r="AG28" s="382"/>
      <c r="AH28" s="383" t="s">
        <v>132</v>
      </c>
      <c r="AI28" s="384"/>
      <c r="AJ28" s="384"/>
      <c r="AK28" s="384"/>
      <c r="AL28" s="385"/>
      <c r="AM28" s="383" t="s">
        <v>132</v>
      </c>
      <c r="AN28" s="384"/>
      <c r="AO28" s="384"/>
      <c r="AP28" s="384"/>
      <c r="AQ28" s="384"/>
      <c r="AR28" s="385"/>
      <c r="AS28" s="383" t="s">
        <v>132</v>
      </c>
      <c r="AT28" s="384"/>
      <c r="AU28" s="384"/>
      <c r="AV28" s="384"/>
      <c r="AW28" s="384"/>
      <c r="AX28" s="386"/>
      <c r="AY28" s="390" t="s">
        <v>177</v>
      </c>
      <c r="AZ28" s="391"/>
      <c r="BA28" s="391"/>
      <c r="BB28" s="392"/>
      <c r="BC28" s="399" t="s">
        <v>42</v>
      </c>
      <c r="BD28" s="400"/>
      <c r="BE28" s="400"/>
      <c r="BF28" s="400"/>
      <c r="BG28" s="400"/>
      <c r="BH28" s="400"/>
      <c r="BI28" s="400"/>
      <c r="BJ28" s="400"/>
      <c r="BK28" s="400"/>
      <c r="BL28" s="400"/>
      <c r="BM28" s="401"/>
      <c r="BN28" s="402">
        <v>693609</v>
      </c>
      <c r="BO28" s="403"/>
      <c r="BP28" s="403"/>
      <c r="BQ28" s="403"/>
      <c r="BR28" s="403"/>
      <c r="BS28" s="403"/>
      <c r="BT28" s="403"/>
      <c r="BU28" s="404"/>
      <c r="BV28" s="402">
        <v>640172</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178</v>
      </c>
      <c r="F29" s="381"/>
      <c r="G29" s="381"/>
      <c r="H29" s="381"/>
      <c r="I29" s="381"/>
      <c r="J29" s="381"/>
      <c r="K29" s="382"/>
      <c r="L29" s="383">
        <v>11</v>
      </c>
      <c r="M29" s="384"/>
      <c r="N29" s="384"/>
      <c r="O29" s="384"/>
      <c r="P29" s="385"/>
      <c r="Q29" s="383">
        <v>1960</v>
      </c>
      <c r="R29" s="384"/>
      <c r="S29" s="384"/>
      <c r="T29" s="384"/>
      <c r="U29" s="384"/>
      <c r="V29" s="385"/>
      <c r="W29" s="450"/>
      <c r="X29" s="451"/>
      <c r="Y29" s="452"/>
      <c r="Z29" s="380" t="s">
        <v>179</v>
      </c>
      <c r="AA29" s="381"/>
      <c r="AB29" s="381"/>
      <c r="AC29" s="381"/>
      <c r="AD29" s="381"/>
      <c r="AE29" s="381"/>
      <c r="AF29" s="381"/>
      <c r="AG29" s="382"/>
      <c r="AH29" s="383">
        <v>130</v>
      </c>
      <c r="AI29" s="384"/>
      <c r="AJ29" s="384"/>
      <c r="AK29" s="384"/>
      <c r="AL29" s="385"/>
      <c r="AM29" s="383">
        <v>426016</v>
      </c>
      <c r="AN29" s="384"/>
      <c r="AO29" s="384"/>
      <c r="AP29" s="384"/>
      <c r="AQ29" s="384"/>
      <c r="AR29" s="385"/>
      <c r="AS29" s="383">
        <v>3277</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v>28747</v>
      </c>
      <c r="BO29" s="408"/>
      <c r="BP29" s="408"/>
      <c r="BQ29" s="408"/>
      <c r="BR29" s="408"/>
      <c r="BS29" s="408"/>
      <c r="BT29" s="408"/>
      <c r="BU29" s="409"/>
      <c r="BV29" s="407">
        <v>23691</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181</v>
      </c>
      <c r="X30" s="460"/>
      <c r="Y30" s="460"/>
      <c r="Z30" s="460"/>
      <c r="AA30" s="460"/>
      <c r="AB30" s="460"/>
      <c r="AC30" s="460"/>
      <c r="AD30" s="460"/>
      <c r="AE30" s="460"/>
      <c r="AF30" s="460"/>
      <c r="AG30" s="461"/>
      <c r="AH30" s="371">
        <v>97.5</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277092</v>
      </c>
      <c r="BO30" s="411"/>
      <c r="BP30" s="411"/>
      <c r="BQ30" s="411"/>
      <c r="BR30" s="411"/>
      <c r="BS30" s="411"/>
      <c r="BT30" s="411"/>
      <c r="BU30" s="412"/>
      <c r="BV30" s="410">
        <v>259391</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188</v>
      </c>
      <c r="V33" s="370"/>
      <c r="W33" s="369" t="s">
        <v>189</v>
      </c>
      <c r="X33" s="369"/>
      <c r="Y33" s="369"/>
      <c r="Z33" s="369"/>
      <c r="AA33" s="369"/>
      <c r="AB33" s="369"/>
      <c r="AC33" s="369"/>
      <c r="AD33" s="369"/>
      <c r="AE33" s="369"/>
      <c r="AF33" s="369"/>
      <c r="AG33" s="369"/>
      <c r="AH33" s="369"/>
      <c r="AI33" s="369"/>
      <c r="AJ33" s="369"/>
      <c r="AK33" s="369"/>
      <c r="AL33" s="195"/>
      <c r="AM33" s="370" t="s">
        <v>188</v>
      </c>
      <c r="AN33" s="370"/>
      <c r="AO33" s="369" t="s">
        <v>189</v>
      </c>
      <c r="AP33" s="369"/>
      <c r="AQ33" s="369"/>
      <c r="AR33" s="369"/>
      <c r="AS33" s="369"/>
      <c r="AT33" s="369"/>
      <c r="AU33" s="369"/>
      <c r="AV33" s="369"/>
      <c r="AW33" s="369"/>
      <c r="AX33" s="369"/>
      <c r="AY33" s="369"/>
      <c r="AZ33" s="369"/>
      <c r="BA33" s="369"/>
      <c r="BB33" s="369"/>
      <c r="BC33" s="369"/>
      <c r="BD33" s="196"/>
      <c r="BE33" s="369" t="s">
        <v>190</v>
      </c>
      <c r="BF33" s="369"/>
      <c r="BG33" s="369" t="s">
        <v>191</v>
      </c>
      <c r="BH33" s="369"/>
      <c r="BI33" s="369"/>
      <c r="BJ33" s="369"/>
      <c r="BK33" s="369"/>
      <c r="BL33" s="369"/>
      <c r="BM33" s="369"/>
      <c r="BN33" s="369"/>
      <c r="BO33" s="369"/>
      <c r="BP33" s="369"/>
      <c r="BQ33" s="369"/>
      <c r="BR33" s="369"/>
      <c r="BS33" s="369"/>
      <c r="BT33" s="369"/>
      <c r="BU33" s="369"/>
      <c r="BV33" s="196"/>
      <c r="BW33" s="370" t="s">
        <v>190</v>
      </c>
      <c r="BX33" s="370"/>
      <c r="BY33" s="369" t="s">
        <v>192</v>
      </c>
      <c r="BZ33" s="369"/>
      <c r="CA33" s="369"/>
      <c r="CB33" s="369"/>
      <c r="CC33" s="369"/>
      <c r="CD33" s="369"/>
      <c r="CE33" s="369"/>
      <c r="CF33" s="369"/>
      <c r="CG33" s="369"/>
      <c r="CH33" s="369"/>
      <c r="CI33" s="369"/>
      <c r="CJ33" s="369"/>
      <c r="CK33" s="369"/>
      <c r="CL33" s="369"/>
      <c r="CM33" s="369"/>
      <c r="CN33" s="195"/>
      <c r="CO33" s="370" t="s">
        <v>188</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8</v>
      </c>
      <c r="BF34" s="366"/>
      <c r="BG34" s="365" t="str">
        <f>IF('各会計、関係団体の財政状況及び健全化判断比率'!B33="","",'各会計、関係団体の財政状況及び健全化判断比率'!B33)</f>
        <v>住宅団地造成事業特別会計</v>
      </c>
      <c r="BH34" s="365"/>
      <c r="BI34" s="365"/>
      <c r="BJ34" s="365"/>
      <c r="BK34" s="365"/>
      <c r="BL34" s="365"/>
      <c r="BM34" s="365"/>
      <c r="BN34" s="365"/>
      <c r="BO34" s="365"/>
      <c r="BP34" s="365"/>
      <c r="BQ34" s="365"/>
      <c r="BR34" s="365"/>
      <c r="BS34" s="365"/>
      <c r="BT34" s="365"/>
      <c r="BU34" s="365"/>
      <c r="BV34" s="193"/>
      <c r="BW34" s="366">
        <f>IF(BY34="","",MAX(C34:D43,U34:V43,AM34:AN43,BE34:BF43)+1)</f>
        <v>10</v>
      </c>
      <c r="BX34" s="366"/>
      <c r="BY34" s="365" t="str">
        <f>IF('各会計、関係団体の財政状況及び健全化判断比率'!B68="","",'各会計、関係団体の財政状況及び健全化判断比率'!B68)</f>
        <v>南空知葬祭組合</v>
      </c>
      <c r="BZ34" s="365"/>
      <c r="CA34" s="365"/>
      <c r="CB34" s="365"/>
      <c r="CC34" s="365"/>
      <c r="CD34" s="365"/>
      <c r="CE34" s="365"/>
      <c r="CF34" s="365"/>
      <c r="CG34" s="365"/>
      <c r="CH34" s="365"/>
      <c r="CI34" s="365"/>
      <c r="CJ34" s="365"/>
      <c r="CK34" s="365"/>
      <c r="CL34" s="365"/>
      <c r="CM34" s="365"/>
      <c r="CN34" s="193"/>
      <c r="CO34" s="366">
        <f>IF(CQ34="","",MAX(C34:D43,U34:V43,AM34:AN43,BE34:BF43,BW34:BX43)+1)</f>
        <v>14</v>
      </c>
      <c r="CP34" s="366"/>
      <c r="CQ34" s="365" t="str">
        <f>IF('各会計、関係団体の財政状況及び健全化判断比率'!BS7="","",'各会計、関係団体の財政状況及び健全化判断比率'!BS7)</f>
        <v>栗山町農業振興公社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北海道介護福祉学校特別会計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f t="shared" ref="AM35:AM43" si="0">IF(AO35="","",AM34+1)</f>
        <v>7</v>
      </c>
      <c r="AN35" s="366"/>
      <c r="AO35" s="365" t="str">
        <f>IF('各会計、関係団体の財政状況及び健全化判断比率'!B32="","",'各会計、関係団体の財政状況及び健全化判断比率'!B32)</f>
        <v>下水道事業会計</v>
      </c>
      <c r="AP35" s="365"/>
      <c r="AQ35" s="365"/>
      <c r="AR35" s="365"/>
      <c r="AS35" s="365"/>
      <c r="AT35" s="365"/>
      <c r="AU35" s="365"/>
      <c r="AV35" s="365"/>
      <c r="AW35" s="365"/>
      <c r="AX35" s="365"/>
      <c r="AY35" s="365"/>
      <c r="AZ35" s="365"/>
      <c r="BA35" s="365"/>
      <c r="BB35" s="365"/>
      <c r="BC35" s="365"/>
      <c r="BD35" s="193"/>
      <c r="BE35" s="366">
        <f t="shared" ref="BE35:BE43" si="1">IF(BG35="","",BE34+1)</f>
        <v>9</v>
      </c>
      <c r="BF35" s="366"/>
      <c r="BG35" s="365" t="str">
        <f>IF('各会計、関係団体の財政状況及び健全化判断比率'!B34="","",'各会計、関係団体の財政状況及び健全化判断比率'!B34)</f>
        <v>工業団地造成事業特別会計</v>
      </c>
      <c r="BH35" s="365"/>
      <c r="BI35" s="365"/>
      <c r="BJ35" s="365"/>
      <c r="BK35" s="365"/>
      <c r="BL35" s="365"/>
      <c r="BM35" s="365"/>
      <c r="BN35" s="365"/>
      <c r="BO35" s="365"/>
      <c r="BP35" s="365"/>
      <c r="BQ35" s="365"/>
      <c r="BR35" s="365"/>
      <c r="BS35" s="365"/>
      <c r="BT35" s="365"/>
      <c r="BU35" s="365"/>
      <c r="BV35" s="193"/>
      <c r="BW35" s="366">
        <f t="shared" ref="BW35:BW43" si="2">IF(BY35="","",BW34+1)</f>
        <v>11</v>
      </c>
      <c r="BX35" s="366"/>
      <c r="BY35" s="365" t="str">
        <f>IF('各会計、関係団体の財政状況及び健全化判断比率'!B69="","",'各会計、関係団体の財政状況及び健全化判断比率'!B69)</f>
        <v>南空知消防組合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12</v>
      </c>
      <c r="BX36" s="366"/>
      <c r="BY36" s="365" t="str">
        <f>IF('各会計、関係団体の財政状況及び健全化判断比率'!B70="","",'各会計、関係団体の財政状況及び健全化判断比率'!B70)</f>
        <v>空知教育センター組合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13</v>
      </c>
      <c r="BX37" s="366"/>
      <c r="BY37" s="365" t="str">
        <f>IF('各会計、関係団体の財政状況及び健全化判断比率'!B71="","",'各会計、関係団体の財政状況及び健全化判断比率'!B71)</f>
        <v>南空知ふるさと市町村圏組合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lQ3WPNFz7IEtQ3c1c7SFmDk1sOh/ckDOxkWr7DJODjUfAQM6WCyH0RYp2ZEuc+/tclw2dTRIEOouEK7H1DDgg==" saltValue="7GncnUkjFXdRL6YE3oxDd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217</v>
      </c>
      <c r="C5" s="703"/>
      <c r="D5" s="703"/>
      <c r="E5" s="703"/>
      <c r="F5" s="703"/>
      <c r="G5" s="703"/>
      <c r="H5" s="703"/>
      <c r="I5" s="703"/>
      <c r="J5" s="703"/>
      <c r="K5" s="703"/>
      <c r="L5" s="703"/>
      <c r="M5" s="703"/>
      <c r="N5" s="703"/>
      <c r="O5" s="703"/>
      <c r="P5" s="703"/>
      <c r="Q5" s="704"/>
      <c r="R5" s="668">
        <v>1315960</v>
      </c>
      <c r="S5" s="669"/>
      <c r="T5" s="669"/>
      <c r="U5" s="669"/>
      <c r="V5" s="669"/>
      <c r="W5" s="669"/>
      <c r="X5" s="669"/>
      <c r="Y5" s="715"/>
      <c r="Z5" s="733">
        <v>14.9</v>
      </c>
      <c r="AA5" s="733"/>
      <c r="AB5" s="733"/>
      <c r="AC5" s="733"/>
      <c r="AD5" s="734">
        <v>1261926</v>
      </c>
      <c r="AE5" s="734"/>
      <c r="AF5" s="734"/>
      <c r="AG5" s="734"/>
      <c r="AH5" s="734"/>
      <c r="AI5" s="734"/>
      <c r="AJ5" s="734"/>
      <c r="AK5" s="734"/>
      <c r="AL5" s="716">
        <v>28.3</v>
      </c>
      <c r="AM5" s="685"/>
      <c r="AN5" s="685"/>
      <c r="AO5" s="717"/>
      <c r="AP5" s="702" t="s">
        <v>218</v>
      </c>
      <c r="AQ5" s="703"/>
      <c r="AR5" s="703"/>
      <c r="AS5" s="703"/>
      <c r="AT5" s="703"/>
      <c r="AU5" s="703"/>
      <c r="AV5" s="703"/>
      <c r="AW5" s="703"/>
      <c r="AX5" s="703"/>
      <c r="AY5" s="703"/>
      <c r="AZ5" s="703"/>
      <c r="BA5" s="703"/>
      <c r="BB5" s="703"/>
      <c r="BC5" s="703"/>
      <c r="BD5" s="703"/>
      <c r="BE5" s="703"/>
      <c r="BF5" s="704"/>
      <c r="BG5" s="603">
        <v>1259643</v>
      </c>
      <c r="BH5" s="606"/>
      <c r="BI5" s="606"/>
      <c r="BJ5" s="606"/>
      <c r="BK5" s="606"/>
      <c r="BL5" s="606"/>
      <c r="BM5" s="606"/>
      <c r="BN5" s="607"/>
      <c r="BO5" s="665">
        <v>95.7</v>
      </c>
      <c r="BP5" s="665"/>
      <c r="BQ5" s="665"/>
      <c r="BR5" s="665"/>
      <c r="BS5" s="666">
        <v>21126</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219</v>
      </c>
      <c r="CS5" s="721"/>
      <c r="CT5" s="721"/>
      <c r="CU5" s="721"/>
      <c r="CV5" s="721"/>
      <c r="CW5" s="721"/>
      <c r="CX5" s="721"/>
      <c r="CY5" s="722"/>
      <c r="CZ5" s="720" t="s">
        <v>211</v>
      </c>
      <c r="DA5" s="721"/>
      <c r="DB5" s="721"/>
      <c r="DC5" s="722"/>
      <c r="DD5" s="720" t="s">
        <v>220</v>
      </c>
      <c r="DE5" s="721"/>
      <c r="DF5" s="721"/>
      <c r="DG5" s="721"/>
      <c r="DH5" s="721"/>
      <c r="DI5" s="721"/>
      <c r="DJ5" s="721"/>
      <c r="DK5" s="721"/>
      <c r="DL5" s="721"/>
      <c r="DM5" s="721"/>
      <c r="DN5" s="721"/>
      <c r="DO5" s="721"/>
      <c r="DP5" s="722"/>
      <c r="DQ5" s="720" t="s">
        <v>221</v>
      </c>
      <c r="DR5" s="721"/>
      <c r="DS5" s="721"/>
      <c r="DT5" s="721"/>
      <c r="DU5" s="721"/>
      <c r="DV5" s="721"/>
      <c r="DW5" s="721"/>
      <c r="DX5" s="721"/>
      <c r="DY5" s="721"/>
      <c r="DZ5" s="721"/>
      <c r="EA5" s="721"/>
      <c r="EB5" s="721"/>
      <c r="EC5" s="722"/>
    </row>
    <row r="6" spans="2:143" ht="11.25" customHeight="1" x14ac:dyDescent="0.15">
      <c r="B6" s="600" t="s">
        <v>222</v>
      </c>
      <c r="C6" s="601"/>
      <c r="D6" s="601"/>
      <c r="E6" s="601"/>
      <c r="F6" s="601"/>
      <c r="G6" s="601"/>
      <c r="H6" s="601"/>
      <c r="I6" s="601"/>
      <c r="J6" s="601"/>
      <c r="K6" s="601"/>
      <c r="L6" s="601"/>
      <c r="M6" s="601"/>
      <c r="N6" s="601"/>
      <c r="O6" s="601"/>
      <c r="P6" s="601"/>
      <c r="Q6" s="602"/>
      <c r="R6" s="603">
        <v>95725</v>
      </c>
      <c r="S6" s="606"/>
      <c r="T6" s="606"/>
      <c r="U6" s="606"/>
      <c r="V6" s="606"/>
      <c r="W6" s="606"/>
      <c r="X6" s="606"/>
      <c r="Y6" s="607"/>
      <c r="Z6" s="665">
        <v>1.1000000000000001</v>
      </c>
      <c r="AA6" s="665"/>
      <c r="AB6" s="665"/>
      <c r="AC6" s="665"/>
      <c r="AD6" s="666">
        <v>95725</v>
      </c>
      <c r="AE6" s="666"/>
      <c r="AF6" s="666"/>
      <c r="AG6" s="666"/>
      <c r="AH6" s="666"/>
      <c r="AI6" s="666"/>
      <c r="AJ6" s="666"/>
      <c r="AK6" s="666"/>
      <c r="AL6" s="608">
        <v>2.1</v>
      </c>
      <c r="AM6" s="609"/>
      <c r="AN6" s="609"/>
      <c r="AO6" s="667"/>
      <c r="AP6" s="600" t="s">
        <v>223</v>
      </c>
      <c r="AQ6" s="601"/>
      <c r="AR6" s="601"/>
      <c r="AS6" s="601"/>
      <c r="AT6" s="601"/>
      <c r="AU6" s="601"/>
      <c r="AV6" s="601"/>
      <c r="AW6" s="601"/>
      <c r="AX6" s="601"/>
      <c r="AY6" s="601"/>
      <c r="AZ6" s="601"/>
      <c r="BA6" s="601"/>
      <c r="BB6" s="601"/>
      <c r="BC6" s="601"/>
      <c r="BD6" s="601"/>
      <c r="BE6" s="601"/>
      <c r="BF6" s="602"/>
      <c r="BG6" s="603">
        <v>1259643</v>
      </c>
      <c r="BH6" s="606"/>
      <c r="BI6" s="606"/>
      <c r="BJ6" s="606"/>
      <c r="BK6" s="606"/>
      <c r="BL6" s="606"/>
      <c r="BM6" s="606"/>
      <c r="BN6" s="607"/>
      <c r="BO6" s="665">
        <v>95.7</v>
      </c>
      <c r="BP6" s="665"/>
      <c r="BQ6" s="665"/>
      <c r="BR6" s="665"/>
      <c r="BS6" s="666">
        <v>21126</v>
      </c>
      <c r="BT6" s="666"/>
      <c r="BU6" s="666"/>
      <c r="BV6" s="666"/>
      <c r="BW6" s="666"/>
      <c r="BX6" s="666"/>
      <c r="BY6" s="666"/>
      <c r="BZ6" s="666"/>
      <c r="CA6" s="666"/>
      <c r="CB6" s="707"/>
      <c r="CD6" s="674" t="s">
        <v>224</v>
      </c>
      <c r="CE6" s="675"/>
      <c r="CF6" s="675"/>
      <c r="CG6" s="675"/>
      <c r="CH6" s="675"/>
      <c r="CI6" s="675"/>
      <c r="CJ6" s="675"/>
      <c r="CK6" s="675"/>
      <c r="CL6" s="675"/>
      <c r="CM6" s="675"/>
      <c r="CN6" s="675"/>
      <c r="CO6" s="675"/>
      <c r="CP6" s="675"/>
      <c r="CQ6" s="676"/>
      <c r="CR6" s="603">
        <v>87120</v>
      </c>
      <c r="CS6" s="606"/>
      <c r="CT6" s="606"/>
      <c r="CU6" s="606"/>
      <c r="CV6" s="606"/>
      <c r="CW6" s="606"/>
      <c r="CX6" s="606"/>
      <c r="CY6" s="607"/>
      <c r="CZ6" s="716">
        <v>1</v>
      </c>
      <c r="DA6" s="685"/>
      <c r="DB6" s="685"/>
      <c r="DC6" s="719"/>
      <c r="DD6" s="611" t="s">
        <v>122</v>
      </c>
      <c r="DE6" s="606"/>
      <c r="DF6" s="606"/>
      <c r="DG6" s="606"/>
      <c r="DH6" s="606"/>
      <c r="DI6" s="606"/>
      <c r="DJ6" s="606"/>
      <c r="DK6" s="606"/>
      <c r="DL6" s="606"/>
      <c r="DM6" s="606"/>
      <c r="DN6" s="606"/>
      <c r="DO6" s="606"/>
      <c r="DP6" s="607"/>
      <c r="DQ6" s="611">
        <v>87120</v>
      </c>
      <c r="DR6" s="606"/>
      <c r="DS6" s="606"/>
      <c r="DT6" s="606"/>
      <c r="DU6" s="606"/>
      <c r="DV6" s="606"/>
      <c r="DW6" s="606"/>
      <c r="DX6" s="606"/>
      <c r="DY6" s="606"/>
      <c r="DZ6" s="606"/>
      <c r="EA6" s="606"/>
      <c r="EB6" s="606"/>
      <c r="EC6" s="646"/>
    </row>
    <row r="7" spans="2:143" ht="11.25" customHeight="1" x14ac:dyDescent="0.15">
      <c r="B7" s="600" t="s">
        <v>225</v>
      </c>
      <c r="C7" s="601"/>
      <c r="D7" s="601"/>
      <c r="E7" s="601"/>
      <c r="F7" s="601"/>
      <c r="G7" s="601"/>
      <c r="H7" s="601"/>
      <c r="I7" s="601"/>
      <c r="J7" s="601"/>
      <c r="K7" s="601"/>
      <c r="L7" s="601"/>
      <c r="M7" s="601"/>
      <c r="N7" s="601"/>
      <c r="O7" s="601"/>
      <c r="P7" s="601"/>
      <c r="Q7" s="602"/>
      <c r="R7" s="603">
        <v>2023</v>
      </c>
      <c r="S7" s="606"/>
      <c r="T7" s="606"/>
      <c r="U7" s="606"/>
      <c r="V7" s="606"/>
      <c r="W7" s="606"/>
      <c r="X7" s="606"/>
      <c r="Y7" s="607"/>
      <c r="Z7" s="665">
        <v>0</v>
      </c>
      <c r="AA7" s="665"/>
      <c r="AB7" s="665"/>
      <c r="AC7" s="665"/>
      <c r="AD7" s="666">
        <v>2023</v>
      </c>
      <c r="AE7" s="666"/>
      <c r="AF7" s="666"/>
      <c r="AG7" s="666"/>
      <c r="AH7" s="666"/>
      <c r="AI7" s="666"/>
      <c r="AJ7" s="666"/>
      <c r="AK7" s="666"/>
      <c r="AL7" s="608">
        <v>0</v>
      </c>
      <c r="AM7" s="609"/>
      <c r="AN7" s="609"/>
      <c r="AO7" s="667"/>
      <c r="AP7" s="600" t="s">
        <v>226</v>
      </c>
      <c r="AQ7" s="601"/>
      <c r="AR7" s="601"/>
      <c r="AS7" s="601"/>
      <c r="AT7" s="601"/>
      <c r="AU7" s="601"/>
      <c r="AV7" s="601"/>
      <c r="AW7" s="601"/>
      <c r="AX7" s="601"/>
      <c r="AY7" s="601"/>
      <c r="AZ7" s="601"/>
      <c r="BA7" s="601"/>
      <c r="BB7" s="601"/>
      <c r="BC7" s="601"/>
      <c r="BD7" s="601"/>
      <c r="BE7" s="601"/>
      <c r="BF7" s="602"/>
      <c r="BG7" s="603">
        <v>569003</v>
      </c>
      <c r="BH7" s="606"/>
      <c r="BI7" s="606"/>
      <c r="BJ7" s="606"/>
      <c r="BK7" s="606"/>
      <c r="BL7" s="606"/>
      <c r="BM7" s="606"/>
      <c r="BN7" s="607"/>
      <c r="BO7" s="665">
        <v>43.2</v>
      </c>
      <c r="BP7" s="665"/>
      <c r="BQ7" s="665"/>
      <c r="BR7" s="665"/>
      <c r="BS7" s="666">
        <v>21126</v>
      </c>
      <c r="BT7" s="666"/>
      <c r="BU7" s="666"/>
      <c r="BV7" s="666"/>
      <c r="BW7" s="666"/>
      <c r="BX7" s="666"/>
      <c r="BY7" s="666"/>
      <c r="BZ7" s="666"/>
      <c r="CA7" s="666"/>
      <c r="CB7" s="707"/>
      <c r="CD7" s="647" t="s">
        <v>227</v>
      </c>
      <c r="CE7" s="644"/>
      <c r="CF7" s="644"/>
      <c r="CG7" s="644"/>
      <c r="CH7" s="644"/>
      <c r="CI7" s="644"/>
      <c r="CJ7" s="644"/>
      <c r="CK7" s="644"/>
      <c r="CL7" s="644"/>
      <c r="CM7" s="644"/>
      <c r="CN7" s="644"/>
      <c r="CO7" s="644"/>
      <c r="CP7" s="644"/>
      <c r="CQ7" s="645"/>
      <c r="CR7" s="603">
        <v>1186159</v>
      </c>
      <c r="CS7" s="606"/>
      <c r="CT7" s="606"/>
      <c r="CU7" s="606"/>
      <c r="CV7" s="606"/>
      <c r="CW7" s="606"/>
      <c r="CX7" s="606"/>
      <c r="CY7" s="607"/>
      <c r="CZ7" s="665">
        <v>13.6</v>
      </c>
      <c r="DA7" s="665"/>
      <c r="DB7" s="665"/>
      <c r="DC7" s="665"/>
      <c r="DD7" s="611">
        <v>124379</v>
      </c>
      <c r="DE7" s="606"/>
      <c r="DF7" s="606"/>
      <c r="DG7" s="606"/>
      <c r="DH7" s="606"/>
      <c r="DI7" s="606"/>
      <c r="DJ7" s="606"/>
      <c r="DK7" s="606"/>
      <c r="DL7" s="606"/>
      <c r="DM7" s="606"/>
      <c r="DN7" s="606"/>
      <c r="DO7" s="606"/>
      <c r="DP7" s="607"/>
      <c r="DQ7" s="611">
        <v>802347</v>
      </c>
      <c r="DR7" s="606"/>
      <c r="DS7" s="606"/>
      <c r="DT7" s="606"/>
      <c r="DU7" s="606"/>
      <c r="DV7" s="606"/>
      <c r="DW7" s="606"/>
      <c r="DX7" s="606"/>
      <c r="DY7" s="606"/>
      <c r="DZ7" s="606"/>
      <c r="EA7" s="606"/>
      <c r="EB7" s="606"/>
      <c r="EC7" s="646"/>
    </row>
    <row r="8" spans="2:143" ht="11.25" customHeight="1" x14ac:dyDescent="0.15">
      <c r="B8" s="600" t="s">
        <v>228</v>
      </c>
      <c r="C8" s="601"/>
      <c r="D8" s="601"/>
      <c r="E8" s="601"/>
      <c r="F8" s="601"/>
      <c r="G8" s="601"/>
      <c r="H8" s="601"/>
      <c r="I8" s="601"/>
      <c r="J8" s="601"/>
      <c r="K8" s="601"/>
      <c r="L8" s="601"/>
      <c r="M8" s="601"/>
      <c r="N8" s="601"/>
      <c r="O8" s="601"/>
      <c r="P8" s="601"/>
      <c r="Q8" s="602"/>
      <c r="R8" s="603">
        <v>2877</v>
      </c>
      <c r="S8" s="606"/>
      <c r="T8" s="606"/>
      <c r="U8" s="606"/>
      <c r="V8" s="606"/>
      <c r="W8" s="606"/>
      <c r="X8" s="606"/>
      <c r="Y8" s="607"/>
      <c r="Z8" s="665">
        <v>0</v>
      </c>
      <c r="AA8" s="665"/>
      <c r="AB8" s="665"/>
      <c r="AC8" s="665"/>
      <c r="AD8" s="666">
        <v>2877</v>
      </c>
      <c r="AE8" s="666"/>
      <c r="AF8" s="666"/>
      <c r="AG8" s="666"/>
      <c r="AH8" s="666"/>
      <c r="AI8" s="666"/>
      <c r="AJ8" s="666"/>
      <c r="AK8" s="666"/>
      <c r="AL8" s="608">
        <v>0.1</v>
      </c>
      <c r="AM8" s="609"/>
      <c r="AN8" s="609"/>
      <c r="AO8" s="667"/>
      <c r="AP8" s="600" t="s">
        <v>229</v>
      </c>
      <c r="AQ8" s="601"/>
      <c r="AR8" s="601"/>
      <c r="AS8" s="601"/>
      <c r="AT8" s="601"/>
      <c r="AU8" s="601"/>
      <c r="AV8" s="601"/>
      <c r="AW8" s="601"/>
      <c r="AX8" s="601"/>
      <c r="AY8" s="601"/>
      <c r="AZ8" s="601"/>
      <c r="BA8" s="601"/>
      <c r="BB8" s="601"/>
      <c r="BC8" s="601"/>
      <c r="BD8" s="601"/>
      <c r="BE8" s="601"/>
      <c r="BF8" s="602"/>
      <c r="BG8" s="603">
        <v>20030</v>
      </c>
      <c r="BH8" s="606"/>
      <c r="BI8" s="606"/>
      <c r="BJ8" s="606"/>
      <c r="BK8" s="606"/>
      <c r="BL8" s="606"/>
      <c r="BM8" s="606"/>
      <c r="BN8" s="607"/>
      <c r="BO8" s="665">
        <v>1.5</v>
      </c>
      <c r="BP8" s="665"/>
      <c r="BQ8" s="665"/>
      <c r="BR8" s="665"/>
      <c r="BS8" s="611" t="s">
        <v>230</v>
      </c>
      <c r="BT8" s="606"/>
      <c r="BU8" s="606"/>
      <c r="BV8" s="606"/>
      <c r="BW8" s="606"/>
      <c r="BX8" s="606"/>
      <c r="BY8" s="606"/>
      <c r="BZ8" s="606"/>
      <c r="CA8" s="606"/>
      <c r="CB8" s="646"/>
      <c r="CD8" s="647" t="s">
        <v>231</v>
      </c>
      <c r="CE8" s="644"/>
      <c r="CF8" s="644"/>
      <c r="CG8" s="644"/>
      <c r="CH8" s="644"/>
      <c r="CI8" s="644"/>
      <c r="CJ8" s="644"/>
      <c r="CK8" s="644"/>
      <c r="CL8" s="644"/>
      <c r="CM8" s="644"/>
      <c r="CN8" s="644"/>
      <c r="CO8" s="644"/>
      <c r="CP8" s="644"/>
      <c r="CQ8" s="645"/>
      <c r="CR8" s="603">
        <v>2029103</v>
      </c>
      <c r="CS8" s="606"/>
      <c r="CT8" s="606"/>
      <c r="CU8" s="606"/>
      <c r="CV8" s="606"/>
      <c r="CW8" s="606"/>
      <c r="CX8" s="606"/>
      <c r="CY8" s="607"/>
      <c r="CZ8" s="665">
        <v>23.3</v>
      </c>
      <c r="DA8" s="665"/>
      <c r="DB8" s="665"/>
      <c r="DC8" s="665"/>
      <c r="DD8" s="611">
        <v>53119</v>
      </c>
      <c r="DE8" s="606"/>
      <c r="DF8" s="606"/>
      <c r="DG8" s="606"/>
      <c r="DH8" s="606"/>
      <c r="DI8" s="606"/>
      <c r="DJ8" s="606"/>
      <c r="DK8" s="606"/>
      <c r="DL8" s="606"/>
      <c r="DM8" s="606"/>
      <c r="DN8" s="606"/>
      <c r="DO8" s="606"/>
      <c r="DP8" s="607"/>
      <c r="DQ8" s="611">
        <v>1050697</v>
      </c>
      <c r="DR8" s="606"/>
      <c r="DS8" s="606"/>
      <c r="DT8" s="606"/>
      <c r="DU8" s="606"/>
      <c r="DV8" s="606"/>
      <c r="DW8" s="606"/>
      <c r="DX8" s="606"/>
      <c r="DY8" s="606"/>
      <c r="DZ8" s="606"/>
      <c r="EA8" s="606"/>
      <c r="EB8" s="606"/>
      <c r="EC8" s="646"/>
    </row>
    <row r="9" spans="2:143" ht="11.25" customHeight="1" x14ac:dyDescent="0.15">
      <c r="B9" s="600" t="s">
        <v>232</v>
      </c>
      <c r="C9" s="601"/>
      <c r="D9" s="601"/>
      <c r="E9" s="601"/>
      <c r="F9" s="601"/>
      <c r="G9" s="601"/>
      <c r="H9" s="601"/>
      <c r="I9" s="601"/>
      <c r="J9" s="601"/>
      <c r="K9" s="601"/>
      <c r="L9" s="601"/>
      <c r="M9" s="601"/>
      <c r="N9" s="601"/>
      <c r="O9" s="601"/>
      <c r="P9" s="601"/>
      <c r="Q9" s="602"/>
      <c r="R9" s="603">
        <v>2913</v>
      </c>
      <c r="S9" s="606"/>
      <c r="T9" s="606"/>
      <c r="U9" s="606"/>
      <c r="V9" s="606"/>
      <c r="W9" s="606"/>
      <c r="X9" s="606"/>
      <c r="Y9" s="607"/>
      <c r="Z9" s="665">
        <v>0</v>
      </c>
      <c r="AA9" s="665"/>
      <c r="AB9" s="665"/>
      <c r="AC9" s="665"/>
      <c r="AD9" s="666">
        <v>2913</v>
      </c>
      <c r="AE9" s="666"/>
      <c r="AF9" s="666"/>
      <c r="AG9" s="666"/>
      <c r="AH9" s="666"/>
      <c r="AI9" s="666"/>
      <c r="AJ9" s="666"/>
      <c r="AK9" s="666"/>
      <c r="AL9" s="608">
        <v>0.1</v>
      </c>
      <c r="AM9" s="609"/>
      <c r="AN9" s="609"/>
      <c r="AO9" s="667"/>
      <c r="AP9" s="600" t="s">
        <v>233</v>
      </c>
      <c r="AQ9" s="601"/>
      <c r="AR9" s="601"/>
      <c r="AS9" s="601"/>
      <c r="AT9" s="601"/>
      <c r="AU9" s="601"/>
      <c r="AV9" s="601"/>
      <c r="AW9" s="601"/>
      <c r="AX9" s="601"/>
      <c r="AY9" s="601"/>
      <c r="AZ9" s="601"/>
      <c r="BA9" s="601"/>
      <c r="BB9" s="601"/>
      <c r="BC9" s="601"/>
      <c r="BD9" s="601"/>
      <c r="BE9" s="601"/>
      <c r="BF9" s="602"/>
      <c r="BG9" s="603">
        <v>434072</v>
      </c>
      <c r="BH9" s="606"/>
      <c r="BI9" s="606"/>
      <c r="BJ9" s="606"/>
      <c r="BK9" s="606"/>
      <c r="BL9" s="606"/>
      <c r="BM9" s="606"/>
      <c r="BN9" s="607"/>
      <c r="BO9" s="665">
        <v>33</v>
      </c>
      <c r="BP9" s="665"/>
      <c r="BQ9" s="665"/>
      <c r="BR9" s="665"/>
      <c r="BS9" s="611" t="s">
        <v>230</v>
      </c>
      <c r="BT9" s="606"/>
      <c r="BU9" s="606"/>
      <c r="BV9" s="606"/>
      <c r="BW9" s="606"/>
      <c r="BX9" s="606"/>
      <c r="BY9" s="606"/>
      <c r="BZ9" s="606"/>
      <c r="CA9" s="606"/>
      <c r="CB9" s="646"/>
      <c r="CD9" s="647" t="s">
        <v>234</v>
      </c>
      <c r="CE9" s="644"/>
      <c r="CF9" s="644"/>
      <c r="CG9" s="644"/>
      <c r="CH9" s="644"/>
      <c r="CI9" s="644"/>
      <c r="CJ9" s="644"/>
      <c r="CK9" s="644"/>
      <c r="CL9" s="644"/>
      <c r="CM9" s="644"/>
      <c r="CN9" s="644"/>
      <c r="CO9" s="644"/>
      <c r="CP9" s="644"/>
      <c r="CQ9" s="645"/>
      <c r="CR9" s="603">
        <v>480319</v>
      </c>
      <c r="CS9" s="606"/>
      <c r="CT9" s="606"/>
      <c r="CU9" s="606"/>
      <c r="CV9" s="606"/>
      <c r="CW9" s="606"/>
      <c r="CX9" s="606"/>
      <c r="CY9" s="607"/>
      <c r="CZ9" s="665">
        <v>5.5</v>
      </c>
      <c r="DA9" s="665"/>
      <c r="DB9" s="665"/>
      <c r="DC9" s="665"/>
      <c r="DD9" s="611">
        <v>9373</v>
      </c>
      <c r="DE9" s="606"/>
      <c r="DF9" s="606"/>
      <c r="DG9" s="606"/>
      <c r="DH9" s="606"/>
      <c r="DI9" s="606"/>
      <c r="DJ9" s="606"/>
      <c r="DK9" s="606"/>
      <c r="DL9" s="606"/>
      <c r="DM9" s="606"/>
      <c r="DN9" s="606"/>
      <c r="DO9" s="606"/>
      <c r="DP9" s="607"/>
      <c r="DQ9" s="611">
        <v>417044</v>
      </c>
      <c r="DR9" s="606"/>
      <c r="DS9" s="606"/>
      <c r="DT9" s="606"/>
      <c r="DU9" s="606"/>
      <c r="DV9" s="606"/>
      <c r="DW9" s="606"/>
      <c r="DX9" s="606"/>
      <c r="DY9" s="606"/>
      <c r="DZ9" s="606"/>
      <c r="EA9" s="606"/>
      <c r="EB9" s="606"/>
      <c r="EC9" s="646"/>
    </row>
    <row r="10" spans="2:143" ht="11.25" customHeight="1" x14ac:dyDescent="0.15">
      <c r="B10" s="600" t="s">
        <v>235</v>
      </c>
      <c r="C10" s="601"/>
      <c r="D10" s="601"/>
      <c r="E10" s="601"/>
      <c r="F10" s="601"/>
      <c r="G10" s="601"/>
      <c r="H10" s="601"/>
      <c r="I10" s="601"/>
      <c r="J10" s="601"/>
      <c r="K10" s="601"/>
      <c r="L10" s="601"/>
      <c r="M10" s="601"/>
      <c r="N10" s="601"/>
      <c r="O10" s="601"/>
      <c r="P10" s="601"/>
      <c r="Q10" s="602"/>
      <c r="R10" s="603" t="s">
        <v>122</v>
      </c>
      <c r="S10" s="606"/>
      <c r="T10" s="606"/>
      <c r="U10" s="606"/>
      <c r="V10" s="606"/>
      <c r="W10" s="606"/>
      <c r="X10" s="606"/>
      <c r="Y10" s="607"/>
      <c r="Z10" s="665" t="s">
        <v>122</v>
      </c>
      <c r="AA10" s="665"/>
      <c r="AB10" s="665"/>
      <c r="AC10" s="665"/>
      <c r="AD10" s="666" t="s">
        <v>122</v>
      </c>
      <c r="AE10" s="666"/>
      <c r="AF10" s="666"/>
      <c r="AG10" s="666"/>
      <c r="AH10" s="666"/>
      <c r="AI10" s="666"/>
      <c r="AJ10" s="666"/>
      <c r="AK10" s="666"/>
      <c r="AL10" s="608" t="s">
        <v>122</v>
      </c>
      <c r="AM10" s="609"/>
      <c r="AN10" s="609"/>
      <c r="AO10" s="667"/>
      <c r="AP10" s="600" t="s">
        <v>236</v>
      </c>
      <c r="AQ10" s="601"/>
      <c r="AR10" s="601"/>
      <c r="AS10" s="601"/>
      <c r="AT10" s="601"/>
      <c r="AU10" s="601"/>
      <c r="AV10" s="601"/>
      <c r="AW10" s="601"/>
      <c r="AX10" s="601"/>
      <c r="AY10" s="601"/>
      <c r="AZ10" s="601"/>
      <c r="BA10" s="601"/>
      <c r="BB10" s="601"/>
      <c r="BC10" s="601"/>
      <c r="BD10" s="601"/>
      <c r="BE10" s="601"/>
      <c r="BF10" s="602"/>
      <c r="BG10" s="603">
        <v>51014</v>
      </c>
      <c r="BH10" s="606"/>
      <c r="BI10" s="606"/>
      <c r="BJ10" s="606"/>
      <c r="BK10" s="606"/>
      <c r="BL10" s="606"/>
      <c r="BM10" s="606"/>
      <c r="BN10" s="607"/>
      <c r="BO10" s="665">
        <v>3.9</v>
      </c>
      <c r="BP10" s="665"/>
      <c r="BQ10" s="665"/>
      <c r="BR10" s="665"/>
      <c r="BS10" s="611">
        <v>8477</v>
      </c>
      <c r="BT10" s="606"/>
      <c r="BU10" s="606"/>
      <c r="BV10" s="606"/>
      <c r="BW10" s="606"/>
      <c r="BX10" s="606"/>
      <c r="BY10" s="606"/>
      <c r="BZ10" s="606"/>
      <c r="CA10" s="606"/>
      <c r="CB10" s="646"/>
      <c r="CD10" s="647" t="s">
        <v>237</v>
      </c>
      <c r="CE10" s="644"/>
      <c r="CF10" s="644"/>
      <c r="CG10" s="644"/>
      <c r="CH10" s="644"/>
      <c r="CI10" s="644"/>
      <c r="CJ10" s="644"/>
      <c r="CK10" s="644"/>
      <c r="CL10" s="644"/>
      <c r="CM10" s="644"/>
      <c r="CN10" s="644"/>
      <c r="CO10" s="644"/>
      <c r="CP10" s="644"/>
      <c r="CQ10" s="645"/>
      <c r="CR10" s="603">
        <v>15217</v>
      </c>
      <c r="CS10" s="606"/>
      <c r="CT10" s="606"/>
      <c r="CU10" s="606"/>
      <c r="CV10" s="606"/>
      <c r="CW10" s="606"/>
      <c r="CX10" s="606"/>
      <c r="CY10" s="607"/>
      <c r="CZ10" s="665">
        <v>0.2</v>
      </c>
      <c r="DA10" s="665"/>
      <c r="DB10" s="665"/>
      <c r="DC10" s="665"/>
      <c r="DD10" s="611" t="s">
        <v>230</v>
      </c>
      <c r="DE10" s="606"/>
      <c r="DF10" s="606"/>
      <c r="DG10" s="606"/>
      <c r="DH10" s="606"/>
      <c r="DI10" s="606"/>
      <c r="DJ10" s="606"/>
      <c r="DK10" s="606"/>
      <c r="DL10" s="606"/>
      <c r="DM10" s="606"/>
      <c r="DN10" s="606"/>
      <c r="DO10" s="606"/>
      <c r="DP10" s="607"/>
      <c r="DQ10" s="611">
        <v>15110</v>
      </c>
      <c r="DR10" s="606"/>
      <c r="DS10" s="606"/>
      <c r="DT10" s="606"/>
      <c r="DU10" s="606"/>
      <c r="DV10" s="606"/>
      <c r="DW10" s="606"/>
      <c r="DX10" s="606"/>
      <c r="DY10" s="606"/>
      <c r="DZ10" s="606"/>
      <c r="EA10" s="606"/>
      <c r="EB10" s="606"/>
      <c r="EC10" s="646"/>
    </row>
    <row r="11" spans="2:143" ht="11.25" customHeight="1" x14ac:dyDescent="0.15">
      <c r="B11" s="600" t="s">
        <v>238</v>
      </c>
      <c r="C11" s="601"/>
      <c r="D11" s="601"/>
      <c r="E11" s="601"/>
      <c r="F11" s="601"/>
      <c r="G11" s="601"/>
      <c r="H11" s="601"/>
      <c r="I11" s="601"/>
      <c r="J11" s="601"/>
      <c r="K11" s="601"/>
      <c r="L11" s="601"/>
      <c r="M11" s="601"/>
      <c r="N11" s="601"/>
      <c r="O11" s="601"/>
      <c r="P11" s="601"/>
      <c r="Q11" s="602"/>
      <c r="R11" s="603" t="s">
        <v>122</v>
      </c>
      <c r="S11" s="606"/>
      <c r="T11" s="606"/>
      <c r="U11" s="606"/>
      <c r="V11" s="606"/>
      <c r="W11" s="606"/>
      <c r="X11" s="606"/>
      <c r="Y11" s="607"/>
      <c r="Z11" s="665" t="s">
        <v>230</v>
      </c>
      <c r="AA11" s="665"/>
      <c r="AB11" s="665"/>
      <c r="AC11" s="665"/>
      <c r="AD11" s="666" t="s">
        <v>230</v>
      </c>
      <c r="AE11" s="666"/>
      <c r="AF11" s="666"/>
      <c r="AG11" s="666"/>
      <c r="AH11" s="666"/>
      <c r="AI11" s="666"/>
      <c r="AJ11" s="666"/>
      <c r="AK11" s="666"/>
      <c r="AL11" s="608" t="s">
        <v>230</v>
      </c>
      <c r="AM11" s="609"/>
      <c r="AN11" s="609"/>
      <c r="AO11" s="667"/>
      <c r="AP11" s="600" t="s">
        <v>239</v>
      </c>
      <c r="AQ11" s="601"/>
      <c r="AR11" s="601"/>
      <c r="AS11" s="601"/>
      <c r="AT11" s="601"/>
      <c r="AU11" s="601"/>
      <c r="AV11" s="601"/>
      <c r="AW11" s="601"/>
      <c r="AX11" s="601"/>
      <c r="AY11" s="601"/>
      <c r="AZ11" s="601"/>
      <c r="BA11" s="601"/>
      <c r="BB11" s="601"/>
      <c r="BC11" s="601"/>
      <c r="BD11" s="601"/>
      <c r="BE11" s="601"/>
      <c r="BF11" s="602"/>
      <c r="BG11" s="603">
        <v>63887</v>
      </c>
      <c r="BH11" s="606"/>
      <c r="BI11" s="606"/>
      <c r="BJ11" s="606"/>
      <c r="BK11" s="606"/>
      <c r="BL11" s="606"/>
      <c r="BM11" s="606"/>
      <c r="BN11" s="607"/>
      <c r="BO11" s="665">
        <v>4.9000000000000004</v>
      </c>
      <c r="BP11" s="665"/>
      <c r="BQ11" s="665"/>
      <c r="BR11" s="665"/>
      <c r="BS11" s="611">
        <v>12649</v>
      </c>
      <c r="BT11" s="606"/>
      <c r="BU11" s="606"/>
      <c r="BV11" s="606"/>
      <c r="BW11" s="606"/>
      <c r="BX11" s="606"/>
      <c r="BY11" s="606"/>
      <c r="BZ11" s="606"/>
      <c r="CA11" s="606"/>
      <c r="CB11" s="646"/>
      <c r="CD11" s="647" t="s">
        <v>240</v>
      </c>
      <c r="CE11" s="644"/>
      <c r="CF11" s="644"/>
      <c r="CG11" s="644"/>
      <c r="CH11" s="644"/>
      <c r="CI11" s="644"/>
      <c r="CJ11" s="644"/>
      <c r="CK11" s="644"/>
      <c r="CL11" s="644"/>
      <c r="CM11" s="644"/>
      <c r="CN11" s="644"/>
      <c r="CO11" s="644"/>
      <c r="CP11" s="644"/>
      <c r="CQ11" s="645"/>
      <c r="CR11" s="603">
        <v>828422</v>
      </c>
      <c r="CS11" s="606"/>
      <c r="CT11" s="606"/>
      <c r="CU11" s="606"/>
      <c r="CV11" s="606"/>
      <c r="CW11" s="606"/>
      <c r="CX11" s="606"/>
      <c r="CY11" s="607"/>
      <c r="CZ11" s="665">
        <v>9.5</v>
      </c>
      <c r="DA11" s="665"/>
      <c r="DB11" s="665"/>
      <c r="DC11" s="665"/>
      <c r="DD11" s="611">
        <v>241861</v>
      </c>
      <c r="DE11" s="606"/>
      <c r="DF11" s="606"/>
      <c r="DG11" s="606"/>
      <c r="DH11" s="606"/>
      <c r="DI11" s="606"/>
      <c r="DJ11" s="606"/>
      <c r="DK11" s="606"/>
      <c r="DL11" s="606"/>
      <c r="DM11" s="606"/>
      <c r="DN11" s="606"/>
      <c r="DO11" s="606"/>
      <c r="DP11" s="607"/>
      <c r="DQ11" s="611">
        <v>253307</v>
      </c>
      <c r="DR11" s="606"/>
      <c r="DS11" s="606"/>
      <c r="DT11" s="606"/>
      <c r="DU11" s="606"/>
      <c r="DV11" s="606"/>
      <c r="DW11" s="606"/>
      <c r="DX11" s="606"/>
      <c r="DY11" s="606"/>
      <c r="DZ11" s="606"/>
      <c r="EA11" s="606"/>
      <c r="EB11" s="606"/>
      <c r="EC11" s="646"/>
    </row>
    <row r="12" spans="2:143" ht="11.25" customHeight="1" x14ac:dyDescent="0.15">
      <c r="B12" s="600" t="s">
        <v>241</v>
      </c>
      <c r="C12" s="601"/>
      <c r="D12" s="601"/>
      <c r="E12" s="601"/>
      <c r="F12" s="601"/>
      <c r="G12" s="601"/>
      <c r="H12" s="601"/>
      <c r="I12" s="601"/>
      <c r="J12" s="601"/>
      <c r="K12" s="601"/>
      <c r="L12" s="601"/>
      <c r="M12" s="601"/>
      <c r="N12" s="601"/>
      <c r="O12" s="601"/>
      <c r="P12" s="601"/>
      <c r="Q12" s="602"/>
      <c r="R12" s="603">
        <v>248522</v>
      </c>
      <c r="S12" s="606"/>
      <c r="T12" s="606"/>
      <c r="U12" s="606"/>
      <c r="V12" s="606"/>
      <c r="W12" s="606"/>
      <c r="X12" s="606"/>
      <c r="Y12" s="607"/>
      <c r="Z12" s="665">
        <v>2.8</v>
      </c>
      <c r="AA12" s="665"/>
      <c r="AB12" s="665"/>
      <c r="AC12" s="665"/>
      <c r="AD12" s="666">
        <v>248522</v>
      </c>
      <c r="AE12" s="666"/>
      <c r="AF12" s="666"/>
      <c r="AG12" s="666"/>
      <c r="AH12" s="666"/>
      <c r="AI12" s="666"/>
      <c r="AJ12" s="666"/>
      <c r="AK12" s="666"/>
      <c r="AL12" s="608">
        <v>5.6</v>
      </c>
      <c r="AM12" s="609"/>
      <c r="AN12" s="609"/>
      <c r="AO12" s="667"/>
      <c r="AP12" s="600" t="s">
        <v>242</v>
      </c>
      <c r="AQ12" s="601"/>
      <c r="AR12" s="601"/>
      <c r="AS12" s="601"/>
      <c r="AT12" s="601"/>
      <c r="AU12" s="601"/>
      <c r="AV12" s="601"/>
      <c r="AW12" s="601"/>
      <c r="AX12" s="601"/>
      <c r="AY12" s="601"/>
      <c r="AZ12" s="601"/>
      <c r="BA12" s="601"/>
      <c r="BB12" s="601"/>
      <c r="BC12" s="601"/>
      <c r="BD12" s="601"/>
      <c r="BE12" s="601"/>
      <c r="BF12" s="602"/>
      <c r="BG12" s="603">
        <v>555852</v>
      </c>
      <c r="BH12" s="606"/>
      <c r="BI12" s="606"/>
      <c r="BJ12" s="606"/>
      <c r="BK12" s="606"/>
      <c r="BL12" s="606"/>
      <c r="BM12" s="606"/>
      <c r="BN12" s="607"/>
      <c r="BO12" s="665">
        <v>42.2</v>
      </c>
      <c r="BP12" s="665"/>
      <c r="BQ12" s="665"/>
      <c r="BR12" s="665"/>
      <c r="BS12" s="611" t="s">
        <v>230</v>
      </c>
      <c r="BT12" s="606"/>
      <c r="BU12" s="606"/>
      <c r="BV12" s="606"/>
      <c r="BW12" s="606"/>
      <c r="BX12" s="606"/>
      <c r="BY12" s="606"/>
      <c r="BZ12" s="606"/>
      <c r="CA12" s="606"/>
      <c r="CB12" s="646"/>
      <c r="CD12" s="647" t="s">
        <v>243</v>
      </c>
      <c r="CE12" s="644"/>
      <c r="CF12" s="644"/>
      <c r="CG12" s="644"/>
      <c r="CH12" s="644"/>
      <c r="CI12" s="644"/>
      <c r="CJ12" s="644"/>
      <c r="CK12" s="644"/>
      <c r="CL12" s="644"/>
      <c r="CM12" s="644"/>
      <c r="CN12" s="644"/>
      <c r="CO12" s="644"/>
      <c r="CP12" s="644"/>
      <c r="CQ12" s="645"/>
      <c r="CR12" s="603">
        <v>199109</v>
      </c>
      <c r="CS12" s="606"/>
      <c r="CT12" s="606"/>
      <c r="CU12" s="606"/>
      <c r="CV12" s="606"/>
      <c r="CW12" s="606"/>
      <c r="CX12" s="606"/>
      <c r="CY12" s="607"/>
      <c r="CZ12" s="665">
        <v>2.2999999999999998</v>
      </c>
      <c r="DA12" s="665"/>
      <c r="DB12" s="665"/>
      <c r="DC12" s="665"/>
      <c r="DD12" s="611" t="s">
        <v>122</v>
      </c>
      <c r="DE12" s="606"/>
      <c r="DF12" s="606"/>
      <c r="DG12" s="606"/>
      <c r="DH12" s="606"/>
      <c r="DI12" s="606"/>
      <c r="DJ12" s="606"/>
      <c r="DK12" s="606"/>
      <c r="DL12" s="606"/>
      <c r="DM12" s="606"/>
      <c r="DN12" s="606"/>
      <c r="DO12" s="606"/>
      <c r="DP12" s="607"/>
      <c r="DQ12" s="611">
        <v>67061</v>
      </c>
      <c r="DR12" s="606"/>
      <c r="DS12" s="606"/>
      <c r="DT12" s="606"/>
      <c r="DU12" s="606"/>
      <c r="DV12" s="606"/>
      <c r="DW12" s="606"/>
      <c r="DX12" s="606"/>
      <c r="DY12" s="606"/>
      <c r="DZ12" s="606"/>
      <c r="EA12" s="606"/>
      <c r="EB12" s="606"/>
      <c r="EC12" s="646"/>
    </row>
    <row r="13" spans="2:143" ht="11.25" customHeight="1" x14ac:dyDescent="0.15">
      <c r="B13" s="600" t="s">
        <v>244</v>
      </c>
      <c r="C13" s="601"/>
      <c r="D13" s="601"/>
      <c r="E13" s="601"/>
      <c r="F13" s="601"/>
      <c r="G13" s="601"/>
      <c r="H13" s="601"/>
      <c r="I13" s="601"/>
      <c r="J13" s="601"/>
      <c r="K13" s="601"/>
      <c r="L13" s="601"/>
      <c r="M13" s="601"/>
      <c r="N13" s="601"/>
      <c r="O13" s="601"/>
      <c r="P13" s="601"/>
      <c r="Q13" s="602"/>
      <c r="R13" s="603">
        <v>11804</v>
      </c>
      <c r="S13" s="606"/>
      <c r="T13" s="606"/>
      <c r="U13" s="606"/>
      <c r="V13" s="606"/>
      <c r="W13" s="606"/>
      <c r="X13" s="606"/>
      <c r="Y13" s="607"/>
      <c r="Z13" s="665">
        <v>0.1</v>
      </c>
      <c r="AA13" s="665"/>
      <c r="AB13" s="665"/>
      <c r="AC13" s="665"/>
      <c r="AD13" s="666">
        <v>11804</v>
      </c>
      <c r="AE13" s="666"/>
      <c r="AF13" s="666"/>
      <c r="AG13" s="666"/>
      <c r="AH13" s="666"/>
      <c r="AI13" s="666"/>
      <c r="AJ13" s="666"/>
      <c r="AK13" s="666"/>
      <c r="AL13" s="608">
        <v>0.3</v>
      </c>
      <c r="AM13" s="609"/>
      <c r="AN13" s="609"/>
      <c r="AO13" s="667"/>
      <c r="AP13" s="600" t="s">
        <v>245</v>
      </c>
      <c r="AQ13" s="601"/>
      <c r="AR13" s="601"/>
      <c r="AS13" s="601"/>
      <c r="AT13" s="601"/>
      <c r="AU13" s="601"/>
      <c r="AV13" s="601"/>
      <c r="AW13" s="601"/>
      <c r="AX13" s="601"/>
      <c r="AY13" s="601"/>
      <c r="AZ13" s="601"/>
      <c r="BA13" s="601"/>
      <c r="BB13" s="601"/>
      <c r="BC13" s="601"/>
      <c r="BD13" s="601"/>
      <c r="BE13" s="601"/>
      <c r="BF13" s="602"/>
      <c r="BG13" s="603">
        <v>526842</v>
      </c>
      <c r="BH13" s="606"/>
      <c r="BI13" s="606"/>
      <c r="BJ13" s="606"/>
      <c r="BK13" s="606"/>
      <c r="BL13" s="606"/>
      <c r="BM13" s="606"/>
      <c r="BN13" s="607"/>
      <c r="BO13" s="665">
        <v>40</v>
      </c>
      <c r="BP13" s="665"/>
      <c r="BQ13" s="665"/>
      <c r="BR13" s="665"/>
      <c r="BS13" s="611" t="s">
        <v>122</v>
      </c>
      <c r="BT13" s="606"/>
      <c r="BU13" s="606"/>
      <c r="BV13" s="606"/>
      <c r="BW13" s="606"/>
      <c r="BX13" s="606"/>
      <c r="BY13" s="606"/>
      <c r="BZ13" s="606"/>
      <c r="CA13" s="606"/>
      <c r="CB13" s="646"/>
      <c r="CD13" s="647" t="s">
        <v>246</v>
      </c>
      <c r="CE13" s="644"/>
      <c r="CF13" s="644"/>
      <c r="CG13" s="644"/>
      <c r="CH13" s="644"/>
      <c r="CI13" s="644"/>
      <c r="CJ13" s="644"/>
      <c r="CK13" s="644"/>
      <c r="CL13" s="644"/>
      <c r="CM13" s="644"/>
      <c r="CN13" s="644"/>
      <c r="CO13" s="644"/>
      <c r="CP13" s="644"/>
      <c r="CQ13" s="645"/>
      <c r="CR13" s="603">
        <v>1446735</v>
      </c>
      <c r="CS13" s="606"/>
      <c r="CT13" s="606"/>
      <c r="CU13" s="606"/>
      <c r="CV13" s="606"/>
      <c r="CW13" s="606"/>
      <c r="CX13" s="606"/>
      <c r="CY13" s="607"/>
      <c r="CZ13" s="665">
        <v>16.600000000000001</v>
      </c>
      <c r="DA13" s="665"/>
      <c r="DB13" s="665"/>
      <c r="DC13" s="665"/>
      <c r="DD13" s="611">
        <v>732978</v>
      </c>
      <c r="DE13" s="606"/>
      <c r="DF13" s="606"/>
      <c r="DG13" s="606"/>
      <c r="DH13" s="606"/>
      <c r="DI13" s="606"/>
      <c r="DJ13" s="606"/>
      <c r="DK13" s="606"/>
      <c r="DL13" s="606"/>
      <c r="DM13" s="606"/>
      <c r="DN13" s="606"/>
      <c r="DO13" s="606"/>
      <c r="DP13" s="607"/>
      <c r="DQ13" s="611">
        <v>858863</v>
      </c>
      <c r="DR13" s="606"/>
      <c r="DS13" s="606"/>
      <c r="DT13" s="606"/>
      <c r="DU13" s="606"/>
      <c r="DV13" s="606"/>
      <c r="DW13" s="606"/>
      <c r="DX13" s="606"/>
      <c r="DY13" s="606"/>
      <c r="DZ13" s="606"/>
      <c r="EA13" s="606"/>
      <c r="EB13" s="606"/>
      <c r="EC13" s="646"/>
    </row>
    <row r="14" spans="2:143" ht="11.25" customHeight="1" x14ac:dyDescent="0.15">
      <c r="B14" s="600" t="s">
        <v>247</v>
      </c>
      <c r="C14" s="601"/>
      <c r="D14" s="601"/>
      <c r="E14" s="601"/>
      <c r="F14" s="601"/>
      <c r="G14" s="601"/>
      <c r="H14" s="601"/>
      <c r="I14" s="601"/>
      <c r="J14" s="601"/>
      <c r="K14" s="601"/>
      <c r="L14" s="601"/>
      <c r="M14" s="601"/>
      <c r="N14" s="601"/>
      <c r="O14" s="601"/>
      <c r="P14" s="601"/>
      <c r="Q14" s="602"/>
      <c r="R14" s="603" t="s">
        <v>122</v>
      </c>
      <c r="S14" s="606"/>
      <c r="T14" s="606"/>
      <c r="U14" s="606"/>
      <c r="V14" s="606"/>
      <c r="W14" s="606"/>
      <c r="X14" s="606"/>
      <c r="Y14" s="607"/>
      <c r="Z14" s="665" t="s">
        <v>230</v>
      </c>
      <c r="AA14" s="665"/>
      <c r="AB14" s="665"/>
      <c r="AC14" s="665"/>
      <c r="AD14" s="666" t="s">
        <v>230</v>
      </c>
      <c r="AE14" s="666"/>
      <c r="AF14" s="666"/>
      <c r="AG14" s="666"/>
      <c r="AH14" s="666"/>
      <c r="AI14" s="666"/>
      <c r="AJ14" s="666"/>
      <c r="AK14" s="666"/>
      <c r="AL14" s="608" t="s">
        <v>122</v>
      </c>
      <c r="AM14" s="609"/>
      <c r="AN14" s="609"/>
      <c r="AO14" s="667"/>
      <c r="AP14" s="600" t="s">
        <v>248</v>
      </c>
      <c r="AQ14" s="601"/>
      <c r="AR14" s="601"/>
      <c r="AS14" s="601"/>
      <c r="AT14" s="601"/>
      <c r="AU14" s="601"/>
      <c r="AV14" s="601"/>
      <c r="AW14" s="601"/>
      <c r="AX14" s="601"/>
      <c r="AY14" s="601"/>
      <c r="AZ14" s="601"/>
      <c r="BA14" s="601"/>
      <c r="BB14" s="601"/>
      <c r="BC14" s="601"/>
      <c r="BD14" s="601"/>
      <c r="BE14" s="601"/>
      <c r="BF14" s="602"/>
      <c r="BG14" s="603">
        <v>32017</v>
      </c>
      <c r="BH14" s="606"/>
      <c r="BI14" s="606"/>
      <c r="BJ14" s="606"/>
      <c r="BK14" s="606"/>
      <c r="BL14" s="606"/>
      <c r="BM14" s="606"/>
      <c r="BN14" s="607"/>
      <c r="BO14" s="665">
        <v>2.4</v>
      </c>
      <c r="BP14" s="665"/>
      <c r="BQ14" s="665"/>
      <c r="BR14" s="665"/>
      <c r="BS14" s="611" t="s">
        <v>230</v>
      </c>
      <c r="BT14" s="606"/>
      <c r="BU14" s="606"/>
      <c r="BV14" s="606"/>
      <c r="BW14" s="606"/>
      <c r="BX14" s="606"/>
      <c r="BY14" s="606"/>
      <c r="BZ14" s="606"/>
      <c r="CA14" s="606"/>
      <c r="CB14" s="646"/>
      <c r="CD14" s="647" t="s">
        <v>249</v>
      </c>
      <c r="CE14" s="644"/>
      <c r="CF14" s="644"/>
      <c r="CG14" s="644"/>
      <c r="CH14" s="644"/>
      <c r="CI14" s="644"/>
      <c r="CJ14" s="644"/>
      <c r="CK14" s="644"/>
      <c r="CL14" s="644"/>
      <c r="CM14" s="644"/>
      <c r="CN14" s="644"/>
      <c r="CO14" s="644"/>
      <c r="CP14" s="644"/>
      <c r="CQ14" s="645"/>
      <c r="CR14" s="603">
        <v>300221</v>
      </c>
      <c r="CS14" s="606"/>
      <c r="CT14" s="606"/>
      <c r="CU14" s="606"/>
      <c r="CV14" s="606"/>
      <c r="CW14" s="606"/>
      <c r="CX14" s="606"/>
      <c r="CY14" s="607"/>
      <c r="CZ14" s="665">
        <v>3.4</v>
      </c>
      <c r="DA14" s="665"/>
      <c r="DB14" s="665"/>
      <c r="DC14" s="665"/>
      <c r="DD14" s="611" t="s">
        <v>230</v>
      </c>
      <c r="DE14" s="606"/>
      <c r="DF14" s="606"/>
      <c r="DG14" s="606"/>
      <c r="DH14" s="606"/>
      <c r="DI14" s="606"/>
      <c r="DJ14" s="606"/>
      <c r="DK14" s="606"/>
      <c r="DL14" s="606"/>
      <c r="DM14" s="606"/>
      <c r="DN14" s="606"/>
      <c r="DO14" s="606"/>
      <c r="DP14" s="607"/>
      <c r="DQ14" s="611">
        <v>300221</v>
      </c>
      <c r="DR14" s="606"/>
      <c r="DS14" s="606"/>
      <c r="DT14" s="606"/>
      <c r="DU14" s="606"/>
      <c r="DV14" s="606"/>
      <c r="DW14" s="606"/>
      <c r="DX14" s="606"/>
      <c r="DY14" s="606"/>
      <c r="DZ14" s="606"/>
      <c r="EA14" s="606"/>
      <c r="EB14" s="606"/>
      <c r="EC14" s="646"/>
    </row>
    <row r="15" spans="2:143" ht="11.25" customHeight="1" x14ac:dyDescent="0.15">
      <c r="B15" s="600" t="s">
        <v>250</v>
      </c>
      <c r="C15" s="601"/>
      <c r="D15" s="601"/>
      <c r="E15" s="601"/>
      <c r="F15" s="601"/>
      <c r="G15" s="601"/>
      <c r="H15" s="601"/>
      <c r="I15" s="601"/>
      <c r="J15" s="601"/>
      <c r="K15" s="601"/>
      <c r="L15" s="601"/>
      <c r="M15" s="601"/>
      <c r="N15" s="601"/>
      <c r="O15" s="601"/>
      <c r="P15" s="601"/>
      <c r="Q15" s="602"/>
      <c r="R15" s="603">
        <v>23637</v>
      </c>
      <c r="S15" s="606"/>
      <c r="T15" s="606"/>
      <c r="U15" s="606"/>
      <c r="V15" s="606"/>
      <c r="W15" s="606"/>
      <c r="X15" s="606"/>
      <c r="Y15" s="607"/>
      <c r="Z15" s="665">
        <v>0.3</v>
      </c>
      <c r="AA15" s="665"/>
      <c r="AB15" s="665"/>
      <c r="AC15" s="665"/>
      <c r="AD15" s="666">
        <v>23637</v>
      </c>
      <c r="AE15" s="666"/>
      <c r="AF15" s="666"/>
      <c r="AG15" s="666"/>
      <c r="AH15" s="666"/>
      <c r="AI15" s="666"/>
      <c r="AJ15" s="666"/>
      <c r="AK15" s="666"/>
      <c r="AL15" s="608">
        <v>0.5</v>
      </c>
      <c r="AM15" s="609"/>
      <c r="AN15" s="609"/>
      <c r="AO15" s="667"/>
      <c r="AP15" s="600" t="s">
        <v>251</v>
      </c>
      <c r="AQ15" s="601"/>
      <c r="AR15" s="601"/>
      <c r="AS15" s="601"/>
      <c r="AT15" s="601"/>
      <c r="AU15" s="601"/>
      <c r="AV15" s="601"/>
      <c r="AW15" s="601"/>
      <c r="AX15" s="601"/>
      <c r="AY15" s="601"/>
      <c r="AZ15" s="601"/>
      <c r="BA15" s="601"/>
      <c r="BB15" s="601"/>
      <c r="BC15" s="601"/>
      <c r="BD15" s="601"/>
      <c r="BE15" s="601"/>
      <c r="BF15" s="602"/>
      <c r="BG15" s="603">
        <v>102394</v>
      </c>
      <c r="BH15" s="606"/>
      <c r="BI15" s="606"/>
      <c r="BJ15" s="606"/>
      <c r="BK15" s="606"/>
      <c r="BL15" s="606"/>
      <c r="BM15" s="606"/>
      <c r="BN15" s="607"/>
      <c r="BO15" s="665">
        <v>7.8</v>
      </c>
      <c r="BP15" s="665"/>
      <c r="BQ15" s="665"/>
      <c r="BR15" s="665"/>
      <c r="BS15" s="611" t="s">
        <v>230</v>
      </c>
      <c r="BT15" s="606"/>
      <c r="BU15" s="606"/>
      <c r="BV15" s="606"/>
      <c r="BW15" s="606"/>
      <c r="BX15" s="606"/>
      <c r="BY15" s="606"/>
      <c r="BZ15" s="606"/>
      <c r="CA15" s="606"/>
      <c r="CB15" s="646"/>
      <c r="CD15" s="647" t="s">
        <v>252</v>
      </c>
      <c r="CE15" s="644"/>
      <c r="CF15" s="644"/>
      <c r="CG15" s="644"/>
      <c r="CH15" s="644"/>
      <c r="CI15" s="644"/>
      <c r="CJ15" s="644"/>
      <c r="CK15" s="644"/>
      <c r="CL15" s="644"/>
      <c r="CM15" s="644"/>
      <c r="CN15" s="644"/>
      <c r="CO15" s="644"/>
      <c r="CP15" s="644"/>
      <c r="CQ15" s="645"/>
      <c r="CR15" s="603">
        <v>1036068</v>
      </c>
      <c r="CS15" s="606"/>
      <c r="CT15" s="606"/>
      <c r="CU15" s="606"/>
      <c r="CV15" s="606"/>
      <c r="CW15" s="606"/>
      <c r="CX15" s="606"/>
      <c r="CY15" s="607"/>
      <c r="CZ15" s="665">
        <v>11.9</v>
      </c>
      <c r="DA15" s="665"/>
      <c r="DB15" s="665"/>
      <c r="DC15" s="665"/>
      <c r="DD15" s="611">
        <v>260719</v>
      </c>
      <c r="DE15" s="606"/>
      <c r="DF15" s="606"/>
      <c r="DG15" s="606"/>
      <c r="DH15" s="606"/>
      <c r="DI15" s="606"/>
      <c r="DJ15" s="606"/>
      <c r="DK15" s="606"/>
      <c r="DL15" s="606"/>
      <c r="DM15" s="606"/>
      <c r="DN15" s="606"/>
      <c r="DO15" s="606"/>
      <c r="DP15" s="607"/>
      <c r="DQ15" s="611">
        <v>630314</v>
      </c>
      <c r="DR15" s="606"/>
      <c r="DS15" s="606"/>
      <c r="DT15" s="606"/>
      <c r="DU15" s="606"/>
      <c r="DV15" s="606"/>
      <c r="DW15" s="606"/>
      <c r="DX15" s="606"/>
      <c r="DY15" s="606"/>
      <c r="DZ15" s="606"/>
      <c r="EA15" s="606"/>
      <c r="EB15" s="606"/>
      <c r="EC15" s="646"/>
    </row>
    <row r="16" spans="2:143" ht="11.25" customHeight="1" x14ac:dyDescent="0.15">
      <c r="B16" s="600" t="s">
        <v>253</v>
      </c>
      <c r="C16" s="601"/>
      <c r="D16" s="601"/>
      <c r="E16" s="601"/>
      <c r="F16" s="601"/>
      <c r="G16" s="601"/>
      <c r="H16" s="601"/>
      <c r="I16" s="601"/>
      <c r="J16" s="601"/>
      <c r="K16" s="601"/>
      <c r="L16" s="601"/>
      <c r="M16" s="601"/>
      <c r="N16" s="601"/>
      <c r="O16" s="601"/>
      <c r="P16" s="601"/>
      <c r="Q16" s="602"/>
      <c r="R16" s="603" t="s">
        <v>230</v>
      </c>
      <c r="S16" s="606"/>
      <c r="T16" s="606"/>
      <c r="U16" s="606"/>
      <c r="V16" s="606"/>
      <c r="W16" s="606"/>
      <c r="X16" s="606"/>
      <c r="Y16" s="607"/>
      <c r="Z16" s="665" t="s">
        <v>122</v>
      </c>
      <c r="AA16" s="665"/>
      <c r="AB16" s="665"/>
      <c r="AC16" s="665"/>
      <c r="AD16" s="666" t="s">
        <v>122</v>
      </c>
      <c r="AE16" s="666"/>
      <c r="AF16" s="666"/>
      <c r="AG16" s="666"/>
      <c r="AH16" s="666"/>
      <c r="AI16" s="666"/>
      <c r="AJ16" s="666"/>
      <c r="AK16" s="666"/>
      <c r="AL16" s="608" t="s">
        <v>230</v>
      </c>
      <c r="AM16" s="609"/>
      <c r="AN16" s="609"/>
      <c r="AO16" s="667"/>
      <c r="AP16" s="600" t="s">
        <v>254</v>
      </c>
      <c r="AQ16" s="601"/>
      <c r="AR16" s="601"/>
      <c r="AS16" s="601"/>
      <c r="AT16" s="601"/>
      <c r="AU16" s="601"/>
      <c r="AV16" s="601"/>
      <c r="AW16" s="601"/>
      <c r="AX16" s="601"/>
      <c r="AY16" s="601"/>
      <c r="AZ16" s="601"/>
      <c r="BA16" s="601"/>
      <c r="BB16" s="601"/>
      <c r="BC16" s="601"/>
      <c r="BD16" s="601"/>
      <c r="BE16" s="601"/>
      <c r="BF16" s="602"/>
      <c r="BG16" s="603">
        <v>377</v>
      </c>
      <c r="BH16" s="606"/>
      <c r="BI16" s="606"/>
      <c r="BJ16" s="606"/>
      <c r="BK16" s="606"/>
      <c r="BL16" s="606"/>
      <c r="BM16" s="606"/>
      <c r="BN16" s="607"/>
      <c r="BO16" s="665">
        <v>0</v>
      </c>
      <c r="BP16" s="665"/>
      <c r="BQ16" s="665"/>
      <c r="BR16" s="665"/>
      <c r="BS16" s="611" t="s">
        <v>230</v>
      </c>
      <c r="BT16" s="606"/>
      <c r="BU16" s="606"/>
      <c r="BV16" s="606"/>
      <c r="BW16" s="606"/>
      <c r="BX16" s="606"/>
      <c r="BY16" s="606"/>
      <c r="BZ16" s="606"/>
      <c r="CA16" s="606"/>
      <c r="CB16" s="646"/>
      <c r="CD16" s="647" t="s">
        <v>255</v>
      </c>
      <c r="CE16" s="644"/>
      <c r="CF16" s="644"/>
      <c r="CG16" s="644"/>
      <c r="CH16" s="644"/>
      <c r="CI16" s="644"/>
      <c r="CJ16" s="644"/>
      <c r="CK16" s="644"/>
      <c r="CL16" s="644"/>
      <c r="CM16" s="644"/>
      <c r="CN16" s="644"/>
      <c r="CO16" s="644"/>
      <c r="CP16" s="644"/>
      <c r="CQ16" s="645"/>
      <c r="CR16" s="603">
        <v>612</v>
      </c>
      <c r="CS16" s="606"/>
      <c r="CT16" s="606"/>
      <c r="CU16" s="606"/>
      <c r="CV16" s="606"/>
      <c r="CW16" s="606"/>
      <c r="CX16" s="606"/>
      <c r="CY16" s="607"/>
      <c r="CZ16" s="665">
        <v>0</v>
      </c>
      <c r="DA16" s="665"/>
      <c r="DB16" s="665"/>
      <c r="DC16" s="665"/>
      <c r="DD16" s="611" t="s">
        <v>122</v>
      </c>
      <c r="DE16" s="606"/>
      <c r="DF16" s="606"/>
      <c r="DG16" s="606"/>
      <c r="DH16" s="606"/>
      <c r="DI16" s="606"/>
      <c r="DJ16" s="606"/>
      <c r="DK16" s="606"/>
      <c r="DL16" s="606"/>
      <c r="DM16" s="606"/>
      <c r="DN16" s="606"/>
      <c r="DO16" s="606"/>
      <c r="DP16" s="607"/>
      <c r="DQ16" s="611">
        <v>612</v>
      </c>
      <c r="DR16" s="606"/>
      <c r="DS16" s="606"/>
      <c r="DT16" s="606"/>
      <c r="DU16" s="606"/>
      <c r="DV16" s="606"/>
      <c r="DW16" s="606"/>
      <c r="DX16" s="606"/>
      <c r="DY16" s="606"/>
      <c r="DZ16" s="606"/>
      <c r="EA16" s="606"/>
      <c r="EB16" s="606"/>
      <c r="EC16" s="646"/>
    </row>
    <row r="17" spans="2:133" ht="11.25" customHeight="1" x14ac:dyDescent="0.15">
      <c r="B17" s="600" t="s">
        <v>256</v>
      </c>
      <c r="C17" s="601"/>
      <c r="D17" s="601"/>
      <c r="E17" s="601"/>
      <c r="F17" s="601"/>
      <c r="G17" s="601"/>
      <c r="H17" s="601"/>
      <c r="I17" s="601"/>
      <c r="J17" s="601"/>
      <c r="K17" s="601"/>
      <c r="L17" s="601"/>
      <c r="M17" s="601"/>
      <c r="N17" s="601"/>
      <c r="O17" s="601"/>
      <c r="P17" s="601"/>
      <c r="Q17" s="602"/>
      <c r="R17" s="603">
        <v>3678</v>
      </c>
      <c r="S17" s="606"/>
      <c r="T17" s="606"/>
      <c r="U17" s="606"/>
      <c r="V17" s="606"/>
      <c r="W17" s="606"/>
      <c r="X17" s="606"/>
      <c r="Y17" s="607"/>
      <c r="Z17" s="665">
        <v>0</v>
      </c>
      <c r="AA17" s="665"/>
      <c r="AB17" s="665"/>
      <c r="AC17" s="665"/>
      <c r="AD17" s="666">
        <v>3678</v>
      </c>
      <c r="AE17" s="666"/>
      <c r="AF17" s="666"/>
      <c r="AG17" s="666"/>
      <c r="AH17" s="666"/>
      <c r="AI17" s="666"/>
      <c r="AJ17" s="666"/>
      <c r="AK17" s="666"/>
      <c r="AL17" s="608">
        <v>0.1</v>
      </c>
      <c r="AM17" s="609"/>
      <c r="AN17" s="609"/>
      <c r="AO17" s="667"/>
      <c r="AP17" s="600" t="s">
        <v>257</v>
      </c>
      <c r="AQ17" s="601"/>
      <c r="AR17" s="601"/>
      <c r="AS17" s="601"/>
      <c r="AT17" s="601"/>
      <c r="AU17" s="601"/>
      <c r="AV17" s="601"/>
      <c r="AW17" s="601"/>
      <c r="AX17" s="601"/>
      <c r="AY17" s="601"/>
      <c r="AZ17" s="601"/>
      <c r="BA17" s="601"/>
      <c r="BB17" s="601"/>
      <c r="BC17" s="601"/>
      <c r="BD17" s="601"/>
      <c r="BE17" s="601"/>
      <c r="BF17" s="602"/>
      <c r="BG17" s="603" t="s">
        <v>230</v>
      </c>
      <c r="BH17" s="606"/>
      <c r="BI17" s="606"/>
      <c r="BJ17" s="606"/>
      <c r="BK17" s="606"/>
      <c r="BL17" s="606"/>
      <c r="BM17" s="606"/>
      <c r="BN17" s="607"/>
      <c r="BO17" s="665" t="s">
        <v>230</v>
      </c>
      <c r="BP17" s="665"/>
      <c r="BQ17" s="665"/>
      <c r="BR17" s="665"/>
      <c r="BS17" s="611" t="s">
        <v>230</v>
      </c>
      <c r="BT17" s="606"/>
      <c r="BU17" s="606"/>
      <c r="BV17" s="606"/>
      <c r="BW17" s="606"/>
      <c r="BX17" s="606"/>
      <c r="BY17" s="606"/>
      <c r="BZ17" s="606"/>
      <c r="CA17" s="606"/>
      <c r="CB17" s="646"/>
      <c r="CD17" s="647" t="s">
        <v>258</v>
      </c>
      <c r="CE17" s="644"/>
      <c r="CF17" s="644"/>
      <c r="CG17" s="644"/>
      <c r="CH17" s="644"/>
      <c r="CI17" s="644"/>
      <c r="CJ17" s="644"/>
      <c r="CK17" s="644"/>
      <c r="CL17" s="644"/>
      <c r="CM17" s="644"/>
      <c r="CN17" s="644"/>
      <c r="CO17" s="644"/>
      <c r="CP17" s="644"/>
      <c r="CQ17" s="645"/>
      <c r="CR17" s="603">
        <v>1104812</v>
      </c>
      <c r="CS17" s="606"/>
      <c r="CT17" s="606"/>
      <c r="CU17" s="606"/>
      <c r="CV17" s="606"/>
      <c r="CW17" s="606"/>
      <c r="CX17" s="606"/>
      <c r="CY17" s="607"/>
      <c r="CZ17" s="665">
        <v>12.7</v>
      </c>
      <c r="DA17" s="665"/>
      <c r="DB17" s="665"/>
      <c r="DC17" s="665"/>
      <c r="DD17" s="611" t="s">
        <v>122</v>
      </c>
      <c r="DE17" s="606"/>
      <c r="DF17" s="606"/>
      <c r="DG17" s="606"/>
      <c r="DH17" s="606"/>
      <c r="DI17" s="606"/>
      <c r="DJ17" s="606"/>
      <c r="DK17" s="606"/>
      <c r="DL17" s="606"/>
      <c r="DM17" s="606"/>
      <c r="DN17" s="606"/>
      <c r="DO17" s="606"/>
      <c r="DP17" s="607"/>
      <c r="DQ17" s="611">
        <v>910307</v>
      </c>
      <c r="DR17" s="606"/>
      <c r="DS17" s="606"/>
      <c r="DT17" s="606"/>
      <c r="DU17" s="606"/>
      <c r="DV17" s="606"/>
      <c r="DW17" s="606"/>
      <c r="DX17" s="606"/>
      <c r="DY17" s="606"/>
      <c r="DZ17" s="606"/>
      <c r="EA17" s="606"/>
      <c r="EB17" s="606"/>
      <c r="EC17" s="646"/>
    </row>
    <row r="18" spans="2:133" ht="11.25" customHeight="1" x14ac:dyDescent="0.15">
      <c r="B18" s="600" t="s">
        <v>259</v>
      </c>
      <c r="C18" s="601"/>
      <c r="D18" s="601"/>
      <c r="E18" s="601"/>
      <c r="F18" s="601"/>
      <c r="G18" s="601"/>
      <c r="H18" s="601"/>
      <c r="I18" s="601"/>
      <c r="J18" s="601"/>
      <c r="K18" s="601"/>
      <c r="L18" s="601"/>
      <c r="M18" s="601"/>
      <c r="N18" s="601"/>
      <c r="O18" s="601"/>
      <c r="P18" s="601"/>
      <c r="Q18" s="602"/>
      <c r="R18" s="603">
        <v>3121462</v>
      </c>
      <c r="S18" s="606"/>
      <c r="T18" s="606"/>
      <c r="U18" s="606"/>
      <c r="V18" s="606"/>
      <c r="W18" s="606"/>
      <c r="X18" s="606"/>
      <c r="Y18" s="607"/>
      <c r="Z18" s="665">
        <v>35.299999999999997</v>
      </c>
      <c r="AA18" s="665"/>
      <c r="AB18" s="665"/>
      <c r="AC18" s="665"/>
      <c r="AD18" s="666">
        <v>2806986</v>
      </c>
      <c r="AE18" s="666"/>
      <c r="AF18" s="666"/>
      <c r="AG18" s="666"/>
      <c r="AH18" s="666"/>
      <c r="AI18" s="666"/>
      <c r="AJ18" s="666"/>
      <c r="AK18" s="666"/>
      <c r="AL18" s="608">
        <v>62.9</v>
      </c>
      <c r="AM18" s="609"/>
      <c r="AN18" s="609"/>
      <c r="AO18" s="667"/>
      <c r="AP18" s="600" t="s">
        <v>260</v>
      </c>
      <c r="AQ18" s="601"/>
      <c r="AR18" s="601"/>
      <c r="AS18" s="601"/>
      <c r="AT18" s="601"/>
      <c r="AU18" s="601"/>
      <c r="AV18" s="601"/>
      <c r="AW18" s="601"/>
      <c r="AX18" s="601"/>
      <c r="AY18" s="601"/>
      <c r="AZ18" s="601"/>
      <c r="BA18" s="601"/>
      <c r="BB18" s="601"/>
      <c r="BC18" s="601"/>
      <c r="BD18" s="601"/>
      <c r="BE18" s="601"/>
      <c r="BF18" s="602"/>
      <c r="BG18" s="603" t="s">
        <v>122</v>
      </c>
      <c r="BH18" s="606"/>
      <c r="BI18" s="606"/>
      <c r="BJ18" s="606"/>
      <c r="BK18" s="606"/>
      <c r="BL18" s="606"/>
      <c r="BM18" s="606"/>
      <c r="BN18" s="607"/>
      <c r="BO18" s="665" t="s">
        <v>230</v>
      </c>
      <c r="BP18" s="665"/>
      <c r="BQ18" s="665"/>
      <c r="BR18" s="665"/>
      <c r="BS18" s="611" t="s">
        <v>122</v>
      </c>
      <c r="BT18" s="606"/>
      <c r="BU18" s="606"/>
      <c r="BV18" s="606"/>
      <c r="BW18" s="606"/>
      <c r="BX18" s="606"/>
      <c r="BY18" s="606"/>
      <c r="BZ18" s="606"/>
      <c r="CA18" s="606"/>
      <c r="CB18" s="646"/>
      <c r="CD18" s="647" t="s">
        <v>261</v>
      </c>
      <c r="CE18" s="644"/>
      <c r="CF18" s="644"/>
      <c r="CG18" s="644"/>
      <c r="CH18" s="644"/>
      <c r="CI18" s="644"/>
      <c r="CJ18" s="644"/>
      <c r="CK18" s="644"/>
      <c r="CL18" s="644"/>
      <c r="CM18" s="644"/>
      <c r="CN18" s="644"/>
      <c r="CO18" s="644"/>
      <c r="CP18" s="644"/>
      <c r="CQ18" s="645"/>
      <c r="CR18" s="603" t="s">
        <v>230</v>
      </c>
      <c r="CS18" s="606"/>
      <c r="CT18" s="606"/>
      <c r="CU18" s="606"/>
      <c r="CV18" s="606"/>
      <c r="CW18" s="606"/>
      <c r="CX18" s="606"/>
      <c r="CY18" s="607"/>
      <c r="CZ18" s="665" t="s">
        <v>122</v>
      </c>
      <c r="DA18" s="665"/>
      <c r="DB18" s="665"/>
      <c r="DC18" s="665"/>
      <c r="DD18" s="611" t="s">
        <v>230</v>
      </c>
      <c r="DE18" s="606"/>
      <c r="DF18" s="606"/>
      <c r="DG18" s="606"/>
      <c r="DH18" s="606"/>
      <c r="DI18" s="606"/>
      <c r="DJ18" s="606"/>
      <c r="DK18" s="606"/>
      <c r="DL18" s="606"/>
      <c r="DM18" s="606"/>
      <c r="DN18" s="606"/>
      <c r="DO18" s="606"/>
      <c r="DP18" s="607"/>
      <c r="DQ18" s="611" t="s">
        <v>230</v>
      </c>
      <c r="DR18" s="606"/>
      <c r="DS18" s="606"/>
      <c r="DT18" s="606"/>
      <c r="DU18" s="606"/>
      <c r="DV18" s="606"/>
      <c r="DW18" s="606"/>
      <c r="DX18" s="606"/>
      <c r="DY18" s="606"/>
      <c r="DZ18" s="606"/>
      <c r="EA18" s="606"/>
      <c r="EB18" s="606"/>
      <c r="EC18" s="646"/>
    </row>
    <row r="19" spans="2:133" ht="11.25" customHeight="1" x14ac:dyDescent="0.15">
      <c r="B19" s="600" t="s">
        <v>262</v>
      </c>
      <c r="C19" s="601"/>
      <c r="D19" s="601"/>
      <c r="E19" s="601"/>
      <c r="F19" s="601"/>
      <c r="G19" s="601"/>
      <c r="H19" s="601"/>
      <c r="I19" s="601"/>
      <c r="J19" s="601"/>
      <c r="K19" s="601"/>
      <c r="L19" s="601"/>
      <c r="M19" s="601"/>
      <c r="N19" s="601"/>
      <c r="O19" s="601"/>
      <c r="P19" s="601"/>
      <c r="Q19" s="602"/>
      <c r="R19" s="603">
        <v>2806986</v>
      </c>
      <c r="S19" s="606"/>
      <c r="T19" s="606"/>
      <c r="U19" s="606"/>
      <c r="V19" s="606"/>
      <c r="W19" s="606"/>
      <c r="X19" s="606"/>
      <c r="Y19" s="607"/>
      <c r="Z19" s="665">
        <v>31.8</v>
      </c>
      <c r="AA19" s="665"/>
      <c r="AB19" s="665"/>
      <c r="AC19" s="665"/>
      <c r="AD19" s="666">
        <v>2806986</v>
      </c>
      <c r="AE19" s="666"/>
      <c r="AF19" s="666"/>
      <c r="AG19" s="666"/>
      <c r="AH19" s="666"/>
      <c r="AI19" s="666"/>
      <c r="AJ19" s="666"/>
      <c r="AK19" s="666"/>
      <c r="AL19" s="608">
        <v>62.9</v>
      </c>
      <c r="AM19" s="609"/>
      <c r="AN19" s="609"/>
      <c r="AO19" s="667"/>
      <c r="AP19" s="600" t="s">
        <v>263</v>
      </c>
      <c r="AQ19" s="601"/>
      <c r="AR19" s="601"/>
      <c r="AS19" s="601"/>
      <c r="AT19" s="601"/>
      <c r="AU19" s="601"/>
      <c r="AV19" s="601"/>
      <c r="AW19" s="601"/>
      <c r="AX19" s="601"/>
      <c r="AY19" s="601"/>
      <c r="AZ19" s="601"/>
      <c r="BA19" s="601"/>
      <c r="BB19" s="601"/>
      <c r="BC19" s="601"/>
      <c r="BD19" s="601"/>
      <c r="BE19" s="601"/>
      <c r="BF19" s="602"/>
      <c r="BG19" s="603">
        <v>56317</v>
      </c>
      <c r="BH19" s="606"/>
      <c r="BI19" s="606"/>
      <c r="BJ19" s="606"/>
      <c r="BK19" s="606"/>
      <c r="BL19" s="606"/>
      <c r="BM19" s="606"/>
      <c r="BN19" s="607"/>
      <c r="BO19" s="665">
        <v>4.3</v>
      </c>
      <c r="BP19" s="665"/>
      <c r="BQ19" s="665"/>
      <c r="BR19" s="665"/>
      <c r="BS19" s="611" t="s">
        <v>122</v>
      </c>
      <c r="BT19" s="606"/>
      <c r="BU19" s="606"/>
      <c r="BV19" s="606"/>
      <c r="BW19" s="606"/>
      <c r="BX19" s="606"/>
      <c r="BY19" s="606"/>
      <c r="BZ19" s="606"/>
      <c r="CA19" s="606"/>
      <c r="CB19" s="646"/>
      <c r="CD19" s="647" t="s">
        <v>264</v>
      </c>
      <c r="CE19" s="644"/>
      <c r="CF19" s="644"/>
      <c r="CG19" s="644"/>
      <c r="CH19" s="644"/>
      <c r="CI19" s="644"/>
      <c r="CJ19" s="644"/>
      <c r="CK19" s="644"/>
      <c r="CL19" s="644"/>
      <c r="CM19" s="644"/>
      <c r="CN19" s="644"/>
      <c r="CO19" s="644"/>
      <c r="CP19" s="644"/>
      <c r="CQ19" s="645"/>
      <c r="CR19" s="603" t="s">
        <v>122</v>
      </c>
      <c r="CS19" s="606"/>
      <c r="CT19" s="606"/>
      <c r="CU19" s="606"/>
      <c r="CV19" s="606"/>
      <c r="CW19" s="606"/>
      <c r="CX19" s="606"/>
      <c r="CY19" s="607"/>
      <c r="CZ19" s="665" t="s">
        <v>230</v>
      </c>
      <c r="DA19" s="665"/>
      <c r="DB19" s="665"/>
      <c r="DC19" s="665"/>
      <c r="DD19" s="611" t="s">
        <v>230</v>
      </c>
      <c r="DE19" s="606"/>
      <c r="DF19" s="606"/>
      <c r="DG19" s="606"/>
      <c r="DH19" s="606"/>
      <c r="DI19" s="606"/>
      <c r="DJ19" s="606"/>
      <c r="DK19" s="606"/>
      <c r="DL19" s="606"/>
      <c r="DM19" s="606"/>
      <c r="DN19" s="606"/>
      <c r="DO19" s="606"/>
      <c r="DP19" s="607"/>
      <c r="DQ19" s="611" t="s">
        <v>230</v>
      </c>
      <c r="DR19" s="606"/>
      <c r="DS19" s="606"/>
      <c r="DT19" s="606"/>
      <c r="DU19" s="606"/>
      <c r="DV19" s="606"/>
      <c r="DW19" s="606"/>
      <c r="DX19" s="606"/>
      <c r="DY19" s="606"/>
      <c r="DZ19" s="606"/>
      <c r="EA19" s="606"/>
      <c r="EB19" s="606"/>
      <c r="EC19" s="646"/>
    </row>
    <row r="20" spans="2:133" ht="11.25" customHeight="1" x14ac:dyDescent="0.15">
      <c r="B20" s="600" t="s">
        <v>265</v>
      </c>
      <c r="C20" s="601"/>
      <c r="D20" s="601"/>
      <c r="E20" s="601"/>
      <c r="F20" s="601"/>
      <c r="G20" s="601"/>
      <c r="H20" s="601"/>
      <c r="I20" s="601"/>
      <c r="J20" s="601"/>
      <c r="K20" s="601"/>
      <c r="L20" s="601"/>
      <c r="M20" s="601"/>
      <c r="N20" s="601"/>
      <c r="O20" s="601"/>
      <c r="P20" s="601"/>
      <c r="Q20" s="602"/>
      <c r="R20" s="603">
        <v>314476</v>
      </c>
      <c r="S20" s="606"/>
      <c r="T20" s="606"/>
      <c r="U20" s="606"/>
      <c r="V20" s="606"/>
      <c r="W20" s="606"/>
      <c r="X20" s="606"/>
      <c r="Y20" s="607"/>
      <c r="Z20" s="665">
        <v>3.6</v>
      </c>
      <c r="AA20" s="665"/>
      <c r="AB20" s="665"/>
      <c r="AC20" s="665"/>
      <c r="AD20" s="666" t="s">
        <v>122</v>
      </c>
      <c r="AE20" s="666"/>
      <c r="AF20" s="666"/>
      <c r="AG20" s="666"/>
      <c r="AH20" s="666"/>
      <c r="AI20" s="666"/>
      <c r="AJ20" s="666"/>
      <c r="AK20" s="666"/>
      <c r="AL20" s="608" t="s">
        <v>230</v>
      </c>
      <c r="AM20" s="609"/>
      <c r="AN20" s="609"/>
      <c r="AO20" s="667"/>
      <c r="AP20" s="600" t="s">
        <v>266</v>
      </c>
      <c r="AQ20" s="601"/>
      <c r="AR20" s="601"/>
      <c r="AS20" s="601"/>
      <c r="AT20" s="601"/>
      <c r="AU20" s="601"/>
      <c r="AV20" s="601"/>
      <c r="AW20" s="601"/>
      <c r="AX20" s="601"/>
      <c r="AY20" s="601"/>
      <c r="AZ20" s="601"/>
      <c r="BA20" s="601"/>
      <c r="BB20" s="601"/>
      <c r="BC20" s="601"/>
      <c r="BD20" s="601"/>
      <c r="BE20" s="601"/>
      <c r="BF20" s="602"/>
      <c r="BG20" s="603">
        <v>56317</v>
      </c>
      <c r="BH20" s="606"/>
      <c r="BI20" s="606"/>
      <c r="BJ20" s="606"/>
      <c r="BK20" s="606"/>
      <c r="BL20" s="606"/>
      <c r="BM20" s="606"/>
      <c r="BN20" s="607"/>
      <c r="BO20" s="665">
        <v>4.3</v>
      </c>
      <c r="BP20" s="665"/>
      <c r="BQ20" s="665"/>
      <c r="BR20" s="665"/>
      <c r="BS20" s="611" t="s">
        <v>122</v>
      </c>
      <c r="BT20" s="606"/>
      <c r="BU20" s="606"/>
      <c r="BV20" s="606"/>
      <c r="BW20" s="606"/>
      <c r="BX20" s="606"/>
      <c r="BY20" s="606"/>
      <c r="BZ20" s="606"/>
      <c r="CA20" s="606"/>
      <c r="CB20" s="646"/>
      <c r="CD20" s="647" t="s">
        <v>267</v>
      </c>
      <c r="CE20" s="644"/>
      <c r="CF20" s="644"/>
      <c r="CG20" s="644"/>
      <c r="CH20" s="644"/>
      <c r="CI20" s="644"/>
      <c r="CJ20" s="644"/>
      <c r="CK20" s="644"/>
      <c r="CL20" s="644"/>
      <c r="CM20" s="644"/>
      <c r="CN20" s="644"/>
      <c r="CO20" s="644"/>
      <c r="CP20" s="644"/>
      <c r="CQ20" s="645"/>
      <c r="CR20" s="603">
        <v>8713897</v>
      </c>
      <c r="CS20" s="606"/>
      <c r="CT20" s="606"/>
      <c r="CU20" s="606"/>
      <c r="CV20" s="606"/>
      <c r="CW20" s="606"/>
      <c r="CX20" s="606"/>
      <c r="CY20" s="607"/>
      <c r="CZ20" s="665">
        <v>100</v>
      </c>
      <c r="DA20" s="665"/>
      <c r="DB20" s="665"/>
      <c r="DC20" s="665"/>
      <c r="DD20" s="611">
        <v>1422429</v>
      </c>
      <c r="DE20" s="606"/>
      <c r="DF20" s="606"/>
      <c r="DG20" s="606"/>
      <c r="DH20" s="606"/>
      <c r="DI20" s="606"/>
      <c r="DJ20" s="606"/>
      <c r="DK20" s="606"/>
      <c r="DL20" s="606"/>
      <c r="DM20" s="606"/>
      <c r="DN20" s="606"/>
      <c r="DO20" s="606"/>
      <c r="DP20" s="607"/>
      <c r="DQ20" s="611">
        <v>5393003</v>
      </c>
      <c r="DR20" s="606"/>
      <c r="DS20" s="606"/>
      <c r="DT20" s="606"/>
      <c r="DU20" s="606"/>
      <c r="DV20" s="606"/>
      <c r="DW20" s="606"/>
      <c r="DX20" s="606"/>
      <c r="DY20" s="606"/>
      <c r="DZ20" s="606"/>
      <c r="EA20" s="606"/>
      <c r="EB20" s="606"/>
      <c r="EC20" s="646"/>
    </row>
    <row r="21" spans="2:133" ht="11.25" customHeight="1" x14ac:dyDescent="0.15">
      <c r="B21" s="600" t="s">
        <v>268</v>
      </c>
      <c r="C21" s="601"/>
      <c r="D21" s="601"/>
      <c r="E21" s="601"/>
      <c r="F21" s="601"/>
      <c r="G21" s="601"/>
      <c r="H21" s="601"/>
      <c r="I21" s="601"/>
      <c r="J21" s="601"/>
      <c r="K21" s="601"/>
      <c r="L21" s="601"/>
      <c r="M21" s="601"/>
      <c r="N21" s="601"/>
      <c r="O21" s="601"/>
      <c r="P21" s="601"/>
      <c r="Q21" s="602"/>
      <c r="R21" s="603" t="s">
        <v>122</v>
      </c>
      <c r="S21" s="606"/>
      <c r="T21" s="606"/>
      <c r="U21" s="606"/>
      <c r="V21" s="606"/>
      <c r="W21" s="606"/>
      <c r="X21" s="606"/>
      <c r="Y21" s="607"/>
      <c r="Z21" s="665" t="s">
        <v>230</v>
      </c>
      <c r="AA21" s="665"/>
      <c r="AB21" s="665"/>
      <c r="AC21" s="665"/>
      <c r="AD21" s="666" t="s">
        <v>122</v>
      </c>
      <c r="AE21" s="666"/>
      <c r="AF21" s="666"/>
      <c r="AG21" s="666"/>
      <c r="AH21" s="666"/>
      <c r="AI21" s="666"/>
      <c r="AJ21" s="666"/>
      <c r="AK21" s="666"/>
      <c r="AL21" s="608" t="s">
        <v>122</v>
      </c>
      <c r="AM21" s="609"/>
      <c r="AN21" s="609"/>
      <c r="AO21" s="667"/>
      <c r="AP21" s="711" t="s">
        <v>269</v>
      </c>
      <c r="AQ21" s="718"/>
      <c r="AR21" s="718"/>
      <c r="AS21" s="718"/>
      <c r="AT21" s="718"/>
      <c r="AU21" s="718"/>
      <c r="AV21" s="718"/>
      <c r="AW21" s="718"/>
      <c r="AX21" s="718"/>
      <c r="AY21" s="718"/>
      <c r="AZ21" s="718"/>
      <c r="BA21" s="718"/>
      <c r="BB21" s="718"/>
      <c r="BC21" s="718"/>
      <c r="BD21" s="718"/>
      <c r="BE21" s="718"/>
      <c r="BF21" s="713"/>
      <c r="BG21" s="603">
        <v>2283</v>
      </c>
      <c r="BH21" s="606"/>
      <c r="BI21" s="606"/>
      <c r="BJ21" s="606"/>
      <c r="BK21" s="606"/>
      <c r="BL21" s="606"/>
      <c r="BM21" s="606"/>
      <c r="BN21" s="607"/>
      <c r="BO21" s="665">
        <v>0.2</v>
      </c>
      <c r="BP21" s="665"/>
      <c r="BQ21" s="665"/>
      <c r="BR21" s="665"/>
      <c r="BS21" s="611" t="s">
        <v>122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270</v>
      </c>
      <c r="C22" s="601"/>
      <c r="D22" s="601"/>
      <c r="E22" s="601"/>
      <c r="F22" s="601"/>
      <c r="G22" s="601"/>
      <c r="H22" s="601"/>
      <c r="I22" s="601"/>
      <c r="J22" s="601"/>
      <c r="K22" s="601"/>
      <c r="L22" s="601"/>
      <c r="M22" s="601"/>
      <c r="N22" s="601"/>
      <c r="O22" s="601"/>
      <c r="P22" s="601"/>
      <c r="Q22" s="602"/>
      <c r="R22" s="603">
        <v>4828601</v>
      </c>
      <c r="S22" s="606"/>
      <c r="T22" s="606"/>
      <c r="U22" s="606"/>
      <c r="V22" s="606"/>
      <c r="W22" s="606"/>
      <c r="X22" s="606"/>
      <c r="Y22" s="607"/>
      <c r="Z22" s="665">
        <v>54.7</v>
      </c>
      <c r="AA22" s="665"/>
      <c r="AB22" s="665"/>
      <c r="AC22" s="665"/>
      <c r="AD22" s="666">
        <v>4460091</v>
      </c>
      <c r="AE22" s="666"/>
      <c r="AF22" s="666"/>
      <c r="AG22" s="666"/>
      <c r="AH22" s="666"/>
      <c r="AI22" s="666"/>
      <c r="AJ22" s="666"/>
      <c r="AK22" s="666"/>
      <c r="AL22" s="608">
        <v>99.9</v>
      </c>
      <c r="AM22" s="609"/>
      <c r="AN22" s="609"/>
      <c r="AO22" s="667"/>
      <c r="AP22" s="711" t="s">
        <v>271</v>
      </c>
      <c r="AQ22" s="718"/>
      <c r="AR22" s="718"/>
      <c r="AS22" s="718"/>
      <c r="AT22" s="718"/>
      <c r="AU22" s="718"/>
      <c r="AV22" s="718"/>
      <c r="AW22" s="718"/>
      <c r="AX22" s="718"/>
      <c r="AY22" s="718"/>
      <c r="AZ22" s="718"/>
      <c r="BA22" s="718"/>
      <c r="BB22" s="718"/>
      <c r="BC22" s="718"/>
      <c r="BD22" s="718"/>
      <c r="BE22" s="718"/>
      <c r="BF22" s="713"/>
      <c r="BG22" s="603" t="s">
        <v>122</v>
      </c>
      <c r="BH22" s="606"/>
      <c r="BI22" s="606"/>
      <c r="BJ22" s="606"/>
      <c r="BK22" s="606"/>
      <c r="BL22" s="606"/>
      <c r="BM22" s="606"/>
      <c r="BN22" s="607"/>
      <c r="BO22" s="665" t="s">
        <v>122</v>
      </c>
      <c r="BP22" s="665"/>
      <c r="BQ22" s="665"/>
      <c r="BR22" s="665"/>
      <c r="BS22" s="611" t="s">
        <v>230</v>
      </c>
      <c r="BT22" s="606"/>
      <c r="BU22" s="606"/>
      <c r="BV22" s="606"/>
      <c r="BW22" s="606"/>
      <c r="BX22" s="606"/>
      <c r="BY22" s="606"/>
      <c r="BZ22" s="606"/>
      <c r="CA22" s="606"/>
      <c r="CB22" s="646"/>
      <c r="CD22" s="720" t="s">
        <v>272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273</v>
      </c>
      <c r="C23" s="601"/>
      <c r="D23" s="601"/>
      <c r="E23" s="601"/>
      <c r="F23" s="601"/>
      <c r="G23" s="601"/>
      <c r="H23" s="601"/>
      <c r="I23" s="601"/>
      <c r="J23" s="601"/>
      <c r="K23" s="601"/>
      <c r="L23" s="601"/>
      <c r="M23" s="601"/>
      <c r="N23" s="601"/>
      <c r="O23" s="601"/>
      <c r="P23" s="601"/>
      <c r="Q23" s="602"/>
      <c r="R23" s="603">
        <v>1636</v>
      </c>
      <c r="S23" s="606"/>
      <c r="T23" s="606"/>
      <c r="U23" s="606"/>
      <c r="V23" s="606"/>
      <c r="W23" s="606"/>
      <c r="X23" s="606"/>
      <c r="Y23" s="607"/>
      <c r="Z23" s="665">
        <v>0</v>
      </c>
      <c r="AA23" s="665"/>
      <c r="AB23" s="665"/>
      <c r="AC23" s="665"/>
      <c r="AD23" s="666">
        <v>1636</v>
      </c>
      <c r="AE23" s="666"/>
      <c r="AF23" s="666"/>
      <c r="AG23" s="666"/>
      <c r="AH23" s="666"/>
      <c r="AI23" s="666"/>
      <c r="AJ23" s="666"/>
      <c r="AK23" s="666"/>
      <c r="AL23" s="608">
        <v>0</v>
      </c>
      <c r="AM23" s="609"/>
      <c r="AN23" s="609"/>
      <c r="AO23" s="667"/>
      <c r="AP23" s="711" t="s">
        <v>274</v>
      </c>
      <c r="AQ23" s="718"/>
      <c r="AR23" s="718"/>
      <c r="AS23" s="718"/>
      <c r="AT23" s="718"/>
      <c r="AU23" s="718"/>
      <c r="AV23" s="718"/>
      <c r="AW23" s="718"/>
      <c r="AX23" s="718"/>
      <c r="AY23" s="718"/>
      <c r="AZ23" s="718"/>
      <c r="BA23" s="718"/>
      <c r="BB23" s="718"/>
      <c r="BC23" s="718"/>
      <c r="BD23" s="718"/>
      <c r="BE23" s="718"/>
      <c r="BF23" s="713"/>
      <c r="BG23" s="603">
        <v>54034</v>
      </c>
      <c r="BH23" s="606"/>
      <c r="BI23" s="606"/>
      <c r="BJ23" s="606"/>
      <c r="BK23" s="606"/>
      <c r="BL23" s="606"/>
      <c r="BM23" s="606"/>
      <c r="BN23" s="607"/>
      <c r="BO23" s="665">
        <v>4.0999999999999996</v>
      </c>
      <c r="BP23" s="665"/>
      <c r="BQ23" s="665"/>
      <c r="BR23" s="665"/>
      <c r="BS23" s="611" t="s">
        <v>122</v>
      </c>
      <c r="BT23" s="606"/>
      <c r="BU23" s="606"/>
      <c r="BV23" s="606"/>
      <c r="BW23" s="606"/>
      <c r="BX23" s="606"/>
      <c r="BY23" s="606"/>
      <c r="BZ23" s="606"/>
      <c r="CA23" s="606"/>
      <c r="CB23" s="646"/>
      <c r="CD23" s="720" t="s">
        <v>213</v>
      </c>
      <c r="CE23" s="721"/>
      <c r="CF23" s="721"/>
      <c r="CG23" s="721"/>
      <c r="CH23" s="721"/>
      <c r="CI23" s="721"/>
      <c r="CJ23" s="721"/>
      <c r="CK23" s="721"/>
      <c r="CL23" s="721"/>
      <c r="CM23" s="721"/>
      <c r="CN23" s="721"/>
      <c r="CO23" s="721"/>
      <c r="CP23" s="721"/>
      <c r="CQ23" s="722"/>
      <c r="CR23" s="720" t="s">
        <v>275</v>
      </c>
      <c r="CS23" s="721"/>
      <c r="CT23" s="721"/>
      <c r="CU23" s="721"/>
      <c r="CV23" s="721"/>
      <c r="CW23" s="721"/>
      <c r="CX23" s="721"/>
      <c r="CY23" s="722"/>
      <c r="CZ23" s="720" t="s">
        <v>276</v>
      </c>
      <c r="DA23" s="721"/>
      <c r="DB23" s="721"/>
      <c r="DC23" s="722"/>
      <c r="DD23" s="720" t="s">
        <v>277</v>
      </c>
      <c r="DE23" s="721"/>
      <c r="DF23" s="721"/>
      <c r="DG23" s="721"/>
      <c r="DH23" s="721"/>
      <c r="DI23" s="721"/>
      <c r="DJ23" s="721"/>
      <c r="DK23" s="722"/>
      <c r="DL23" s="729" t="s">
        <v>278</v>
      </c>
      <c r="DM23" s="730"/>
      <c r="DN23" s="730"/>
      <c r="DO23" s="730"/>
      <c r="DP23" s="730"/>
      <c r="DQ23" s="730"/>
      <c r="DR23" s="730"/>
      <c r="DS23" s="730"/>
      <c r="DT23" s="730"/>
      <c r="DU23" s="730"/>
      <c r="DV23" s="731"/>
      <c r="DW23" s="720" t="s">
        <v>279</v>
      </c>
      <c r="DX23" s="721"/>
      <c r="DY23" s="721"/>
      <c r="DZ23" s="721"/>
      <c r="EA23" s="721"/>
      <c r="EB23" s="721"/>
      <c r="EC23" s="722"/>
    </row>
    <row r="24" spans="2:133" ht="11.25" customHeight="1" x14ac:dyDescent="0.15">
      <c r="B24" s="600" t="s">
        <v>280</v>
      </c>
      <c r="C24" s="601"/>
      <c r="D24" s="601"/>
      <c r="E24" s="601"/>
      <c r="F24" s="601"/>
      <c r="G24" s="601"/>
      <c r="H24" s="601"/>
      <c r="I24" s="601"/>
      <c r="J24" s="601"/>
      <c r="K24" s="601"/>
      <c r="L24" s="601"/>
      <c r="M24" s="601"/>
      <c r="N24" s="601"/>
      <c r="O24" s="601"/>
      <c r="P24" s="601"/>
      <c r="Q24" s="602"/>
      <c r="R24" s="603">
        <v>153840</v>
      </c>
      <c r="S24" s="606"/>
      <c r="T24" s="606"/>
      <c r="U24" s="606"/>
      <c r="V24" s="606"/>
      <c r="W24" s="606"/>
      <c r="X24" s="606"/>
      <c r="Y24" s="607"/>
      <c r="Z24" s="665">
        <v>1.7</v>
      </c>
      <c r="AA24" s="665"/>
      <c r="AB24" s="665"/>
      <c r="AC24" s="665"/>
      <c r="AD24" s="666" t="s">
        <v>122</v>
      </c>
      <c r="AE24" s="666"/>
      <c r="AF24" s="666"/>
      <c r="AG24" s="666"/>
      <c r="AH24" s="666"/>
      <c r="AI24" s="666"/>
      <c r="AJ24" s="666"/>
      <c r="AK24" s="666"/>
      <c r="AL24" s="608" t="s">
        <v>230</v>
      </c>
      <c r="AM24" s="609"/>
      <c r="AN24" s="609"/>
      <c r="AO24" s="667"/>
      <c r="AP24" s="711" t="s">
        <v>281</v>
      </c>
      <c r="AQ24" s="718"/>
      <c r="AR24" s="718"/>
      <c r="AS24" s="718"/>
      <c r="AT24" s="718"/>
      <c r="AU24" s="718"/>
      <c r="AV24" s="718"/>
      <c r="AW24" s="718"/>
      <c r="AX24" s="718"/>
      <c r="AY24" s="718"/>
      <c r="AZ24" s="718"/>
      <c r="BA24" s="718"/>
      <c r="BB24" s="718"/>
      <c r="BC24" s="718"/>
      <c r="BD24" s="718"/>
      <c r="BE24" s="718"/>
      <c r="BF24" s="713"/>
      <c r="BG24" s="603" t="s">
        <v>122</v>
      </c>
      <c r="BH24" s="606"/>
      <c r="BI24" s="606"/>
      <c r="BJ24" s="606"/>
      <c r="BK24" s="606"/>
      <c r="BL24" s="606"/>
      <c r="BM24" s="606"/>
      <c r="BN24" s="607"/>
      <c r="BO24" s="665" t="s">
        <v>230</v>
      </c>
      <c r="BP24" s="665"/>
      <c r="BQ24" s="665"/>
      <c r="BR24" s="665"/>
      <c r="BS24" s="611" t="s">
        <v>122</v>
      </c>
      <c r="BT24" s="606"/>
      <c r="BU24" s="606"/>
      <c r="BV24" s="606"/>
      <c r="BW24" s="606"/>
      <c r="BX24" s="606"/>
      <c r="BY24" s="606"/>
      <c r="BZ24" s="606"/>
      <c r="CA24" s="606"/>
      <c r="CB24" s="646"/>
      <c r="CD24" s="674" t="s">
        <v>282</v>
      </c>
      <c r="CE24" s="675"/>
      <c r="CF24" s="675"/>
      <c r="CG24" s="675"/>
      <c r="CH24" s="675"/>
      <c r="CI24" s="675"/>
      <c r="CJ24" s="675"/>
      <c r="CK24" s="675"/>
      <c r="CL24" s="675"/>
      <c r="CM24" s="675"/>
      <c r="CN24" s="675"/>
      <c r="CO24" s="675"/>
      <c r="CP24" s="675"/>
      <c r="CQ24" s="676"/>
      <c r="CR24" s="668">
        <v>3110926</v>
      </c>
      <c r="CS24" s="669"/>
      <c r="CT24" s="669"/>
      <c r="CU24" s="669"/>
      <c r="CV24" s="669"/>
      <c r="CW24" s="669"/>
      <c r="CX24" s="669"/>
      <c r="CY24" s="715"/>
      <c r="CZ24" s="716">
        <v>35.700000000000003</v>
      </c>
      <c r="DA24" s="685"/>
      <c r="DB24" s="685"/>
      <c r="DC24" s="719"/>
      <c r="DD24" s="714">
        <v>2228456</v>
      </c>
      <c r="DE24" s="669"/>
      <c r="DF24" s="669"/>
      <c r="DG24" s="669"/>
      <c r="DH24" s="669"/>
      <c r="DI24" s="669"/>
      <c r="DJ24" s="669"/>
      <c r="DK24" s="715"/>
      <c r="DL24" s="714">
        <v>2211483</v>
      </c>
      <c r="DM24" s="669"/>
      <c r="DN24" s="669"/>
      <c r="DO24" s="669"/>
      <c r="DP24" s="669"/>
      <c r="DQ24" s="669"/>
      <c r="DR24" s="669"/>
      <c r="DS24" s="669"/>
      <c r="DT24" s="669"/>
      <c r="DU24" s="669"/>
      <c r="DV24" s="715"/>
      <c r="DW24" s="716">
        <v>47.4</v>
      </c>
      <c r="DX24" s="685"/>
      <c r="DY24" s="685"/>
      <c r="DZ24" s="685"/>
      <c r="EA24" s="685"/>
      <c r="EB24" s="685"/>
      <c r="EC24" s="717"/>
    </row>
    <row r="25" spans="2:133" ht="11.25" customHeight="1" x14ac:dyDescent="0.15">
      <c r="B25" s="600" t="s">
        <v>283</v>
      </c>
      <c r="C25" s="601"/>
      <c r="D25" s="601"/>
      <c r="E25" s="601"/>
      <c r="F25" s="601"/>
      <c r="G25" s="601"/>
      <c r="H25" s="601"/>
      <c r="I25" s="601"/>
      <c r="J25" s="601"/>
      <c r="K25" s="601"/>
      <c r="L25" s="601"/>
      <c r="M25" s="601"/>
      <c r="N25" s="601"/>
      <c r="O25" s="601"/>
      <c r="P25" s="601"/>
      <c r="Q25" s="602"/>
      <c r="R25" s="603">
        <v>191517</v>
      </c>
      <c r="S25" s="606"/>
      <c r="T25" s="606"/>
      <c r="U25" s="606"/>
      <c r="V25" s="606"/>
      <c r="W25" s="606"/>
      <c r="X25" s="606"/>
      <c r="Y25" s="607"/>
      <c r="Z25" s="665">
        <v>2.2000000000000002</v>
      </c>
      <c r="AA25" s="665"/>
      <c r="AB25" s="665"/>
      <c r="AC25" s="665"/>
      <c r="AD25" s="666">
        <v>1328</v>
      </c>
      <c r="AE25" s="666"/>
      <c r="AF25" s="666"/>
      <c r="AG25" s="666"/>
      <c r="AH25" s="666"/>
      <c r="AI25" s="666"/>
      <c r="AJ25" s="666"/>
      <c r="AK25" s="666"/>
      <c r="AL25" s="608">
        <v>0</v>
      </c>
      <c r="AM25" s="609"/>
      <c r="AN25" s="609"/>
      <c r="AO25" s="667"/>
      <c r="AP25" s="711" t="s">
        <v>284</v>
      </c>
      <c r="AQ25" s="718"/>
      <c r="AR25" s="718"/>
      <c r="AS25" s="718"/>
      <c r="AT25" s="718"/>
      <c r="AU25" s="718"/>
      <c r="AV25" s="718"/>
      <c r="AW25" s="718"/>
      <c r="AX25" s="718"/>
      <c r="AY25" s="718"/>
      <c r="AZ25" s="718"/>
      <c r="BA25" s="718"/>
      <c r="BB25" s="718"/>
      <c r="BC25" s="718"/>
      <c r="BD25" s="718"/>
      <c r="BE25" s="718"/>
      <c r="BF25" s="713"/>
      <c r="BG25" s="603" t="s">
        <v>122</v>
      </c>
      <c r="BH25" s="606"/>
      <c r="BI25" s="606"/>
      <c r="BJ25" s="606"/>
      <c r="BK25" s="606"/>
      <c r="BL25" s="606"/>
      <c r="BM25" s="606"/>
      <c r="BN25" s="607"/>
      <c r="BO25" s="665" t="s">
        <v>122</v>
      </c>
      <c r="BP25" s="665"/>
      <c r="BQ25" s="665"/>
      <c r="BR25" s="665"/>
      <c r="BS25" s="611" t="s">
        <v>122</v>
      </c>
      <c r="BT25" s="606"/>
      <c r="BU25" s="606"/>
      <c r="BV25" s="606"/>
      <c r="BW25" s="606"/>
      <c r="BX25" s="606"/>
      <c r="BY25" s="606"/>
      <c r="BZ25" s="606"/>
      <c r="CA25" s="606"/>
      <c r="CB25" s="646"/>
      <c r="CD25" s="647" t="s">
        <v>285</v>
      </c>
      <c r="CE25" s="644"/>
      <c r="CF25" s="644"/>
      <c r="CG25" s="644"/>
      <c r="CH25" s="644"/>
      <c r="CI25" s="644"/>
      <c r="CJ25" s="644"/>
      <c r="CK25" s="644"/>
      <c r="CL25" s="644"/>
      <c r="CM25" s="644"/>
      <c r="CN25" s="644"/>
      <c r="CO25" s="644"/>
      <c r="CP25" s="644"/>
      <c r="CQ25" s="645"/>
      <c r="CR25" s="603">
        <v>1165766</v>
      </c>
      <c r="CS25" s="604"/>
      <c r="CT25" s="604"/>
      <c r="CU25" s="604"/>
      <c r="CV25" s="604"/>
      <c r="CW25" s="604"/>
      <c r="CX25" s="604"/>
      <c r="CY25" s="605"/>
      <c r="CZ25" s="608">
        <v>13.4</v>
      </c>
      <c r="DA25" s="637"/>
      <c r="DB25" s="637"/>
      <c r="DC25" s="638"/>
      <c r="DD25" s="611">
        <v>1061061</v>
      </c>
      <c r="DE25" s="604"/>
      <c r="DF25" s="604"/>
      <c r="DG25" s="604"/>
      <c r="DH25" s="604"/>
      <c r="DI25" s="604"/>
      <c r="DJ25" s="604"/>
      <c r="DK25" s="605"/>
      <c r="DL25" s="611">
        <v>1044088</v>
      </c>
      <c r="DM25" s="604"/>
      <c r="DN25" s="604"/>
      <c r="DO25" s="604"/>
      <c r="DP25" s="604"/>
      <c r="DQ25" s="604"/>
      <c r="DR25" s="604"/>
      <c r="DS25" s="604"/>
      <c r="DT25" s="604"/>
      <c r="DU25" s="604"/>
      <c r="DV25" s="605"/>
      <c r="DW25" s="608">
        <v>22.4</v>
      </c>
      <c r="DX25" s="637"/>
      <c r="DY25" s="637"/>
      <c r="DZ25" s="637"/>
      <c r="EA25" s="637"/>
      <c r="EB25" s="637"/>
      <c r="EC25" s="639"/>
    </row>
    <row r="26" spans="2:133" ht="11.25" customHeight="1" x14ac:dyDescent="0.15">
      <c r="B26" s="600" t="s">
        <v>286</v>
      </c>
      <c r="C26" s="601"/>
      <c r="D26" s="601"/>
      <c r="E26" s="601"/>
      <c r="F26" s="601"/>
      <c r="G26" s="601"/>
      <c r="H26" s="601"/>
      <c r="I26" s="601"/>
      <c r="J26" s="601"/>
      <c r="K26" s="601"/>
      <c r="L26" s="601"/>
      <c r="M26" s="601"/>
      <c r="N26" s="601"/>
      <c r="O26" s="601"/>
      <c r="P26" s="601"/>
      <c r="Q26" s="602"/>
      <c r="R26" s="603">
        <v>35802</v>
      </c>
      <c r="S26" s="606"/>
      <c r="T26" s="606"/>
      <c r="U26" s="606"/>
      <c r="V26" s="606"/>
      <c r="W26" s="606"/>
      <c r="X26" s="606"/>
      <c r="Y26" s="607"/>
      <c r="Z26" s="665">
        <v>0.4</v>
      </c>
      <c r="AA26" s="665"/>
      <c r="AB26" s="665"/>
      <c r="AC26" s="665"/>
      <c r="AD26" s="666">
        <v>368</v>
      </c>
      <c r="AE26" s="666"/>
      <c r="AF26" s="666"/>
      <c r="AG26" s="666"/>
      <c r="AH26" s="666"/>
      <c r="AI26" s="666"/>
      <c r="AJ26" s="666"/>
      <c r="AK26" s="666"/>
      <c r="AL26" s="608">
        <v>0</v>
      </c>
      <c r="AM26" s="609"/>
      <c r="AN26" s="609"/>
      <c r="AO26" s="667"/>
      <c r="AP26" s="711" t="s">
        <v>287</v>
      </c>
      <c r="AQ26" s="712"/>
      <c r="AR26" s="712"/>
      <c r="AS26" s="712"/>
      <c r="AT26" s="712"/>
      <c r="AU26" s="712"/>
      <c r="AV26" s="712"/>
      <c r="AW26" s="712"/>
      <c r="AX26" s="712"/>
      <c r="AY26" s="712"/>
      <c r="AZ26" s="712"/>
      <c r="BA26" s="712"/>
      <c r="BB26" s="712"/>
      <c r="BC26" s="712"/>
      <c r="BD26" s="712"/>
      <c r="BE26" s="712"/>
      <c r="BF26" s="713"/>
      <c r="BG26" s="603" t="s">
        <v>122</v>
      </c>
      <c r="BH26" s="606"/>
      <c r="BI26" s="606"/>
      <c r="BJ26" s="606"/>
      <c r="BK26" s="606"/>
      <c r="BL26" s="606"/>
      <c r="BM26" s="606"/>
      <c r="BN26" s="607"/>
      <c r="BO26" s="665" t="s">
        <v>230</v>
      </c>
      <c r="BP26" s="665"/>
      <c r="BQ26" s="665"/>
      <c r="BR26" s="665"/>
      <c r="BS26" s="611" t="s">
        <v>230</v>
      </c>
      <c r="BT26" s="606"/>
      <c r="BU26" s="606"/>
      <c r="BV26" s="606"/>
      <c r="BW26" s="606"/>
      <c r="BX26" s="606"/>
      <c r="BY26" s="606"/>
      <c r="BZ26" s="606"/>
      <c r="CA26" s="606"/>
      <c r="CB26" s="646"/>
      <c r="CD26" s="647" t="s">
        <v>288</v>
      </c>
      <c r="CE26" s="644"/>
      <c r="CF26" s="644"/>
      <c r="CG26" s="644"/>
      <c r="CH26" s="644"/>
      <c r="CI26" s="644"/>
      <c r="CJ26" s="644"/>
      <c r="CK26" s="644"/>
      <c r="CL26" s="644"/>
      <c r="CM26" s="644"/>
      <c r="CN26" s="644"/>
      <c r="CO26" s="644"/>
      <c r="CP26" s="644"/>
      <c r="CQ26" s="645"/>
      <c r="CR26" s="603">
        <v>762621</v>
      </c>
      <c r="CS26" s="606"/>
      <c r="CT26" s="606"/>
      <c r="CU26" s="606"/>
      <c r="CV26" s="606"/>
      <c r="CW26" s="606"/>
      <c r="CX26" s="606"/>
      <c r="CY26" s="607"/>
      <c r="CZ26" s="608">
        <v>8.8000000000000007</v>
      </c>
      <c r="DA26" s="637"/>
      <c r="DB26" s="637"/>
      <c r="DC26" s="638"/>
      <c r="DD26" s="611">
        <v>673994</v>
      </c>
      <c r="DE26" s="606"/>
      <c r="DF26" s="606"/>
      <c r="DG26" s="606"/>
      <c r="DH26" s="606"/>
      <c r="DI26" s="606"/>
      <c r="DJ26" s="606"/>
      <c r="DK26" s="607"/>
      <c r="DL26" s="611" t="s">
        <v>230</v>
      </c>
      <c r="DM26" s="606"/>
      <c r="DN26" s="606"/>
      <c r="DO26" s="606"/>
      <c r="DP26" s="606"/>
      <c r="DQ26" s="606"/>
      <c r="DR26" s="606"/>
      <c r="DS26" s="606"/>
      <c r="DT26" s="606"/>
      <c r="DU26" s="606"/>
      <c r="DV26" s="607"/>
      <c r="DW26" s="608" t="s">
        <v>230</v>
      </c>
      <c r="DX26" s="637"/>
      <c r="DY26" s="637"/>
      <c r="DZ26" s="637"/>
      <c r="EA26" s="637"/>
      <c r="EB26" s="637"/>
      <c r="EC26" s="639"/>
    </row>
    <row r="27" spans="2:133" ht="11.25" customHeight="1" x14ac:dyDescent="0.15">
      <c r="B27" s="600" t="s">
        <v>289</v>
      </c>
      <c r="C27" s="601"/>
      <c r="D27" s="601"/>
      <c r="E27" s="601"/>
      <c r="F27" s="601"/>
      <c r="G27" s="601"/>
      <c r="H27" s="601"/>
      <c r="I27" s="601"/>
      <c r="J27" s="601"/>
      <c r="K27" s="601"/>
      <c r="L27" s="601"/>
      <c r="M27" s="601"/>
      <c r="N27" s="601"/>
      <c r="O27" s="601"/>
      <c r="P27" s="601"/>
      <c r="Q27" s="602"/>
      <c r="R27" s="603">
        <v>785832</v>
      </c>
      <c r="S27" s="606"/>
      <c r="T27" s="606"/>
      <c r="U27" s="606"/>
      <c r="V27" s="606"/>
      <c r="W27" s="606"/>
      <c r="X27" s="606"/>
      <c r="Y27" s="607"/>
      <c r="Z27" s="665">
        <v>8.9</v>
      </c>
      <c r="AA27" s="665"/>
      <c r="AB27" s="665"/>
      <c r="AC27" s="665"/>
      <c r="AD27" s="666" t="s">
        <v>230</v>
      </c>
      <c r="AE27" s="666"/>
      <c r="AF27" s="666"/>
      <c r="AG27" s="666"/>
      <c r="AH27" s="666"/>
      <c r="AI27" s="666"/>
      <c r="AJ27" s="666"/>
      <c r="AK27" s="666"/>
      <c r="AL27" s="608" t="s">
        <v>122</v>
      </c>
      <c r="AM27" s="609"/>
      <c r="AN27" s="609"/>
      <c r="AO27" s="667"/>
      <c r="AP27" s="600" t="s">
        <v>290</v>
      </c>
      <c r="AQ27" s="601"/>
      <c r="AR27" s="601"/>
      <c r="AS27" s="601"/>
      <c r="AT27" s="601"/>
      <c r="AU27" s="601"/>
      <c r="AV27" s="601"/>
      <c r="AW27" s="601"/>
      <c r="AX27" s="601"/>
      <c r="AY27" s="601"/>
      <c r="AZ27" s="601"/>
      <c r="BA27" s="601"/>
      <c r="BB27" s="601"/>
      <c r="BC27" s="601"/>
      <c r="BD27" s="601"/>
      <c r="BE27" s="601"/>
      <c r="BF27" s="602"/>
      <c r="BG27" s="603">
        <v>1315960</v>
      </c>
      <c r="BH27" s="606"/>
      <c r="BI27" s="606"/>
      <c r="BJ27" s="606"/>
      <c r="BK27" s="606"/>
      <c r="BL27" s="606"/>
      <c r="BM27" s="606"/>
      <c r="BN27" s="607"/>
      <c r="BO27" s="665">
        <v>100</v>
      </c>
      <c r="BP27" s="665"/>
      <c r="BQ27" s="665"/>
      <c r="BR27" s="665"/>
      <c r="BS27" s="611">
        <v>21126</v>
      </c>
      <c r="BT27" s="606"/>
      <c r="BU27" s="606"/>
      <c r="BV27" s="606"/>
      <c r="BW27" s="606"/>
      <c r="BX27" s="606"/>
      <c r="BY27" s="606"/>
      <c r="BZ27" s="606"/>
      <c r="CA27" s="606"/>
      <c r="CB27" s="646"/>
      <c r="CD27" s="647" t="s">
        <v>291</v>
      </c>
      <c r="CE27" s="644"/>
      <c r="CF27" s="644"/>
      <c r="CG27" s="644"/>
      <c r="CH27" s="644"/>
      <c r="CI27" s="644"/>
      <c r="CJ27" s="644"/>
      <c r="CK27" s="644"/>
      <c r="CL27" s="644"/>
      <c r="CM27" s="644"/>
      <c r="CN27" s="644"/>
      <c r="CO27" s="644"/>
      <c r="CP27" s="644"/>
      <c r="CQ27" s="645"/>
      <c r="CR27" s="603">
        <v>840348</v>
      </c>
      <c r="CS27" s="604"/>
      <c r="CT27" s="604"/>
      <c r="CU27" s="604"/>
      <c r="CV27" s="604"/>
      <c r="CW27" s="604"/>
      <c r="CX27" s="604"/>
      <c r="CY27" s="605"/>
      <c r="CZ27" s="608">
        <v>9.6</v>
      </c>
      <c r="DA27" s="637"/>
      <c r="DB27" s="637"/>
      <c r="DC27" s="638"/>
      <c r="DD27" s="611">
        <v>257088</v>
      </c>
      <c r="DE27" s="604"/>
      <c r="DF27" s="604"/>
      <c r="DG27" s="604"/>
      <c r="DH27" s="604"/>
      <c r="DI27" s="604"/>
      <c r="DJ27" s="604"/>
      <c r="DK27" s="605"/>
      <c r="DL27" s="611">
        <v>257088</v>
      </c>
      <c r="DM27" s="604"/>
      <c r="DN27" s="604"/>
      <c r="DO27" s="604"/>
      <c r="DP27" s="604"/>
      <c r="DQ27" s="604"/>
      <c r="DR27" s="604"/>
      <c r="DS27" s="604"/>
      <c r="DT27" s="604"/>
      <c r="DU27" s="604"/>
      <c r="DV27" s="605"/>
      <c r="DW27" s="608">
        <v>5.5</v>
      </c>
      <c r="DX27" s="637"/>
      <c r="DY27" s="637"/>
      <c r="DZ27" s="637"/>
      <c r="EA27" s="637"/>
      <c r="EB27" s="637"/>
      <c r="EC27" s="639"/>
    </row>
    <row r="28" spans="2:133" ht="11.25" customHeight="1" x14ac:dyDescent="0.15">
      <c r="B28" s="708" t="s">
        <v>292</v>
      </c>
      <c r="C28" s="709"/>
      <c r="D28" s="709"/>
      <c r="E28" s="709"/>
      <c r="F28" s="709"/>
      <c r="G28" s="709"/>
      <c r="H28" s="709"/>
      <c r="I28" s="709"/>
      <c r="J28" s="709"/>
      <c r="K28" s="709"/>
      <c r="L28" s="709"/>
      <c r="M28" s="709"/>
      <c r="N28" s="709"/>
      <c r="O28" s="709"/>
      <c r="P28" s="709"/>
      <c r="Q28" s="710"/>
      <c r="R28" s="603" t="s">
        <v>122</v>
      </c>
      <c r="S28" s="606"/>
      <c r="T28" s="606"/>
      <c r="U28" s="606"/>
      <c r="V28" s="606"/>
      <c r="W28" s="606"/>
      <c r="X28" s="606"/>
      <c r="Y28" s="607"/>
      <c r="Z28" s="665" t="s">
        <v>230</v>
      </c>
      <c r="AA28" s="665"/>
      <c r="AB28" s="665"/>
      <c r="AC28" s="665"/>
      <c r="AD28" s="666" t="s">
        <v>122</v>
      </c>
      <c r="AE28" s="666"/>
      <c r="AF28" s="666"/>
      <c r="AG28" s="666"/>
      <c r="AH28" s="666"/>
      <c r="AI28" s="666"/>
      <c r="AJ28" s="666"/>
      <c r="AK28" s="666"/>
      <c r="AL28" s="608" t="s">
        <v>122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293</v>
      </c>
      <c r="CE28" s="644"/>
      <c r="CF28" s="644"/>
      <c r="CG28" s="644"/>
      <c r="CH28" s="644"/>
      <c r="CI28" s="644"/>
      <c r="CJ28" s="644"/>
      <c r="CK28" s="644"/>
      <c r="CL28" s="644"/>
      <c r="CM28" s="644"/>
      <c r="CN28" s="644"/>
      <c r="CO28" s="644"/>
      <c r="CP28" s="644"/>
      <c r="CQ28" s="645"/>
      <c r="CR28" s="603">
        <v>1104812</v>
      </c>
      <c r="CS28" s="606"/>
      <c r="CT28" s="606"/>
      <c r="CU28" s="606"/>
      <c r="CV28" s="606"/>
      <c r="CW28" s="606"/>
      <c r="CX28" s="606"/>
      <c r="CY28" s="607"/>
      <c r="CZ28" s="608">
        <v>12.7</v>
      </c>
      <c r="DA28" s="637"/>
      <c r="DB28" s="637"/>
      <c r="DC28" s="638"/>
      <c r="DD28" s="611">
        <v>910307</v>
      </c>
      <c r="DE28" s="606"/>
      <c r="DF28" s="606"/>
      <c r="DG28" s="606"/>
      <c r="DH28" s="606"/>
      <c r="DI28" s="606"/>
      <c r="DJ28" s="606"/>
      <c r="DK28" s="607"/>
      <c r="DL28" s="611">
        <v>910307</v>
      </c>
      <c r="DM28" s="606"/>
      <c r="DN28" s="606"/>
      <c r="DO28" s="606"/>
      <c r="DP28" s="606"/>
      <c r="DQ28" s="606"/>
      <c r="DR28" s="606"/>
      <c r="DS28" s="606"/>
      <c r="DT28" s="606"/>
      <c r="DU28" s="606"/>
      <c r="DV28" s="607"/>
      <c r="DW28" s="608">
        <v>19.5</v>
      </c>
      <c r="DX28" s="637"/>
      <c r="DY28" s="637"/>
      <c r="DZ28" s="637"/>
      <c r="EA28" s="637"/>
      <c r="EB28" s="637"/>
      <c r="EC28" s="639"/>
    </row>
    <row r="29" spans="2:133" ht="11.25" customHeight="1" x14ac:dyDescent="0.15">
      <c r="B29" s="600" t="s">
        <v>294</v>
      </c>
      <c r="C29" s="601"/>
      <c r="D29" s="601"/>
      <c r="E29" s="601"/>
      <c r="F29" s="601"/>
      <c r="G29" s="601"/>
      <c r="H29" s="601"/>
      <c r="I29" s="601"/>
      <c r="J29" s="601"/>
      <c r="K29" s="601"/>
      <c r="L29" s="601"/>
      <c r="M29" s="601"/>
      <c r="N29" s="601"/>
      <c r="O29" s="601"/>
      <c r="P29" s="601"/>
      <c r="Q29" s="602"/>
      <c r="R29" s="603">
        <v>995779</v>
      </c>
      <c r="S29" s="606"/>
      <c r="T29" s="606"/>
      <c r="U29" s="606"/>
      <c r="V29" s="606"/>
      <c r="W29" s="606"/>
      <c r="X29" s="606"/>
      <c r="Y29" s="607"/>
      <c r="Z29" s="665">
        <v>11.3</v>
      </c>
      <c r="AA29" s="665"/>
      <c r="AB29" s="665"/>
      <c r="AC29" s="665"/>
      <c r="AD29" s="666" t="s">
        <v>122</v>
      </c>
      <c r="AE29" s="666"/>
      <c r="AF29" s="666"/>
      <c r="AG29" s="666"/>
      <c r="AH29" s="666"/>
      <c r="AI29" s="666"/>
      <c r="AJ29" s="666"/>
      <c r="AK29" s="666"/>
      <c r="AL29" s="608" t="s">
        <v>122</v>
      </c>
      <c r="AM29" s="609"/>
      <c r="AN29" s="609"/>
      <c r="AO29" s="667"/>
      <c r="AP29" s="677" t="s">
        <v>213</v>
      </c>
      <c r="AQ29" s="678"/>
      <c r="AR29" s="678"/>
      <c r="AS29" s="678"/>
      <c r="AT29" s="678"/>
      <c r="AU29" s="678"/>
      <c r="AV29" s="678"/>
      <c r="AW29" s="678"/>
      <c r="AX29" s="678"/>
      <c r="AY29" s="678"/>
      <c r="AZ29" s="678"/>
      <c r="BA29" s="678"/>
      <c r="BB29" s="678"/>
      <c r="BC29" s="678"/>
      <c r="BD29" s="678"/>
      <c r="BE29" s="678"/>
      <c r="BF29" s="679"/>
      <c r="BG29" s="677" t="s">
        <v>295</v>
      </c>
      <c r="BH29" s="705"/>
      <c r="BI29" s="705"/>
      <c r="BJ29" s="705"/>
      <c r="BK29" s="705"/>
      <c r="BL29" s="705"/>
      <c r="BM29" s="705"/>
      <c r="BN29" s="705"/>
      <c r="BO29" s="705"/>
      <c r="BP29" s="705"/>
      <c r="BQ29" s="706"/>
      <c r="BR29" s="677" t="s">
        <v>296</v>
      </c>
      <c r="BS29" s="705"/>
      <c r="BT29" s="705"/>
      <c r="BU29" s="705"/>
      <c r="BV29" s="705"/>
      <c r="BW29" s="705"/>
      <c r="BX29" s="705"/>
      <c r="BY29" s="705"/>
      <c r="BZ29" s="705"/>
      <c r="CA29" s="705"/>
      <c r="CB29" s="706"/>
      <c r="CD29" s="687" t="s">
        <v>297</v>
      </c>
      <c r="CE29" s="688"/>
      <c r="CF29" s="647" t="s">
        <v>298</v>
      </c>
      <c r="CG29" s="644"/>
      <c r="CH29" s="644"/>
      <c r="CI29" s="644"/>
      <c r="CJ29" s="644"/>
      <c r="CK29" s="644"/>
      <c r="CL29" s="644"/>
      <c r="CM29" s="644"/>
      <c r="CN29" s="644"/>
      <c r="CO29" s="644"/>
      <c r="CP29" s="644"/>
      <c r="CQ29" s="645"/>
      <c r="CR29" s="603">
        <v>1104761</v>
      </c>
      <c r="CS29" s="604"/>
      <c r="CT29" s="604"/>
      <c r="CU29" s="604"/>
      <c r="CV29" s="604"/>
      <c r="CW29" s="604"/>
      <c r="CX29" s="604"/>
      <c r="CY29" s="605"/>
      <c r="CZ29" s="608">
        <v>12.7</v>
      </c>
      <c r="DA29" s="637"/>
      <c r="DB29" s="637"/>
      <c r="DC29" s="638"/>
      <c r="DD29" s="611">
        <v>910256</v>
      </c>
      <c r="DE29" s="604"/>
      <c r="DF29" s="604"/>
      <c r="DG29" s="604"/>
      <c r="DH29" s="604"/>
      <c r="DI29" s="604"/>
      <c r="DJ29" s="604"/>
      <c r="DK29" s="605"/>
      <c r="DL29" s="611">
        <v>910256</v>
      </c>
      <c r="DM29" s="604"/>
      <c r="DN29" s="604"/>
      <c r="DO29" s="604"/>
      <c r="DP29" s="604"/>
      <c r="DQ29" s="604"/>
      <c r="DR29" s="604"/>
      <c r="DS29" s="604"/>
      <c r="DT29" s="604"/>
      <c r="DU29" s="604"/>
      <c r="DV29" s="605"/>
      <c r="DW29" s="608">
        <v>19.5</v>
      </c>
      <c r="DX29" s="637"/>
      <c r="DY29" s="637"/>
      <c r="DZ29" s="637"/>
      <c r="EA29" s="637"/>
      <c r="EB29" s="637"/>
      <c r="EC29" s="639"/>
    </row>
    <row r="30" spans="2:133" ht="11.25" customHeight="1" x14ac:dyDescent="0.15">
      <c r="B30" s="600" t="s">
        <v>299</v>
      </c>
      <c r="C30" s="601"/>
      <c r="D30" s="601"/>
      <c r="E30" s="601"/>
      <c r="F30" s="601"/>
      <c r="G30" s="601"/>
      <c r="H30" s="601"/>
      <c r="I30" s="601"/>
      <c r="J30" s="601"/>
      <c r="K30" s="601"/>
      <c r="L30" s="601"/>
      <c r="M30" s="601"/>
      <c r="N30" s="601"/>
      <c r="O30" s="601"/>
      <c r="P30" s="601"/>
      <c r="Q30" s="602"/>
      <c r="R30" s="603">
        <v>75470</v>
      </c>
      <c r="S30" s="606"/>
      <c r="T30" s="606"/>
      <c r="U30" s="606"/>
      <c r="V30" s="606"/>
      <c r="W30" s="606"/>
      <c r="X30" s="606"/>
      <c r="Y30" s="607"/>
      <c r="Z30" s="665">
        <v>0.9</v>
      </c>
      <c r="AA30" s="665"/>
      <c r="AB30" s="665"/>
      <c r="AC30" s="665"/>
      <c r="AD30" s="666">
        <v>48</v>
      </c>
      <c r="AE30" s="666"/>
      <c r="AF30" s="666"/>
      <c r="AG30" s="666"/>
      <c r="AH30" s="666"/>
      <c r="AI30" s="666"/>
      <c r="AJ30" s="666"/>
      <c r="AK30" s="666"/>
      <c r="AL30" s="608">
        <v>0</v>
      </c>
      <c r="AM30" s="609"/>
      <c r="AN30" s="609"/>
      <c r="AO30" s="667"/>
      <c r="AP30" s="693" t="s">
        <v>300</v>
      </c>
      <c r="AQ30" s="694"/>
      <c r="AR30" s="694"/>
      <c r="AS30" s="694"/>
      <c r="AT30" s="699" t="s">
        <v>301</v>
      </c>
      <c r="AU30" s="210"/>
      <c r="AV30" s="210"/>
      <c r="AW30" s="210"/>
      <c r="AX30" s="702" t="s">
        <v>179</v>
      </c>
      <c r="AY30" s="703"/>
      <c r="AZ30" s="703"/>
      <c r="BA30" s="703"/>
      <c r="BB30" s="703"/>
      <c r="BC30" s="703"/>
      <c r="BD30" s="703"/>
      <c r="BE30" s="703"/>
      <c r="BF30" s="704"/>
      <c r="BG30" s="683">
        <v>99.3</v>
      </c>
      <c r="BH30" s="684"/>
      <c r="BI30" s="684"/>
      <c r="BJ30" s="684"/>
      <c r="BK30" s="684"/>
      <c r="BL30" s="684"/>
      <c r="BM30" s="685">
        <v>90.6</v>
      </c>
      <c r="BN30" s="684"/>
      <c r="BO30" s="684"/>
      <c r="BP30" s="684"/>
      <c r="BQ30" s="686"/>
      <c r="BR30" s="683">
        <v>99.1</v>
      </c>
      <c r="BS30" s="684"/>
      <c r="BT30" s="684"/>
      <c r="BU30" s="684"/>
      <c r="BV30" s="684"/>
      <c r="BW30" s="684"/>
      <c r="BX30" s="685">
        <v>90.2</v>
      </c>
      <c r="BY30" s="684"/>
      <c r="BZ30" s="684"/>
      <c r="CA30" s="684"/>
      <c r="CB30" s="686"/>
      <c r="CD30" s="689"/>
      <c r="CE30" s="690"/>
      <c r="CF30" s="647" t="s">
        <v>302</v>
      </c>
      <c r="CG30" s="644"/>
      <c r="CH30" s="644"/>
      <c r="CI30" s="644"/>
      <c r="CJ30" s="644"/>
      <c r="CK30" s="644"/>
      <c r="CL30" s="644"/>
      <c r="CM30" s="644"/>
      <c r="CN30" s="644"/>
      <c r="CO30" s="644"/>
      <c r="CP30" s="644"/>
      <c r="CQ30" s="645"/>
      <c r="CR30" s="603">
        <v>1017467</v>
      </c>
      <c r="CS30" s="606"/>
      <c r="CT30" s="606"/>
      <c r="CU30" s="606"/>
      <c r="CV30" s="606"/>
      <c r="CW30" s="606"/>
      <c r="CX30" s="606"/>
      <c r="CY30" s="607"/>
      <c r="CZ30" s="608">
        <v>11.7</v>
      </c>
      <c r="DA30" s="637"/>
      <c r="DB30" s="637"/>
      <c r="DC30" s="638"/>
      <c r="DD30" s="611">
        <v>856451</v>
      </c>
      <c r="DE30" s="606"/>
      <c r="DF30" s="606"/>
      <c r="DG30" s="606"/>
      <c r="DH30" s="606"/>
      <c r="DI30" s="606"/>
      <c r="DJ30" s="606"/>
      <c r="DK30" s="607"/>
      <c r="DL30" s="611">
        <v>856451</v>
      </c>
      <c r="DM30" s="606"/>
      <c r="DN30" s="606"/>
      <c r="DO30" s="606"/>
      <c r="DP30" s="606"/>
      <c r="DQ30" s="606"/>
      <c r="DR30" s="606"/>
      <c r="DS30" s="606"/>
      <c r="DT30" s="606"/>
      <c r="DU30" s="606"/>
      <c r="DV30" s="607"/>
      <c r="DW30" s="608">
        <v>18.399999999999999</v>
      </c>
      <c r="DX30" s="637"/>
      <c r="DY30" s="637"/>
      <c r="DZ30" s="637"/>
      <c r="EA30" s="637"/>
      <c r="EB30" s="637"/>
      <c r="EC30" s="639"/>
    </row>
    <row r="31" spans="2:133" ht="11.25" customHeight="1" x14ac:dyDescent="0.15">
      <c r="B31" s="600" t="s">
        <v>303</v>
      </c>
      <c r="C31" s="601"/>
      <c r="D31" s="601"/>
      <c r="E31" s="601"/>
      <c r="F31" s="601"/>
      <c r="G31" s="601"/>
      <c r="H31" s="601"/>
      <c r="I31" s="601"/>
      <c r="J31" s="601"/>
      <c r="K31" s="601"/>
      <c r="L31" s="601"/>
      <c r="M31" s="601"/>
      <c r="N31" s="601"/>
      <c r="O31" s="601"/>
      <c r="P31" s="601"/>
      <c r="Q31" s="602"/>
      <c r="R31" s="603">
        <v>161417</v>
      </c>
      <c r="S31" s="606"/>
      <c r="T31" s="606"/>
      <c r="U31" s="606"/>
      <c r="V31" s="606"/>
      <c r="W31" s="606"/>
      <c r="X31" s="606"/>
      <c r="Y31" s="607"/>
      <c r="Z31" s="665">
        <v>1.8</v>
      </c>
      <c r="AA31" s="665"/>
      <c r="AB31" s="665"/>
      <c r="AC31" s="665"/>
      <c r="AD31" s="666" t="s">
        <v>230</v>
      </c>
      <c r="AE31" s="666"/>
      <c r="AF31" s="666"/>
      <c r="AG31" s="666"/>
      <c r="AH31" s="666"/>
      <c r="AI31" s="666"/>
      <c r="AJ31" s="666"/>
      <c r="AK31" s="666"/>
      <c r="AL31" s="608" t="s">
        <v>230</v>
      </c>
      <c r="AM31" s="609"/>
      <c r="AN31" s="609"/>
      <c r="AO31" s="667"/>
      <c r="AP31" s="695"/>
      <c r="AQ31" s="696"/>
      <c r="AR31" s="696"/>
      <c r="AS31" s="696"/>
      <c r="AT31" s="700"/>
      <c r="AU31" s="209" t="s">
        <v>304</v>
      </c>
      <c r="AV31" s="209"/>
      <c r="AW31" s="209"/>
      <c r="AX31" s="600" t="s">
        <v>305</v>
      </c>
      <c r="AY31" s="601"/>
      <c r="AZ31" s="601"/>
      <c r="BA31" s="601"/>
      <c r="BB31" s="601"/>
      <c r="BC31" s="601"/>
      <c r="BD31" s="601"/>
      <c r="BE31" s="601"/>
      <c r="BF31" s="602"/>
      <c r="BG31" s="681">
        <v>99.3</v>
      </c>
      <c r="BH31" s="604"/>
      <c r="BI31" s="604"/>
      <c r="BJ31" s="604"/>
      <c r="BK31" s="604"/>
      <c r="BL31" s="604"/>
      <c r="BM31" s="609">
        <v>96.4</v>
      </c>
      <c r="BN31" s="682"/>
      <c r="BO31" s="682"/>
      <c r="BP31" s="682"/>
      <c r="BQ31" s="643"/>
      <c r="BR31" s="681">
        <v>99.2</v>
      </c>
      <c r="BS31" s="604"/>
      <c r="BT31" s="604"/>
      <c r="BU31" s="604"/>
      <c r="BV31" s="604"/>
      <c r="BW31" s="604"/>
      <c r="BX31" s="609">
        <v>96.2</v>
      </c>
      <c r="BY31" s="682"/>
      <c r="BZ31" s="682"/>
      <c r="CA31" s="682"/>
      <c r="CB31" s="643"/>
      <c r="CD31" s="689"/>
      <c r="CE31" s="690"/>
      <c r="CF31" s="647" t="s">
        <v>306</v>
      </c>
      <c r="CG31" s="644"/>
      <c r="CH31" s="644"/>
      <c r="CI31" s="644"/>
      <c r="CJ31" s="644"/>
      <c r="CK31" s="644"/>
      <c r="CL31" s="644"/>
      <c r="CM31" s="644"/>
      <c r="CN31" s="644"/>
      <c r="CO31" s="644"/>
      <c r="CP31" s="644"/>
      <c r="CQ31" s="645"/>
      <c r="CR31" s="603">
        <v>87294</v>
      </c>
      <c r="CS31" s="604"/>
      <c r="CT31" s="604"/>
      <c r="CU31" s="604"/>
      <c r="CV31" s="604"/>
      <c r="CW31" s="604"/>
      <c r="CX31" s="604"/>
      <c r="CY31" s="605"/>
      <c r="CZ31" s="608">
        <v>1</v>
      </c>
      <c r="DA31" s="637"/>
      <c r="DB31" s="637"/>
      <c r="DC31" s="638"/>
      <c r="DD31" s="611">
        <v>53805</v>
      </c>
      <c r="DE31" s="604"/>
      <c r="DF31" s="604"/>
      <c r="DG31" s="604"/>
      <c r="DH31" s="604"/>
      <c r="DI31" s="604"/>
      <c r="DJ31" s="604"/>
      <c r="DK31" s="605"/>
      <c r="DL31" s="611">
        <v>53805</v>
      </c>
      <c r="DM31" s="604"/>
      <c r="DN31" s="604"/>
      <c r="DO31" s="604"/>
      <c r="DP31" s="604"/>
      <c r="DQ31" s="604"/>
      <c r="DR31" s="604"/>
      <c r="DS31" s="604"/>
      <c r="DT31" s="604"/>
      <c r="DU31" s="604"/>
      <c r="DV31" s="605"/>
      <c r="DW31" s="608">
        <v>1.2</v>
      </c>
      <c r="DX31" s="637"/>
      <c r="DY31" s="637"/>
      <c r="DZ31" s="637"/>
      <c r="EA31" s="637"/>
      <c r="EB31" s="637"/>
      <c r="EC31" s="639"/>
    </row>
    <row r="32" spans="2:133" ht="11.25" customHeight="1" x14ac:dyDescent="0.15">
      <c r="B32" s="600" t="s">
        <v>307</v>
      </c>
      <c r="C32" s="601"/>
      <c r="D32" s="601"/>
      <c r="E32" s="601"/>
      <c r="F32" s="601"/>
      <c r="G32" s="601"/>
      <c r="H32" s="601"/>
      <c r="I32" s="601"/>
      <c r="J32" s="601"/>
      <c r="K32" s="601"/>
      <c r="L32" s="601"/>
      <c r="M32" s="601"/>
      <c r="N32" s="601"/>
      <c r="O32" s="601"/>
      <c r="P32" s="601"/>
      <c r="Q32" s="602"/>
      <c r="R32" s="603">
        <v>118526</v>
      </c>
      <c r="S32" s="606"/>
      <c r="T32" s="606"/>
      <c r="U32" s="606"/>
      <c r="V32" s="606"/>
      <c r="W32" s="606"/>
      <c r="X32" s="606"/>
      <c r="Y32" s="607"/>
      <c r="Z32" s="665">
        <v>1.3</v>
      </c>
      <c r="AA32" s="665"/>
      <c r="AB32" s="665"/>
      <c r="AC32" s="665"/>
      <c r="AD32" s="666" t="s">
        <v>122</v>
      </c>
      <c r="AE32" s="666"/>
      <c r="AF32" s="666"/>
      <c r="AG32" s="666"/>
      <c r="AH32" s="666"/>
      <c r="AI32" s="666"/>
      <c r="AJ32" s="666"/>
      <c r="AK32" s="666"/>
      <c r="AL32" s="608" t="s">
        <v>122</v>
      </c>
      <c r="AM32" s="609"/>
      <c r="AN32" s="609"/>
      <c r="AO32" s="667"/>
      <c r="AP32" s="697"/>
      <c r="AQ32" s="698"/>
      <c r="AR32" s="698"/>
      <c r="AS32" s="698"/>
      <c r="AT32" s="701"/>
      <c r="AU32" s="211"/>
      <c r="AV32" s="211"/>
      <c r="AW32" s="211"/>
      <c r="AX32" s="615" t="s">
        <v>308</v>
      </c>
      <c r="AY32" s="616"/>
      <c r="AZ32" s="616"/>
      <c r="BA32" s="616"/>
      <c r="BB32" s="616"/>
      <c r="BC32" s="616"/>
      <c r="BD32" s="616"/>
      <c r="BE32" s="616"/>
      <c r="BF32" s="617"/>
      <c r="BG32" s="680">
        <v>99.1</v>
      </c>
      <c r="BH32" s="619"/>
      <c r="BI32" s="619"/>
      <c r="BJ32" s="619"/>
      <c r="BK32" s="619"/>
      <c r="BL32" s="619"/>
      <c r="BM32" s="663">
        <v>88.1</v>
      </c>
      <c r="BN32" s="619"/>
      <c r="BO32" s="619"/>
      <c r="BP32" s="619"/>
      <c r="BQ32" s="656"/>
      <c r="BR32" s="680">
        <v>98.9</v>
      </c>
      <c r="BS32" s="619"/>
      <c r="BT32" s="619"/>
      <c r="BU32" s="619"/>
      <c r="BV32" s="619"/>
      <c r="BW32" s="619"/>
      <c r="BX32" s="663">
        <v>87.3</v>
      </c>
      <c r="BY32" s="619"/>
      <c r="BZ32" s="619"/>
      <c r="CA32" s="619"/>
      <c r="CB32" s="656"/>
      <c r="CD32" s="691"/>
      <c r="CE32" s="692"/>
      <c r="CF32" s="647" t="s">
        <v>309</v>
      </c>
      <c r="CG32" s="644"/>
      <c r="CH32" s="644"/>
      <c r="CI32" s="644"/>
      <c r="CJ32" s="644"/>
      <c r="CK32" s="644"/>
      <c r="CL32" s="644"/>
      <c r="CM32" s="644"/>
      <c r="CN32" s="644"/>
      <c r="CO32" s="644"/>
      <c r="CP32" s="644"/>
      <c r="CQ32" s="645"/>
      <c r="CR32" s="603">
        <v>51</v>
      </c>
      <c r="CS32" s="606"/>
      <c r="CT32" s="606"/>
      <c r="CU32" s="606"/>
      <c r="CV32" s="606"/>
      <c r="CW32" s="606"/>
      <c r="CX32" s="606"/>
      <c r="CY32" s="607"/>
      <c r="CZ32" s="608">
        <v>0</v>
      </c>
      <c r="DA32" s="637"/>
      <c r="DB32" s="637"/>
      <c r="DC32" s="638"/>
      <c r="DD32" s="611">
        <v>51</v>
      </c>
      <c r="DE32" s="606"/>
      <c r="DF32" s="606"/>
      <c r="DG32" s="606"/>
      <c r="DH32" s="606"/>
      <c r="DI32" s="606"/>
      <c r="DJ32" s="606"/>
      <c r="DK32" s="607"/>
      <c r="DL32" s="611">
        <v>51</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310</v>
      </c>
      <c r="C33" s="601"/>
      <c r="D33" s="601"/>
      <c r="E33" s="601"/>
      <c r="F33" s="601"/>
      <c r="G33" s="601"/>
      <c r="H33" s="601"/>
      <c r="I33" s="601"/>
      <c r="J33" s="601"/>
      <c r="K33" s="601"/>
      <c r="L33" s="601"/>
      <c r="M33" s="601"/>
      <c r="N33" s="601"/>
      <c r="O33" s="601"/>
      <c r="P33" s="601"/>
      <c r="Q33" s="602"/>
      <c r="R33" s="603">
        <v>300021</v>
      </c>
      <c r="S33" s="606"/>
      <c r="T33" s="606"/>
      <c r="U33" s="606"/>
      <c r="V33" s="606"/>
      <c r="W33" s="606"/>
      <c r="X33" s="606"/>
      <c r="Y33" s="607"/>
      <c r="Z33" s="665">
        <v>3.4</v>
      </c>
      <c r="AA33" s="665"/>
      <c r="AB33" s="665"/>
      <c r="AC33" s="665"/>
      <c r="AD33" s="666" t="s">
        <v>122</v>
      </c>
      <c r="AE33" s="666"/>
      <c r="AF33" s="666"/>
      <c r="AG33" s="666"/>
      <c r="AH33" s="666"/>
      <c r="AI33" s="666"/>
      <c r="AJ33" s="666"/>
      <c r="AK33" s="666"/>
      <c r="AL33" s="608" t="s">
        <v>230</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311</v>
      </c>
      <c r="CE33" s="644"/>
      <c r="CF33" s="644"/>
      <c r="CG33" s="644"/>
      <c r="CH33" s="644"/>
      <c r="CI33" s="644"/>
      <c r="CJ33" s="644"/>
      <c r="CK33" s="644"/>
      <c r="CL33" s="644"/>
      <c r="CM33" s="644"/>
      <c r="CN33" s="644"/>
      <c r="CO33" s="644"/>
      <c r="CP33" s="644"/>
      <c r="CQ33" s="645"/>
      <c r="CR33" s="603">
        <v>4179930</v>
      </c>
      <c r="CS33" s="604"/>
      <c r="CT33" s="604"/>
      <c r="CU33" s="604"/>
      <c r="CV33" s="604"/>
      <c r="CW33" s="604"/>
      <c r="CX33" s="604"/>
      <c r="CY33" s="605"/>
      <c r="CZ33" s="608">
        <v>48</v>
      </c>
      <c r="DA33" s="637"/>
      <c r="DB33" s="637"/>
      <c r="DC33" s="638"/>
      <c r="DD33" s="611">
        <v>2855335</v>
      </c>
      <c r="DE33" s="604"/>
      <c r="DF33" s="604"/>
      <c r="DG33" s="604"/>
      <c r="DH33" s="604"/>
      <c r="DI33" s="604"/>
      <c r="DJ33" s="604"/>
      <c r="DK33" s="605"/>
      <c r="DL33" s="611">
        <v>2195274</v>
      </c>
      <c r="DM33" s="604"/>
      <c r="DN33" s="604"/>
      <c r="DO33" s="604"/>
      <c r="DP33" s="604"/>
      <c r="DQ33" s="604"/>
      <c r="DR33" s="604"/>
      <c r="DS33" s="604"/>
      <c r="DT33" s="604"/>
      <c r="DU33" s="604"/>
      <c r="DV33" s="605"/>
      <c r="DW33" s="608">
        <v>47</v>
      </c>
      <c r="DX33" s="637"/>
      <c r="DY33" s="637"/>
      <c r="DZ33" s="637"/>
      <c r="EA33" s="637"/>
      <c r="EB33" s="637"/>
      <c r="EC33" s="639"/>
    </row>
    <row r="34" spans="2:133" ht="11.25" customHeight="1" x14ac:dyDescent="0.15">
      <c r="B34" s="600" t="s">
        <v>312</v>
      </c>
      <c r="C34" s="601"/>
      <c r="D34" s="601"/>
      <c r="E34" s="601"/>
      <c r="F34" s="601"/>
      <c r="G34" s="601"/>
      <c r="H34" s="601"/>
      <c r="I34" s="601"/>
      <c r="J34" s="601"/>
      <c r="K34" s="601"/>
      <c r="L34" s="601"/>
      <c r="M34" s="601"/>
      <c r="N34" s="601"/>
      <c r="O34" s="601"/>
      <c r="P34" s="601"/>
      <c r="Q34" s="602"/>
      <c r="R34" s="603">
        <v>282288</v>
      </c>
      <c r="S34" s="606"/>
      <c r="T34" s="606"/>
      <c r="U34" s="606"/>
      <c r="V34" s="606"/>
      <c r="W34" s="606"/>
      <c r="X34" s="606"/>
      <c r="Y34" s="607"/>
      <c r="Z34" s="665">
        <v>3.2</v>
      </c>
      <c r="AA34" s="665"/>
      <c r="AB34" s="665"/>
      <c r="AC34" s="665"/>
      <c r="AD34" s="666">
        <v>63</v>
      </c>
      <c r="AE34" s="666"/>
      <c r="AF34" s="666"/>
      <c r="AG34" s="666"/>
      <c r="AH34" s="666"/>
      <c r="AI34" s="666"/>
      <c r="AJ34" s="666"/>
      <c r="AK34" s="666"/>
      <c r="AL34" s="608">
        <v>0</v>
      </c>
      <c r="AM34" s="609"/>
      <c r="AN34" s="609"/>
      <c r="AO34" s="667"/>
      <c r="AP34" s="214"/>
      <c r="AQ34" s="677" t="s">
        <v>313</v>
      </c>
      <c r="AR34" s="678"/>
      <c r="AS34" s="678"/>
      <c r="AT34" s="678"/>
      <c r="AU34" s="678"/>
      <c r="AV34" s="678"/>
      <c r="AW34" s="678"/>
      <c r="AX34" s="678"/>
      <c r="AY34" s="678"/>
      <c r="AZ34" s="678"/>
      <c r="BA34" s="678"/>
      <c r="BB34" s="678"/>
      <c r="BC34" s="678"/>
      <c r="BD34" s="678"/>
      <c r="BE34" s="678"/>
      <c r="BF34" s="679"/>
      <c r="BG34" s="677" t="s">
        <v>314</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315</v>
      </c>
      <c r="CE34" s="644"/>
      <c r="CF34" s="644"/>
      <c r="CG34" s="644"/>
      <c r="CH34" s="644"/>
      <c r="CI34" s="644"/>
      <c r="CJ34" s="644"/>
      <c r="CK34" s="644"/>
      <c r="CL34" s="644"/>
      <c r="CM34" s="644"/>
      <c r="CN34" s="644"/>
      <c r="CO34" s="644"/>
      <c r="CP34" s="644"/>
      <c r="CQ34" s="645"/>
      <c r="CR34" s="603">
        <v>1265523</v>
      </c>
      <c r="CS34" s="606"/>
      <c r="CT34" s="606"/>
      <c r="CU34" s="606"/>
      <c r="CV34" s="606"/>
      <c r="CW34" s="606"/>
      <c r="CX34" s="606"/>
      <c r="CY34" s="607"/>
      <c r="CZ34" s="608">
        <v>14.5</v>
      </c>
      <c r="DA34" s="637"/>
      <c r="DB34" s="637"/>
      <c r="DC34" s="638"/>
      <c r="DD34" s="611">
        <v>880335</v>
      </c>
      <c r="DE34" s="606"/>
      <c r="DF34" s="606"/>
      <c r="DG34" s="606"/>
      <c r="DH34" s="606"/>
      <c r="DI34" s="606"/>
      <c r="DJ34" s="606"/>
      <c r="DK34" s="607"/>
      <c r="DL34" s="611">
        <v>758043</v>
      </c>
      <c r="DM34" s="606"/>
      <c r="DN34" s="606"/>
      <c r="DO34" s="606"/>
      <c r="DP34" s="606"/>
      <c r="DQ34" s="606"/>
      <c r="DR34" s="606"/>
      <c r="DS34" s="606"/>
      <c r="DT34" s="606"/>
      <c r="DU34" s="606"/>
      <c r="DV34" s="607"/>
      <c r="DW34" s="608">
        <v>16.2</v>
      </c>
      <c r="DX34" s="637"/>
      <c r="DY34" s="637"/>
      <c r="DZ34" s="637"/>
      <c r="EA34" s="637"/>
      <c r="EB34" s="637"/>
      <c r="EC34" s="639"/>
    </row>
    <row r="35" spans="2:133" ht="11.25" customHeight="1" x14ac:dyDescent="0.15">
      <c r="B35" s="600" t="s">
        <v>316</v>
      </c>
      <c r="C35" s="601"/>
      <c r="D35" s="601"/>
      <c r="E35" s="601"/>
      <c r="F35" s="601"/>
      <c r="G35" s="601"/>
      <c r="H35" s="601"/>
      <c r="I35" s="601"/>
      <c r="J35" s="601"/>
      <c r="K35" s="601"/>
      <c r="L35" s="601"/>
      <c r="M35" s="601"/>
      <c r="N35" s="601"/>
      <c r="O35" s="601"/>
      <c r="P35" s="601"/>
      <c r="Q35" s="602"/>
      <c r="R35" s="603">
        <v>904472</v>
      </c>
      <c r="S35" s="606"/>
      <c r="T35" s="606"/>
      <c r="U35" s="606"/>
      <c r="V35" s="606"/>
      <c r="W35" s="606"/>
      <c r="X35" s="606"/>
      <c r="Y35" s="607"/>
      <c r="Z35" s="665">
        <v>10.199999999999999</v>
      </c>
      <c r="AA35" s="665"/>
      <c r="AB35" s="665"/>
      <c r="AC35" s="665"/>
      <c r="AD35" s="666" t="s">
        <v>122</v>
      </c>
      <c r="AE35" s="666"/>
      <c r="AF35" s="666"/>
      <c r="AG35" s="666"/>
      <c r="AH35" s="666"/>
      <c r="AI35" s="666"/>
      <c r="AJ35" s="666"/>
      <c r="AK35" s="666"/>
      <c r="AL35" s="608" t="s">
        <v>230</v>
      </c>
      <c r="AM35" s="609"/>
      <c r="AN35" s="609"/>
      <c r="AO35" s="667"/>
      <c r="AP35" s="214"/>
      <c r="AQ35" s="671" t="s">
        <v>317</v>
      </c>
      <c r="AR35" s="672"/>
      <c r="AS35" s="672"/>
      <c r="AT35" s="672"/>
      <c r="AU35" s="672"/>
      <c r="AV35" s="672"/>
      <c r="AW35" s="672"/>
      <c r="AX35" s="672"/>
      <c r="AY35" s="673"/>
      <c r="AZ35" s="668">
        <v>973197</v>
      </c>
      <c r="BA35" s="669"/>
      <c r="BB35" s="669"/>
      <c r="BC35" s="669"/>
      <c r="BD35" s="669"/>
      <c r="BE35" s="669"/>
      <c r="BF35" s="670"/>
      <c r="BG35" s="674" t="s">
        <v>318</v>
      </c>
      <c r="BH35" s="675"/>
      <c r="BI35" s="675"/>
      <c r="BJ35" s="675"/>
      <c r="BK35" s="675"/>
      <c r="BL35" s="675"/>
      <c r="BM35" s="675"/>
      <c r="BN35" s="675"/>
      <c r="BO35" s="675"/>
      <c r="BP35" s="675"/>
      <c r="BQ35" s="675"/>
      <c r="BR35" s="675"/>
      <c r="BS35" s="675"/>
      <c r="BT35" s="675"/>
      <c r="BU35" s="676"/>
      <c r="BV35" s="668">
        <v>99477</v>
      </c>
      <c r="BW35" s="669"/>
      <c r="BX35" s="669"/>
      <c r="BY35" s="669"/>
      <c r="BZ35" s="669"/>
      <c r="CA35" s="669"/>
      <c r="CB35" s="670"/>
      <c r="CD35" s="647" t="s">
        <v>319</v>
      </c>
      <c r="CE35" s="644"/>
      <c r="CF35" s="644"/>
      <c r="CG35" s="644"/>
      <c r="CH35" s="644"/>
      <c r="CI35" s="644"/>
      <c r="CJ35" s="644"/>
      <c r="CK35" s="644"/>
      <c r="CL35" s="644"/>
      <c r="CM35" s="644"/>
      <c r="CN35" s="644"/>
      <c r="CO35" s="644"/>
      <c r="CP35" s="644"/>
      <c r="CQ35" s="645"/>
      <c r="CR35" s="603">
        <v>299847</v>
      </c>
      <c r="CS35" s="604"/>
      <c r="CT35" s="604"/>
      <c r="CU35" s="604"/>
      <c r="CV35" s="604"/>
      <c r="CW35" s="604"/>
      <c r="CX35" s="604"/>
      <c r="CY35" s="605"/>
      <c r="CZ35" s="608">
        <v>3.4</v>
      </c>
      <c r="DA35" s="637"/>
      <c r="DB35" s="637"/>
      <c r="DC35" s="638"/>
      <c r="DD35" s="611">
        <v>273311</v>
      </c>
      <c r="DE35" s="604"/>
      <c r="DF35" s="604"/>
      <c r="DG35" s="604"/>
      <c r="DH35" s="604"/>
      <c r="DI35" s="604"/>
      <c r="DJ35" s="604"/>
      <c r="DK35" s="605"/>
      <c r="DL35" s="611">
        <v>150188</v>
      </c>
      <c r="DM35" s="604"/>
      <c r="DN35" s="604"/>
      <c r="DO35" s="604"/>
      <c r="DP35" s="604"/>
      <c r="DQ35" s="604"/>
      <c r="DR35" s="604"/>
      <c r="DS35" s="604"/>
      <c r="DT35" s="604"/>
      <c r="DU35" s="604"/>
      <c r="DV35" s="605"/>
      <c r="DW35" s="608">
        <v>3.2</v>
      </c>
      <c r="DX35" s="637"/>
      <c r="DY35" s="637"/>
      <c r="DZ35" s="637"/>
      <c r="EA35" s="637"/>
      <c r="EB35" s="637"/>
      <c r="EC35" s="639"/>
    </row>
    <row r="36" spans="2:133" ht="11.25" customHeight="1" x14ac:dyDescent="0.15">
      <c r="B36" s="600" t="s">
        <v>320</v>
      </c>
      <c r="C36" s="601"/>
      <c r="D36" s="601"/>
      <c r="E36" s="601"/>
      <c r="F36" s="601"/>
      <c r="G36" s="601"/>
      <c r="H36" s="601"/>
      <c r="I36" s="601"/>
      <c r="J36" s="601"/>
      <c r="K36" s="601"/>
      <c r="L36" s="601"/>
      <c r="M36" s="601"/>
      <c r="N36" s="601"/>
      <c r="O36" s="601"/>
      <c r="P36" s="601"/>
      <c r="Q36" s="602"/>
      <c r="R36" s="603" t="s">
        <v>230</v>
      </c>
      <c r="S36" s="606"/>
      <c r="T36" s="606"/>
      <c r="U36" s="606"/>
      <c r="V36" s="606"/>
      <c r="W36" s="606"/>
      <c r="X36" s="606"/>
      <c r="Y36" s="607"/>
      <c r="Z36" s="665" t="s">
        <v>122</v>
      </c>
      <c r="AA36" s="665"/>
      <c r="AB36" s="665"/>
      <c r="AC36" s="665"/>
      <c r="AD36" s="666" t="s">
        <v>230</v>
      </c>
      <c r="AE36" s="666"/>
      <c r="AF36" s="666"/>
      <c r="AG36" s="666"/>
      <c r="AH36" s="666"/>
      <c r="AI36" s="666"/>
      <c r="AJ36" s="666"/>
      <c r="AK36" s="666"/>
      <c r="AL36" s="608" t="s">
        <v>230</v>
      </c>
      <c r="AM36" s="609"/>
      <c r="AN36" s="609"/>
      <c r="AO36" s="667"/>
      <c r="AQ36" s="640" t="s">
        <v>321</v>
      </c>
      <c r="AR36" s="641"/>
      <c r="AS36" s="641"/>
      <c r="AT36" s="641"/>
      <c r="AU36" s="641"/>
      <c r="AV36" s="641"/>
      <c r="AW36" s="641"/>
      <c r="AX36" s="641"/>
      <c r="AY36" s="642"/>
      <c r="AZ36" s="603">
        <v>324399</v>
      </c>
      <c r="BA36" s="606"/>
      <c r="BB36" s="606"/>
      <c r="BC36" s="606"/>
      <c r="BD36" s="604"/>
      <c r="BE36" s="604"/>
      <c r="BF36" s="643"/>
      <c r="BG36" s="647" t="s">
        <v>322</v>
      </c>
      <c r="BH36" s="644"/>
      <c r="BI36" s="644"/>
      <c r="BJ36" s="644"/>
      <c r="BK36" s="644"/>
      <c r="BL36" s="644"/>
      <c r="BM36" s="644"/>
      <c r="BN36" s="644"/>
      <c r="BO36" s="644"/>
      <c r="BP36" s="644"/>
      <c r="BQ36" s="644"/>
      <c r="BR36" s="644"/>
      <c r="BS36" s="644"/>
      <c r="BT36" s="644"/>
      <c r="BU36" s="645"/>
      <c r="BV36" s="603">
        <v>70225</v>
      </c>
      <c r="BW36" s="606"/>
      <c r="BX36" s="606"/>
      <c r="BY36" s="606"/>
      <c r="BZ36" s="606"/>
      <c r="CA36" s="606"/>
      <c r="CB36" s="646"/>
      <c r="CD36" s="647" t="s">
        <v>323</v>
      </c>
      <c r="CE36" s="644"/>
      <c r="CF36" s="644"/>
      <c r="CG36" s="644"/>
      <c r="CH36" s="644"/>
      <c r="CI36" s="644"/>
      <c r="CJ36" s="644"/>
      <c r="CK36" s="644"/>
      <c r="CL36" s="644"/>
      <c r="CM36" s="644"/>
      <c r="CN36" s="644"/>
      <c r="CO36" s="644"/>
      <c r="CP36" s="644"/>
      <c r="CQ36" s="645"/>
      <c r="CR36" s="603">
        <v>1605116</v>
      </c>
      <c r="CS36" s="606"/>
      <c r="CT36" s="606"/>
      <c r="CU36" s="606"/>
      <c r="CV36" s="606"/>
      <c r="CW36" s="606"/>
      <c r="CX36" s="606"/>
      <c r="CY36" s="607"/>
      <c r="CZ36" s="608">
        <v>18.399999999999999</v>
      </c>
      <c r="DA36" s="637"/>
      <c r="DB36" s="637"/>
      <c r="DC36" s="638"/>
      <c r="DD36" s="611">
        <v>1009088</v>
      </c>
      <c r="DE36" s="606"/>
      <c r="DF36" s="606"/>
      <c r="DG36" s="606"/>
      <c r="DH36" s="606"/>
      <c r="DI36" s="606"/>
      <c r="DJ36" s="606"/>
      <c r="DK36" s="607"/>
      <c r="DL36" s="611">
        <v>790232</v>
      </c>
      <c r="DM36" s="606"/>
      <c r="DN36" s="606"/>
      <c r="DO36" s="606"/>
      <c r="DP36" s="606"/>
      <c r="DQ36" s="606"/>
      <c r="DR36" s="606"/>
      <c r="DS36" s="606"/>
      <c r="DT36" s="606"/>
      <c r="DU36" s="606"/>
      <c r="DV36" s="607"/>
      <c r="DW36" s="608">
        <v>16.899999999999999</v>
      </c>
      <c r="DX36" s="637"/>
      <c r="DY36" s="637"/>
      <c r="DZ36" s="637"/>
      <c r="EA36" s="637"/>
      <c r="EB36" s="637"/>
      <c r="EC36" s="639"/>
    </row>
    <row r="37" spans="2:133" ht="11.25" customHeight="1" x14ac:dyDescent="0.15">
      <c r="B37" s="600" t="s">
        <v>324</v>
      </c>
      <c r="C37" s="601"/>
      <c r="D37" s="601"/>
      <c r="E37" s="601"/>
      <c r="F37" s="601"/>
      <c r="G37" s="601"/>
      <c r="H37" s="601"/>
      <c r="I37" s="601"/>
      <c r="J37" s="601"/>
      <c r="K37" s="601"/>
      <c r="L37" s="601"/>
      <c r="M37" s="601"/>
      <c r="N37" s="601"/>
      <c r="O37" s="601"/>
      <c r="P37" s="601"/>
      <c r="Q37" s="602"/>
      <c r="R37" s="603">
        <v>203572</v>
      </c>
      <c r="S37" s="606"/>
      <c r="T37" s="606"/>
      <c r="U37" s="606"/>
      <c r="V37" s="606"/>
      <c r="W37" s="606"/>
      <c r="X37" s="606"/>
      <c r="Y37" s="607"/>
      <c r="Z37" s="665">
        <v>2.2999999999999998</v>
      </c>
      <c r="AA37" s="665"/>
      <c r="AB37" s="665"/>
      <c r="AC37" s="665"/>
      <c r="AD37" s="666" t="s">
        <v>122</v>
      </c>
      <c r="AE37" s="666"/>
      <c r="AF37" s="666"/>
      <c r="AG37" s="666"/>
      <c r="AH37" s="666"/>
      <c r="AI37" s="666"/>
      <c r="AJ37" s="666"/>
      <c r="AK37" s="666"/>
      <c r="AL37" s="608" t="s">
        <v>122</v>
      </c>
      <c r="AM37" s="609"/>
      <c r="AN37" s="609"/>
      <c r="AO37" s="667"/>
      <c r="AQ37" s="640" t="s">
        <v>325</v>
      </c>
      <c r="AR37" s="641"/>
      <c r="AS37" s="641"/>
      <c r="AT37" s="641"/>
      <c r="AU37" s="641"/>
      <c r="AV37" s="641"/>
      <c r="AW37" s="641"/>
      <c r="AX37" s="641"/>
      <c r="AY37" s="642"/>
      <c r="AZ37" s="603">
        <v>16148</v>
      </c>
      <c r="BA37" s="606"/>
      <c r="BB37" s="606"/>
      <c r="BC37" s="606"/>
      <c r="BD37" s="604"/>
      <c r="BE37" s="604"/>
      <c r="BF37" s="643"/>
      <c r="BG37" s="647" t="s">
        <v>326</v>
      </c>
      <c r="BH37" s="644"/>
      <c r="BI37" s="644"/>
      <c r="BJ37" s="644"/>
      <c r="BK37" s="644"/>
      <c r="BL37" s="644"/>
      <c r="BM37" s="644"/>
      <c r="BN37" s="644"/>
      <c r="BO37" s="644"/>
      <c r="BP37" s="644"/>
      <c r="BQ37" s="644"/>
      <c r="BR37" s="644"/>
      <c r="BS37" s="644"/>
      <c r="BT37" s="644"/>
      <c r="BU37" s="645"/>
      <c r="BV37" s="603">
        <v>1817</v>
      </c>
      <c r="BW37" s="606"/>
      <c r="BX37" s="606"/>
      <c r="BY37" s="606"/>
      <c r="BZ37" s="606"/>
      <c r="CA37" s="606"/>
      <c r="CB37" s="646"/>
      <c r="CD37" s="647" t="s">
        <v>327</v>
      </c>
      <c r="CE37" s="644"/>
      <c r="CF37" s="644"/>
      <c r="CG37" s="644"/>
      <c r="CH37" s="644"/>
      <c r="CI37" s="644"/>
      <c r="CJ37" s="644"/>
      <c r="CK37" s="644"/>
      <c r="CL37" s="644"/>
      <c r="CM37" s="644"/>
      <c r="CN37" s="644"/>
      <c r="CO37" s="644"/>
      <c r="CP37" s="644"/>
      <c r="CQ37" s="645"/>
      <c r="CR37" s="603">
        <v>326001</v>
      </c>
      <c r="CS37" s="604"/>
      <c r="CT37" s="604"/>
      <c r="CU37" s="604"/>
      <c r="CV37" s="604"/>
      <c r="CW37" s="604"/>
      <c r="CX37" s="604"/>
      <c r="CY37" s="605"/>
      <c r="CZ37" s="608">
        <v>3.7</v>
      </c>
      <c r="DA37" s="637"/>
      <c r="DB37" s="637"/>
      <c r="DC37" s="638"/>
      <c r="DD37" s="611">
        <v>325957</v>
      </c>
      <c r="DE37" s="604"/>
      <c r="DF37" s="604"/>
      <c r="DG37" s="604"/>
      <c r="DH37" s="604"/>
      <c r="DI37" s="604"/>
      <c r="DJ37" s="604"/>
      <c r="DK37" s="605"/>
      <c r="DL37" s="611">
        <v>325393</v>
      </c>
      <c r="DM37" s="604"/>
      <c r="DN37" s="604"/>
      <c r="DO37" s="604"/>
      <c r="DP37" s="604"/>
      <c r="DQ37" s="604"/>
      <c r="DR37" s="604"/>
      <c r="DS37" s="604"/>
      <c r="DT37" s="604"/>
      <c r="DU37" s="604"/>
      <c r="DV37" s="605"/>
      <c r="DW37" s="608">
        <v>7</v>
      </c>
      <c r="DX37" s="637"/>
      <c r="DY37" s="637"/>
      <c r="DZ37" s="637"/>
      <c r="EA37" s="637"/>
      <c r="EB37" s="637"/>
      <c r="EC37" s="639"/>
    </row>
    <row r="38" spans="2:133" ht="11.25" customHeight="1" x14ac:dyDescent="0.15">
      <c r="B38" s="615" t="s">
        <v>328</v>
      </c>
      <c r="C38" s="616"/>
      <c r="D38" s="616"/>
      <c r="E38" s="616"/>
      <c r="F38" s="616"/>
      <c r="G38" s="616"/>
      <c r="H38" s="616"/>
      <c r="I38" s="616"/>
      <c r="J38" s="616"/>
      <c r="K38" s="616"/>
      <c r="L38" s="616"/>
      <c r="M38" s="616"/>
      <c r="N38" s="616"/>
      <c r="O38" s="616"/>
      <c r="P38" s="616"/>
      <c r="Q38" s="617"/>
      <c r="R38" s="618">
        <v>8835201</v>
      </c>
      <c r="S38" s="655"/>
      <c r="T38" s="655"/>
      <c r="U38" s="655"/>
      <c r="V38" s="655"/>
      <c r="W38" s="655"/>
      <c r="X38" s="655"/>
      <c r="Y38" s="660"/>
      <c r="Z38" s="661">
        <v>100</v>
      </c>
      <c r="AA38" s="661"/>
      <c r="AB38" s="661"/>
      <c r="AC38" s="661"/>
      <c r="AD38" s="662">
        <v>4463534</v>
      </c>
      <c r="AE38" s="662"/>
      <c r="AF38" s="662"/>
      <c r="AG38" s="662"/>
      <c r="AH38" s="662"/>
      <c r="AI38" s="662"/>
      <c r="AJ38" s="662"/>
      <c r="AK38" s="662"/>
      <c r="AL38" s="621">
        <v>100</v>
      </c>
      <c r="AM38" s="663"/>
      <c r="AN38" s="663"/>
      <c r="AO38" s="664"/>
      <c r="AQ38" s="640" t="s">
        <v>329</v>
      </c>
      <c r="AR38" s="641"/>
      <c r="AS38" s="641"/>
      <c r="AT38" s="641"/>
      <c r="AU38" s="641"/>
      <c r="AV38" s="641"/>
      <c r="AW38" s="641"/>
      <c r="AX38" s="641"/>
      <c r="AY38" s="642"/>
      <c r="AZ38" s="603">
        <v>7053</v>
      </c>
      <c r="BA38" s="606"/>
      <c r="BB38" s="606"/>
      <c r="BC38" s="606"/>
      <c r="BD38" s="604"/>
      <c r="BE38" s="604"/>
      <c r="BF38" s="643"/>
      <c r="BG38" s="647" t="s">
        <v>330</v>
      </c>
      <c r="BH38" s="644"/>
      <c r="BI38" s="644"/>
      <c r="BJ38" s="644"/>
      <c r="BK38" s="644"/>
      <c r="BL38" s="644"/>
      <c r="BM38" s="644"/>
      <c r="BN38" s="644"/>
      <c r="BO38" s="644"/>
      <c r="BP38" s="644"/>
      <c r="BQ38" s="644"/>
      <c r="BR38" s="644"/>
      <c r="BS38" s="644"/>
      <c r="BT38" s="644"/>
      <c r="BU38" s="645"/>
      <c r="BV38" s="603">
        <v>3119</v>
      </c>
      <c r="BW38" s="606"/>
      <c r="BX38" s="606"/>
      <c r="BY38" s="606"/>
      <c r="BZ38" s="606"/>
      <c r="CA38" s="606"/>
      <c r="CB38" s="646"/>
      <c r="CD38" s="647" t="s">
        <v>331</v>
      </c>
      <c r="CE38" s="644"/>
      <c r="CF38" s="644"/>
      <c r="CG38" s="644"/>
      <c r="CH38" s="644"/>
      <c r="CI38" s="644"/>
      <c r="CJ38" s="644"/>
      <c r="CK38" s="644"/>
      <c r="CL38" s="644"/>
      <c r="CM38" s="644"/>
      <c r="CN38" s="644"/>
      <c r="CO38" s="644"/>
      <c r="CP38" s="644"/>
      <c r="CQ38" s="645"/>
      <c r="CR38" s="603">
        <v>641745</v>
      </c>
      <c r="CS38" s="606"/>
      <c r="CT38" s="606"/>
      <c r="CU38" s="606"/>
      <c r="CV38" s="606"/>
      <c r="CW38" s="606"/>
      <c r="CX38" s="606"/>
      <c r="CY38" s="607"/>
      <c r="CZ38" s="608">
        <v>7.4</v>
      </c>
      <c r="DA38" s="637"/>
      <c r="DB38" s="637"/>
      <c r="DC38" s="638"/>
      <c r="DD38" s="611">
        <v>534804</v>
      </c>
      <c r="DE38" s="606"/>
      <c r="DF38" s="606"/>
      <c r="DG38" s="606"/>
      <c r="DH38" s="606"/>
      <c r="DI38" s="606"/>
      <c r="DJ38" s="606"/>
      <c r="DK38" s="607"/>
      <c r="DL38" s="611">
        <v>496811</v>
      </c>
      <c r="DM38" s="606"/>
      <c r="DN38" s="606"/>
      <c r="DO38" s="606"/>
      <c r="DP38" s="606"/>
      <c r="DQ38" s="606"/>
      <c r="DR38" s="606"/>
      <c r="DS38" s="606"/>
      <c r="DT38" s="606"/>
      <c r="DU38" s="606"/>
      <c r="DV38" s="607"/>
      <c r="DW38" s="608">
        <v>10.6</v>
      </c>
      <c r="DX38" s="637"/>
      <c r="DY38" s="637"/>
      <c r="DZ38" s="637"/>
      <c r="EA38" s="637"/>
      <c r="EB38" s="637"/>
      <c r="EC38" s="639"/>
    </row>
    <row r="39" spans="2:133" ht="11.25" customHeight="1" x14ac:dyDescent="0.15">
      <c r="AQ39" s="640" t="s">
        <v>332</v>
      </c>
      <c r="AR39" s="641"/>
      <c r="AS39" s="641"/>
      <c r="AT39" s="641"/>
      <c r="AU39" s="641"/>
      <c r="AV39" s="641"/>
      <c r="AW39" s="641"/>
      <c r="AX39" s="641"/>
      <c r="AY39" s="642"/>
      <c r="AZ39" s="603" t="s">
        <v>122</v>
      </c>
      <c r="BA39" s="606"/>
      <c r="BB39" s="606"/>
      <c r="BC39" s="606"/>
      <c r="BD39" s="604"/>
      <c r="BE39" s="604"/>
      <c r="BF39" s="643"/>
      <c r="BG39" s="648" t="s">
        <v>333</v>
      </c>
      <c r="BH39" s="649"/>
      <c r="BI39" s="649"/>
      <c r="BJ39" s="649"/>
      <c r="BK39" s="649"/>
      <c r="BL39" s="215"/>
      <c r="BM39" s="644" t="s">
        <v>334</v>
      </c>
      <c r="BN39" s="644"/>
      <c r="BO39" s="644"/>
      <c r="BP39" s="644"/>
      <c r="BQ39" s="644"/>
      <c r="BR39" s="644"/>
      <c r="BS39" s="644"/>
      <c r="BT39" s="644"/>
      <c r="BU39" s="645"/>
      <c r="BV39" s="603">
        <v>112</v>
      </c>
      <c r="BW39" s="606"/>
      <c r="BX39" s="606"/>
      <c r="BY39" s="606"/>
      <c r="BZ39" s="606"/>
      <c r="CA39" s="606"/>
      <c r="CB39" s="646"/>
      <c r="CD39" s="647" t="s">
        <v>335</v>
      </c>
      <c r="CE39" s="644"/>
      <c r="CF39" s="644"/>
      <c r="CG39" s="644"/>
      <c r="CH39" s="644"/>
      <c r="CI39" s="644"/>
      <c r="CJ39" s="644"/>
      <c r="CK39" s="644"/>
      <c r="CL39" s="644"/>
      <c r="CM39" s="644"/>
      <c r="CN39" s="644"/>
      <c r="CO39" s="644"/>
      <c r="CP39" s="644"/>
      <c r="CQ39" s="645"/>
      <c r="CR39" s="603">
        <v>194720</v>
      </c>
      <c r="CS39" s="604"/>
      <c r="CT39" s="604"/>
      <c r="CU39" s="604"/>
      <c r="CV39" s="604"/>
      <c r="CW39" s="604"/>
      <c r="CX39" s="604"/>
      <c r="CY39" s="605"/>
      <c r="CZ39" s="608">
        <v>2.2000000000000002</v>
      </c>
      <c r="DA39" s="637"/>
      <c r="DB39" s="637"/>
      <c r="DC39" s="638"/>
      <c r="DD39" s="611">
        <v>84818</v>
      </c>
      <c r="DE39" s="604"/>
      <c r="DF39" s="604"/>
      <c r="DG39" s="604"/>
      <c r="DH39" s="604"/>
      <c r="DI39" s="604"/>
      <c r="DJ39" s="604"/>
      <c r="DK39" s="605"/>
      <c r="DL39" s="611" t="s">
        <v>122</v>
      </c>
      <c r="DM39" s="604"/>
      <c r="DN39" s="604"/>
      <c r="DO39" s="604"/>
      <c r="DP39" s="604"/>
      <c r="DQ39" s="604"/>
      <c r="DR39" s="604"/>
      <c r="DS39" s="604"/>
      <c r="DT39" s="604"/>
      <c r="DU39" s="604"/>
      <c r="DV39" s="605"/>
      <c r="DW39" s="608" t="s">
        <v>122</v>
      </c>
      <c r="DX39" s="637"/>
      <c r="DY39" s="637"/>
      <c r="DZ39" s="637"/>
      <c r="EA39" s="637"/>
      <c r="EB39" s="637"/>
      <c r="EC39" s="639"/>
    </row>
    <row r="40" spans="2:133" ht="11.25" customHeight="1" x14ac:dyDescent="0.15">
      <c r="AQ40" s="640" t="s">
        <v>336</v>
      </c>
      <c r="AR40" s="641"/>
      <c r="AS40" s="641"/>
      <c r="AT40" s="641"/>
      <c r="AU40" s="641"/>
      <c r="AV40" s="641"/>
      <c r="AW40" s="641"/>
      <c r="AX40" s="641"/>
      <c r="AY40" s="642"/>
      <c r="AZ40" s="603">
        <v>127921</v>
      </c>
      <c r="BA40" s="606"/>
      <c r="BB40" s="606"/>
      <c r="BC40" s="606"/>
      <c r="BD40" s="604"/>
      <c r="BE40" s="604"/>
      <c r="BF40" s="643"/>
      <c r="BG40" s="648"/>
      <c r="BH40" s="649"/>
      <c r="BI40" s="649"/>
      <c r="BJ40" s="649"/>
      <c r="BK40" s="649"/>
      <c r="BL40" s="215"/>
      <c r="BM40" s="644" t="s">
        <v>337</v>
      </c>
      <c r="BN40" s="644"/>
      <c r="BO40" s="644"/>
      <c r="BP40" s="644"/>
      <c r="BQ40" s="644"/>
      <c r="BR40" s="644"/>
      <c r="BS40" s="644"/>
      <c r="BT40" s="644"/>
      <c r="BU40" s="645"/>
      <c r="BV40" s="603">
        <v>113</v>
      </c>
      <c r="BW40" s="606"/>
      <c r="BX40" s="606"/>
      <c r="BY40" s="606"/>
      <c r="BZ40" s="606"/>
      <c r="CA40" s="606"/>
      <c r="CB40" s="646"/>
      <c r="CD40" s="647" t="s">
        <v>338</v>
      </c>
      <c r="CE40" s="644"/>
      <c r="CF40" s="644"/>
      <c r="CG40" s="644"/>
      <c r="CH40" s="644"/>
      <c r="CI40" s="644"/>
      <c r="CJ40" s="644"/>
      <c r="CK40" s="644"/>
      <c r="CL40" s="644"/>
      <c r="CM40" s="644"/>
      <c r="CN40" s="644"/>
      <c r="CO40" s="644"/>
      <c r="CP40" s="644"/>
      <c r="CQ40" s="645"/>
      <c r="CR40" s="603">
        <v>172979</v>
      </c>
      <c r="CS40" s="606"/>
      <c r="CT40" s="606"/>
      <c r="CU40" s="606"/>
      <c r="CV40" s="606"/>
      <c r="CW40" s="606"/>
      <c r="CX40" s="606"/>
      <c r="CY40" s="607"/>
      <c r="CZ40" s="608">
        <v>2</v>
      </c>
      <c r="DA40" s="637"/>
      <c r="DB40" s="637"/>
      <c r="DC40" s="638"/>
      <c r="DD40" s="611">
        <v>72979</v>
      </c>
      <c r="DE40" s="606"/>
      <c r="DF40" s="606"/>
      <c r="DG40" s="606"/>
      <c r="DH40" s="606"/>
      <c r="DI40" s="606"/>
      <c r="DJ40" s="606"/>
      <c r="DK40" s="607"/>
      <c r="DL40" s="611" t="s">
        <v>122</v>
      </c>
      <c r="DM40" s="606"/>
      <c r="DN40" s="606"/>
      <c r="DO40" s="606"/>
      <c r="DP40" s="606"/>
      <c r="DQ40" s="606"/>
      <c r="DR40" s="606"/>
      <c r="DS40" s="606"/>
      <c r="DT40" s="606"/>
      <c r="DU40" s="606"/>
      <c r="DV40" s="607"/>
      <c r="DW40" s="608" t="s">
        <v>122</v>
      </c>
      <c r="DX40" s="637"/>
      <c r="DY40" s="637"/>
      <c r="DZ40" s="637"/>
      <c r="EA40" s="637"/>
      <c r="EB40" s="637"/>
      <c r="EC40" s="639"/>
    </row>
    <row r="41" spans="2:133" ht="11.25" customHeight="1" x14ac:dyDescent="0.15">
      <c r="AQ41" s="652" t="s">
        <v>339</v>
      </c>
      <c r="AR41" s="653"/>
      <c r="AS41" s="653"/>
      <c r="AT41" s="653"/>
      <c r="AU41" s="653"/>
      <c r="AV41" s="653"/>
      <c r="AW41" s="653"/>
      <c r="AX41" s="653"/>
      <c r="AY41" s="654"/>
      <c r="AZ41" s="618">
        <v>497676</v>
      </c>
      <c r="BA41" s="655"/>
      <c r="BB41" s="655"/>
      <c r="BC41" s="655"/>
      <c r="BD41" s="619"/>
      <c r="BE41" s="619"/>
      <c r="BF41" s="656"/>
      <c r="BG41" s="650"/>
      <c r="BH41" s="651"/>
      <c r="BI41" s="651"/>
      <c r="BJ41" s="651"/>
      <c r="BK41" s="651"/>
      <c r="BL41" s="216"/>
      <c r="BM41" s="657" t="s">
        <v>340</v>
      </c>
      <c r="BN41" s="657"/>
      <c r="BO41" s="657"/>
      <c r="BP41" s="657"/>
      <c r="BQ41" s="657"/>
      <c r="BR41" s="657"/>
      <c r="BS41" s="657"/>
      <c r="BT41" s="657"/>
      <c r="BU41" s="658"/>
      <c r="BV41" s="618">
        <v>350</v>
      </c>
      <c r="BW41" s="655"/>
      <c r="BX41" s="655"/>
      <c r="BY41" s="655"/>
      <c r="BZ41" s="655"/>
      <c r="CA41" s="655"/>
      <c r="CB41" s="659"/>
      <c r="CD41" s="647" t="s">
        <v>341</v>
      </c>
      <c r="CE41" s="644"/>
      <c r="CF41" s="644"/>
      <c r="CG41" s="644"/>
      <c r="CH41" s="644"/>
      <c r="CI41" s="644"/>
      <c r="CJ41" s="644"/>
      <c r="CK41" s="644"/>
      <c r="CL41" s="644"/>
      <c r="CM41" s="644"/>
      <c r="CN41" s="644"/>
      <c r="CO41" s="644"/>
      <c r="CP41" s="644"/>
      <c r="CQ41" s="645"/>
      <c r="CR41" s="603" t="s">
        <v>122</v>
      </c>
      <c r="CS41" s="604"/>
      <c r="CT41" s="604"/>
      <c r="CU41" s="604"/>
      <c r="CV41" s="604"/>
      <c r="CW41" s="604"/>
      <c r="CX41" s="604"/>
      <c r="CY41" s="605"/>
      <c r="CZ41" s="608" t="s">
        <v>122</v>
      </c>
      <c r="DA41" s="637"/>
      <c r="DB41" s="637"/>
      <c r="DC41" s="638"/>
      <c r="DD41" s="611" t="s">
        <v>122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343</v>
      </c>
      <c r="CE42" s="601"/>
      <c r="CF42" s="601"/>
      <c r="CG42" s="601"/>
      <c r="CH42" s="601"/>
      <c r="CI42" s="601"/>
      <c r="CJ42" s="601"/>
      <c r="CK42" s="601"/>
      <c r="CL42" s="601"/>
      <c r="CM42" s="601"/>
      <c r="CN42" s="601"/>
      <c r="CO42" s="601"/>
      <c r="CP42" s="601"/>
      <c r="CQ42" s="602"/>
      <c r="CR42" s="603">
        <v>1423041</v>
      </c>
      <c r="CS42" s="606"/>
      <c r="CT42" s="606"/>
      <c r="CU42" s="606"/>
      <c r="CV42" s="606"/>
      <c r="CW42" s="606"/>
      <c r="CX42" s="606"/>
      <c r="CY42" s="607"/>
      <c r="CZ42" s="608">
        <v>16.3</v>
      </c>
      <c r="DA42" s="609"/>
      <c r="DB42" s="609"/>
      <c r="DC42" s="610"/>
      <c r="DD42" s="611">
        <v>309212</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345</v>
      </c>
      <c r="CE43" s="601"/>
      <c r="CF43" s="601"/>
      <c r="CG43" s="601"/>
      <c r="CH43" s="601"/>
      <c r="CI43" s="601"/>
      <c r="CJ43" s="601"/>
      <c r="CK43" s="601"/>
      <c r="CL43" s="601"/>
      <c r="CM43" s="601"/>
      <c r="CN43" s="601"/>
      <c r="CO43" s="601"/>
      <c r="CP43" s="601"/>
      <c r="CQ43" s="602"/>
      <c r="CR43" s="603">
        <v>17716</v>
      </c>
      <c r="CS43" s="604"/>
      <c r="CT43" s="604"/>
      <c r="CU43" s="604"/>
      <c r="CV43" s="604"/>
      <c r="CW43" s="604"/>
      <c r="CX43" s="604"/>
      <c r="CY43" s="605"/>
      <c r="CZ43" s="608">
        <v>0.2</v>
      </c>
      <c r="DA43" s="637"/>
      <c r="DB43" s="637"/>
      <c r="DC43" s="638"/>
      <c r="DD43" s="611">
        <v>10131</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346</v>
      </c>
      <c r="CD44" s="631" t="s">
        <v>297</v>
      </c>
      <c r="CE44" s="632"/>
      <c r="CF44" s="600" t="s">
        <v>347</v>
      </c>
      <c r="CG44" s="601"/>
      <c r="CH44" s="601"/>
      <c r="CI44" s="601"/>
      <c r="CJ44" s="601"/>
      <c r="CK44" s="601"/>
      <c r="CL44" s="601"/>
      <c r="CM44" s="601"/>
      <c r="CN44" s="601"/>
      <c r="CO44" s="601"/>
      <c r="CP44" s="601"/>
      <c r="CQ44" s="602"/>
      <c r="CR44" s="603">
        <v>1422429</v>
      </c>
      <c r="CS44" s="606"/>
      <c r="CT44" s="606"/>
      <c r="CU44" s="606"/>
      <c r="CV44" s="606"/>
      <c r="CW44" s="606"/>
      <c r="CX44" s="606"/>
      <c r="CY44" s="607"/>
      <c r="CZ44" s="608">
        <v>16.3</v>
      </c>
      <c r="DA44" s="609"/>
      <c r="DB44" s="609"/>
      <c r="DC44" s="610"/>
      <c r="DD44" s="611">
        <v>308600</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348</v>
      </c>
      <c r="CG45" s="601"/>
      <c r="CH45" s="601"/>
      <c r="CI45" s="601"/>
      <c r="CJ45" s="601"/>
      <c r="CK45" s="601"/>
      <c r="CL45" s="601"/>
      <c r="CM45" s="601"/>
      <c r="CN45" s="601"/>
      <c r="CO45" s="601"/>
      <c r="CP45" s="601"/>
      <c r="CQ45" s="602"/>
      <c r="CR45" s="603">
        <v>1043353</v>
      </c>
      <c r="CS45" s="604"/>
      <c r="CT45" s="604"/>
      <c r="CU45" s="604"/>
      <c r="CV45" s="604"/>
      <c r="CW45" s="604"/>
      <c r="CX45" s="604"/>
      <c r="CY45" s="605"/>
      <c r="CZ45" s="608">
        <v>12</v>
      </c>
      <c r="DA45" s="637"/>
      <c r="DB45" s="637"/>
      <c r="DC45" s="638"/>
      <c r="DD45" s="611">
        <v>187891</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349</v>
      </c>
      <c r="CG46" s="601"/>
      <c r="CH46" s="601"/>
      <c r="CI46" s="601"/>
      <c r="CJ46" s="601"/>
      <c r="CK46" s="601"/>
      <c r="CL46" s="601"/>
      <c r="CM46" s="601"/>
      <c r="CN46" s="601"/>
      <c r="CO46" s="601"/>
      <c r="CP46" s="601"/>
      <c r="CQ46" s="602"/>
      <c r="CR46" s="603">
        <v>366282</v>
      </c>
      <c r="CS46" s="606"/>
      <c r="CT46" s="606"/>
      <c r="CU46" s="606"/>
      <c r="CV46" s="606"/>
      <c r="CW46" s="606"/>
      <c r="CX46" s="606"/>
      <c r="CY46" s="607"/>
      <c r="CZ46" s="608">
        <v>4.2</v>
      </c>
      <c r="DA46" s="609"/>
      <c r="DB46" s="609"/>
      <c r="DC46" s="610"/>
      <c r="DD46" s="611">
        <v>118244</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350</v>
      </c>
      <c r="CG47" s="601"/>
      <c r="CH47" s="601"/>
      <c r="CI47" s="601"/>
      <c r="CJ47" s="601"/>
      <c r="CK47" s="601"/>
      <c r="CL47" s="601"/>
      <c r="CM47" s="601"/>
      <c r="CN47" s="601"/>
      <c r="CO47" s="601"/>
      <c r="CP47" s="601"/>
      <c r="CQ47" s="602"/>
      <c r="CR47" s="603">
        <v>612</v>
      </c>
      <c r="CS47" s="604"/>
      <c r="CT47" s="604"/>
      <c r="CU47" s="604"/>
      <c r="CV47" s="604"/>
      <c r="CW47" s="604"/>
      <c r="CX47" s="604"/>
      <c r="CY47" s="605"/>
      <c r="CZ47" s="608">
        <v>0</v>
      </c>
      <c r="DA47" s="637"/>
      <c r="DB47" s="637"/>
      <c r="DC47" s="638"/>
      <c r="DD47" s="611">
        <v>612</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351</v>
      </c>
      <c r="CG48" s="601"/>
      <c r="CH48" s="601"/>
      <c r="CI48" s="601"/>
      <c r="CJ48" s="601"/>
      <c r="CK48" s="601"/>
      <c r="CL48" s="601"/>
      <c r="CM48" s="601"/>
      <c r="CN48" s="601"/>
      <c r="CO48" s="601"/>
      <c r="CP48" s="601"/>
      <c r="CQ48" s="602"/>
      <c r="CR48" s="603" t="s">
        <v>230</v>
      </c>
      <c r="CS48" s="606"/>
      <c r="CT48" s="606"/>
      <c r="CU48" s="606"/>
      <c r="CV48" s="606"/>
      <c r="CW48" s="606"/>
      <c r="CX48" s="606"/>
      <c r="CY48" s="607"/>
      <c r="CZ48" s="608" t="s">
        <v>122</v>
      </c>
      <c r="DA48" s="609"/>
      <c r="DB48" s="609"/>
      <c r="DC48" s="610"/>
      <c r="DD48" s="611" t="s">
        <v>230</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352</v>
      </c>
      <c r="CE49" s="616"/>
      <c r="CF49" s="616"/>
      <c r="CG49" s="616"/>
      <c r="CH49" s="616"/>
      <c r="CI49" s="616"/>
      <c r="CJ49" s="616"/>
      <c r="CK49" s="616"/>
      <c r="CL49" s="616"/>
      <c r="CM49" s="616"/>
      <c r="CN49" s="616"/>
      <c r="CO49" s="616"/>
      <c r="CP49" s="616"/>
      <c r="CQ49" s="617"/>
      <c r="CR49" s="618">
        <v>8713897</v>
      </c>
      <c r="CS49" s="619"/>
      <c r="CT49" s="619"/>
      <c r="CU49" s="619"/>
      <c r="CV49" s="619"/>
      <c r="CW49" s="619"/>
      <c r="CX49" s="619"/>
      <c r="CY49" s="620"/>
      <c r="CZ49" s="621">
        <v>100</v>
      </c>
      <c r="DA49" s="622"/>
      <c r="DB49" s="622"/>
      <c r="DC49" s="623"/>
      <c r="DD49" s="624">
        <v>5393003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VuI0UcVj8tfAUutVkK1quv3CvqtsUDQh1x8nB7fcW7d33OaXkzTLOIrvtXAsuWUDQo0SnWwlO+0rYKmLwtv/6A==" saltValue="jcVAPE4S0kZfs2Qwb+CZS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37" zoomScale="55" zoomScaleNormal="55" zoomScaleSheetLayoutView="70" workbookViewId="0">
      <selection activeCell="BJ69" sqref="BJ69"/>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354</v>
      </c>
      <c r="DK2" s="1142"/>
      <c r="DL2" s="1142"/>
      <c r="DM2" s="1142"/>
      <c r="DN2" s="1142"/>
      <c r="DO2" s="1143"/>
      <c r="DP2" s="229"/>
      <c r="DQ2" s="1141" t="s">
        <v>355</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358</v>
      </c>
      <c r="B5" s="1027"/>
      <c r="C5" s="1027"/>
      <c r="D5" s="1027"/>
      <c r="E5" s="1027"/>
      <c r="F5" s="1027"/>
      <c r="G5" s="1027"/>
      <c r="H5" s="1027"/>
      <c r="I5" s="1027"/>
      <c r="J5" s="1027"/>
      <c r="K5" s="1027"/>
      <c r="L5" s="1027"/>
      <c r="M5" s="1027"/>
      <c r="N5" s="1027"/>
      <c r="O5" s="1027"/>
      <c r="P5" s="1028"/>
      <c r="Q5" s="1032" t="s">
        <v>359</v>
      </c>
      <c r="R5" s="1033"/>
      <c r="S5" s="1033"/>
      <c r="T5" s="1033"/>
      <c r="U5" s="1034"/>
      <c r="V5" s="1032" t="s">
        <v>360</v>
      </c>
      <c r="W5" s="1033"/>
      <c r="X5" s="1033"/>
      <c r="Y5" s="1033"/>
      <c r="Z5" s="1034"/>
      <c r="AA5" s="1032" t="s">
        <v>361</v>
      </c>
      <c r="AB5" s="1033"/>
      <c r="AC5" s="1033"/>
      <c r="AD5" s="1033"/>
      <c r="AE5" s="1033"/>
      <c r="AF5" s="1144" t="s">
        <v>362</v>
      </c>
      <c r="AG5" s="1033"/>
      <c r="AH5" s="1033"/>
      <c r="AI5" s="1033"/>
      <c r="AJ5" s="1048"/>
      <c r="AK5" s="1033" t="s">
        <v>363</v>
      </c>
      <c r="AL5" s="1033"/>
      <c r="AM5" s="1033"/>
      <c r="AN5" s="1033"/>
      <c r="AO5" s="1034"/>
      <c r="AP5" s="1032" t="s">
        <v>364</v>
      </c>
      <c r="AQ5" s="1033"/>
      <c r="AR5" s="1033"/>
      <c r="AS5" s="1033"/>
      <c r="AT5" s="1034"/>
      <c r="AU5" s="1032" t="s">
        <v>365</v>
      </c>
      <c r="AV5" s="1033"/>
      <c r="AW5" s="1033"/>
      <c r="AX5" s="1033"/>
      <c r="AY5" s="1048"/>
      <c r="AZ5" s="236"/>
      <c r="BA5" s="236"/>
      <c r="BB5" s="236"/>
      <c r="BC5" s="236"/>
      <c r="BD5" s="236"/>
      <c r="BE5" s="237"/>
      <c r="BF5" s="237"/>
      <c r="BG5" s="237"/>
      <c r="BH5" s="237"/>
      <c r="BI5" s="237"/>
      <c r="BJ5" s="237"/>
      <c r="BK5" s="237"/>
      <c r="BL5" s="237"/>
      <c r="BM5" s="237"/>
      <c r="BN5" s="237"/>
      <c r="BO5" s="237"/>
      <c r="BP5" s="237"/>
      <c r="BQ5" s="1026" t="s">
        <v>366</v>
      </c>
      <c r="BR5" s="1027"/>
      <c r="BS5" s="1027"/>
      <c r="BT5" s="1027"/>
      <c r="BU5" s="1027"/>
      <c r="BV5" s="1027"/>
      <c r="BW5" s="1027"/>
      <c r="BX5" s="1027"/>
      <c r="BY5" s="1027"/>
      <c r="BZ5" s="1027"/>
      <c r="CA5" s="1027"/>
      <c r="CB5" s="1027"/>
      <c r="CC5" s="1027"/>
      <c r="CD5" s="1027"/>
      <c r="CE5" s="1027"/>
      <c r="CF5" s="1027"/>
      <c r="CG5" s="1028"/>
      <c r="CH5" s="1032" t="s">
        <v>367</v>
      </c>
      <c r="CI5" s="1033"/>
      <c r="CJ5" s="1033"/>
      <c r="CK5" s="1033"/>
      <c r="CL5" s="1034"/>
      <c r="CM5" s="1032" t="s">
        <v>368</v>
      </c>
      <c r="CN5" s="1033"/>
      <c r="CO5" s="1033"/>
      <c r="CP5" s="1033"/>
      <c r="CQ5" s="1034"/>
      <c r="CR5" s="1032" t="s">
        <v>369</v>
      </c>
      <c r="CS5" s="1033"/>
      <c r="CT5" s="1033"/>
      <c r="CU5" s="1033"/>
      <c r="CV5" s="1034"/>
      <c r="CW5" s="1032" t="s">
        <v>370</v>
      </c>
      <c r="CX5" s="1033"/>
      <c r="CY5" s="1033"/>
      <c r="CZ5" s="1033"/>
      <c r="DA5" s="1034"/>
      <c r="DB5" s="1032" t="s">
        <v>371</v>
      </c>
      <c r="DC5" s="1033"/>
      <c r="DD5" s="1033"/>
      <c r="DE5" s="1033"/>
      <c r="DF5" s="1034"/>
      <c r="DG5" s="1129" t="s">
        <v>372</v>
      </c>
      <c r="DH5" s="1130"/>
      <c r="DI5" s="1130"/>
      <c r="DJ5" s="1130"/>
      <c r="DK5" s="1131"/>
      <c r="DL5" s="1129" t="s">
        <v>373</v>
      </c>
      <c r="DM5" s="1130"/>
      <c r="DN5" s="1130"/>
      <c r="DO5" s="1130"/>
      <c r="DP5" s="1131"/>
      <c r="DQ5" s="1032" t="s">
        <v>374</v>
      </c>
      <c r="DR5" s="1033"/>
      <c r="DS5" s="1033"/>
      <c r="DT5" s="1033"/>
      <c r="DU5" s="1034"/>
      <c r="DV5" s="1032" t="s">
        <v>365</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375</v>
      </c>
      <c r="C7" s="1082"/>
      <c r="D7" s="1082"/>
      <c r="E7" s="1082"/>
      <c r="F7" s="1082"/>
      <c r="G7" s="1082"/>
      <c r="H7" s="1082"/>
      <c r="I7" s="1082"/>
      <c r="J7" s="1082"/>
      <c r="K7" s="1082"/>
      <c r="L7" s="1082"/>
      <c r="M7" s="1082"/>
      <c r="N7" s="1082"/>
      <c r="O7" s="1082"/>
      <c r="P7" s="1083"/>
      <c r="Q7" s="1135">
        <v>8779</v>
      </c>
      <c r="R7" s="1136"/>
      <c r="S7" s="1136"/>
      <c r="T7" s="1136"/>
      <c r="U7" s="1136"/>
      <c r="V7" s="1136">
        <v>8658</v>
      </c>
      <c r="W7" s="1136"/>
      <c r="X7" s="1136"/>
      <c r="Y7" s="1136"/>
      <c r="Z7" s="1136"/>
      <c r="AA7" s="1136">
        <v>121</v>
      </c>
      <c r="AB7" s="1136"/>
      <c r="AC7" s="1136"/>
      <c r="AD7" s="1136"/>
      <c r="AE7" s="1137"/>
      <c r="AF7" s="1138">
        <v>121</v>
      </c>
      <c r="AG7" s="1139"/>
      <c r="AH7" s="1139"/>
      <c r="AI7" s="1139"/>
      <c r="AJ7" s="1140"/>
      <c r="AK7" s="1122">
        <v>119</v>
      </c>
      <c r="AL7" s="1123"/>
      <c r="AM7" s="1123"/>
      <c r="AN7" s="1123"/>
      <c r="AO7" s="1123"/>
      <c r="AP7" s="1123">
        <v>10846</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578</v>
      </c>
      <c r="BT7" s="1127"/>
      <c r="BU7" s="1127"/>
      <c r="BV7" s="1127"/>
      <c r="BW7" s="1127"/>
      <c r="BX7" s="1127"/>
      <c r="BY7" s="1127"/>
      <c r="BZ7" s="1127"/>
      <c r="CA7" s="1127"/>
      <c r="CB7" s="1127"/>
      <c r="CC7" s="1127"/>
      <c r="CD7" s="1127"/>
      <c r="CE7" s="1127"/>
      <c r="CF7" s="1127"/>
      <c r="CG7" s="1128"/>
      <c r="CH7" s="1119">
        <v>2</v>
      </c>
      <c r="CI7" s="1120"/>
      <c r="CJ7" s="1120"/>
      <c r="CK7" s="1120"/>
      <c r="CL7" s="1121"/>
      <c r="CM7" s="1119">
        <v>79</v>
      </c>
      <c r="CN7" s="1120"/>
      <c r="CO7" s="1120"/>
      <c r="CP7" s="1120"/>
      <c r="CQ7" s="1121"/>
      <c r="CR7" s="1119">
        <v>10</v>
      </c>
      <c r="CS7" s="1120"/>
      <c r="CT7" s="1120"/>
      <c r="CU7" s="1120"/>
      <c r="CV7" s="1121"/>
      <c r="CW7" s="1119">
        <v>20</v>
      </c>
      <c r="CX7" s="1120"/>
      <c r="CY7" s="1120"/>
      <c r="CZ7" s="1120"/>
      <c r="DA7" s="1121"/>
      <c r="DB7" s="1119" t="s">
        <v>579</v>
      </c>
      <c r="DC7" s="1120"/>
      <c r="DD7" s="1120"/>
      <c r="DE7" s="1120"/>
      <c r="DF7" s="1121"/>
      <c r="DG7" s="1119" t="s">
        <v>579</v>
      </c>
      <c r="DH7" s="1120"/>
      <c r="DI7" s="1120"/>
      <c r="DJ7" s="1120"/>
      <c r="DK7" s="1121"/>
      <c r="DL7" s="1119" t="s">
        <v>579</v>
      </c>
      <c r="DM7" s="1120"/>
      <c r="DN7" s="1120"/>
      <c r="DO7" s="1120"/>
      <c r="DP7" s="1121"/>
      <c r="DQ7" s="1119" t="s">
        <v>579</v>
      </c>
      <c r="DR7" s="1120"/>
      <c r="DS7" s="1120"/>
      <c r="DT7" s="1120"/>
      <c r="DU7" s="1121"/>
      <c r="DV7" s="1146"/>
      <c r="DW7" s="1147"/>
      <c r="DX7" s="1147"/>
      <c r="DY7" s="1147"/>
      <c r="DZ7" s="1148"/>
      <c r="EA7" s="234"/>
    </row>
    <row r="8" spans="1:131" s="235" customFormat="1" ht="26.25" customHeight="1" x14ac:dyDescent="0.15">
      <c r="A8" s="241">
        <v>2</v>
      </c>
      <c r="B8" s="1068" t="s">
        <v>376</v>
      </c>
      <c r="C8" s="1069"/>
      <c r="D8" s="1069"/>
      <c r="E8" s="1069"/>
      <c r="F8" s="1069"/>
      <c r="G8" s="1069"/>
      <c r="H8" s="1069"/>
      <c r="I8" s="1069"/>
      <c r="J8" s="1069"/>
      <c r="K8" s="1069"/>
      <c r="L8" s="1069"/>
      <c r="M8" s="1069"/>
      <c r="N8" s="1069"/>
      <c r="O8" s="1069"/>
      <c r="P8" s="1070"/>
      <c r="Q8" s="1074">
        <v>113</v>
      </c>
      <c r="R8" s="1075"/>
      <c r="S8" s="1075"/>
      <c r="T8" s="1075"/>
      <c r="U8" s="1075"/>
      <c r="V8" s="1075">
        <v>112</v>
      </c>
      <c r="W8" s="1075"/>
      <c r="X8" s="1075"/>
      <c r="Y8" s="1075"/>
      <c r="Z8" s="1075"/>
      <c r="AA8" s="1075">
        <v>0</v>
      </c>
      <c r="AB8" s="1075"/>
      <c r="AC8" s="1075"/>
      <c r="AD8" s="1075"/>
      <c r="AE8" s="1076"/>
      <c r="AF8" s="1050">
        <v>0</v>
      </c>
      <c r="AG8" s="1051"/>
      <c r="AH8" s="1051"/>
      <c r="AI8" s="1051"/>
      <c r="AJ8" s="1052"/>
      <c r="AK8" s="1117">
        <v>50</v>
      </c>
      <c r="AL8" s="1118"/>
      <c r="AM8" s="1118"/>
      <c r="AN8" s="1118"/>
      <c r="AO8" s="1118"/>
      <c r="AP8" s="1118">
        <v>9</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377</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378</v>
      </c>
      <c r="B23" s="975" t="s">
        <v>379</v>
      </c>
      <c r="C23" s="976"/>
      <c r="D23" s="976"/>
      <c r="E23" s="976"/>
      <c r="F23" s="976"/>
      <c r="G23" s="976"/>
      <c r="H23" s="976"/>
      <c r="I23" s="976"/>
      <c r="J23" s="976"/>
      <c r="K23" s="976"/>
      <c r="L23" s="976"/>
      <c r="M23" s="976"/>
      <c r="N23" s="976"/>
      <c r="O23" s="976"/>
      <c r="P23" s="977"/>
      <c r="Q23" s="1099">
        <v>8842</v>
      </c>
      <c r="R23" s="1100"/>
      <c r="S23" s="1100"/>
      <c r="T23" s="1100"/>
      <c r="U23" s="1100"/>
      <c r="V23" s="1100">
        <v>8721</v>
      </c>
      <c r="W23" s="1100"/>
      <c r="X23" s="1100"/>
      <c r="Y23" s="1100"/>
      <c r="Z23" s="1100"/>
      <c r="AA23" s="1100">
        <v>121</v>
      </c>
      <c r="AB23" s="1100"/>
      <c r="AC23" s="1100"/>
      <c r="AD23" s="1100"/>
      <c r="AE23" s="1101"/>
      <c r="AF23" s="1102">
        <v>121</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380</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381</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382</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358</v>
      </c>
      <c r="B26" s="1027"/>
      <c r="C26" s="1027"/>
      <c r="D26" s="1027"/>
      <c r="E26" s="1027"/>
      <c r="F26" s="1027"/>
      <c r="G26" s="1027"/>
      <c r="H26" s="1027"/>
      <c r="I26" s="1027"/>
      <c r="J26" s="1027"/>
      <c r="K26" s="1027"/>
      <c r="L26" s="1027"/>
      <c r="M26" s="1027"/>
      <c r="N26" s="1027"/>
      <c r="O26" s="1027"/>
      <c r="P26" s="1028"/>
      <c r="Q26" s="1032" t="s">
        <v>383</v>
      </c>
      <c r="R26" s="1033"/>
      <c r="S26" s="1033"/>
      <c r="T26" s="1033"/>
      <c r="U26" s="1034"/>
      <c r="V26" s="1032" t="s">
        <v>384</v>
      </c>
      <c r="W26" s="1033"/>
      <c r="X26" s="1033"/>
      <c r="Y26" s="1033"/>
      <c r="Z26" s="1034"/>
      <c r="AA26" s="1032" t="s">
        <v>385</v>
      </c>
      <c r="AB26" s="1033"/>
      <c r="AC26" s="1033"/>
      <c r="AD26" s="1033"/>
      <c r="AE26" s="1033"/>
      <c r="AF26" s="1090" t="s">
        <v>386</v>
      </c>
      <c r="AG26" s="1039"/>
      <c r="AH26" s="1039"/>
      <c r="AI26" s="1039"/>
      <c r="AJ26" s="1091"/>
      <c r="AK26" s="1033" t="s">
        <v>387</v>
      </c>
      <c r="AL26" s="1033"/>
      <c r="AM26" s="1033"/>
      <c r="AN26" s="1033"/>
      <c r="AO26" s="1034"/>
      <c r="AP26" s="1032" t="s">
        <v>388</v>
      </c>
      <c r="AQ26" s="1033"/>
      <c r="AR26" s="1033"/>
      <c r="AS26" s="1033"/>
      <c r="AT26" s="1034"/>
      <c r="AU26" s="1032" t="s">
        <v>389</v>
      </c>
      <c r="AV26" s="1033"/>
      <c r="AW26" s="1033"/>
      <c r="AX26" s="1033"/>
      <c r="AY26" s="1034"/>
      <c r="AZ26" s="1032" t="s">
        <v>390</v>
      </c>
      <c r="BA26" s="1033"/>
      <c r="BB26" s="1033"/>
      <c r="BC26" s="1033"/>
      <c r="BD26" s="1034"/>
      <c r="BE26" s="1032" t="s">
        <v>365</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34.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391</v>
      </c>
      <c r="C28" s="1082"/>
      <c r="D28" s="1082"/>
      <c r="E28" s="1082"/>
      <c r="F28" s="1082"/>
      <c r="G28" s="1082"/>
      <c r="H28" s="1082"/>
      <c r="I28" s="1082"/>
      <c r="J28" s="1082"/>
      <c r="K28" s="1082"/>
      <c r="L28" s="1082"/>
      <c r="M28" s="1082"/>
      <c r="N28" s="1082"/>
      <c r="O28" s="1082"/>
      <c r="P28" s="1083"/>
      <c r="Q28" s="1084">
        <v>1937</v>
      </c>
      <c r="R28" s="1085"/>
      <c r="S28" s="1085"/>
      <c r="T28" s="1085"/>
      <c r="U28" s="1085"/>
      <c r="V28" s="1085">
        <v>1838</v>
      </c>
      <c r="W28" s="1085"/>
      <c r="X28" s="1085"/>
      <c r="Y28" s="1085"/>
      <c r="Z28" s="1085"/>
      <c r="AA28" s="1085">
        <v>99</v>
      </c>
      <c r="AB28" s="1085"/>
      <c r="AC28" s="1085"/>
      <c r="AD28" s="1085"/>
      <c r="AE28" s="1086"/>
      <c r="AF28" s="1087">
        <v>99</v>
      </c>
      <c r="AG28" s="1085"/>
      <c r="AH28" s="1085"/>
      <c r="AI28" s="1085"/>
      <c r="AJ28" s="1088"/>
      <c r="AK28" s="1089">
        <v>107</v>
      </c>
      <c r="AL28" s="1077"/>
      <c r="AM28" s="1077"/>
      <c r="AN28" s="1077"/>
      <c r="AO28" s="1077"/>
      <c r="AP28" s="1077" t="s">
        <v>579</v>
      </c>
      <c r="AQ28" s="1077"/>
      <c r="AR28" s="1077"/>
      <c r="AS28" s="1077"/>
      <c r="AT28" s="1077"/>
      <c r="AU28" s="1077" t="s">
        <v>579</v>
      </c>
      <c r="AV28" s="1077"/>
      <c r="AW28" s="1077"/>
      <c r="AX28" s="1077"/>
      <c r="AY28" s="1077"/>
      <c r="AZ28" s="1078" t="s">
        <v>579</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392</v>
      </c>
      <c r="C29" s="1069"/>
      <c r="D29" s="1069"/>
      <c r="E29" s="1069"/>
      <c r="F29" s="1069"/>
      <c r="G29" s="1069"/>
      <c r="H29" s="1069"/>
      <c r="I29" s="1069"/>
      <c r="J29" s="1069"/>
      <c r="K29" s="1069"/>
      <c r="L29" s="1069"/>
      <c r="M29" s="1069"/>
      <c r="N29" s="1069"/>
      <c r="O29" s="1069"/>
      <c r="P29" s="1070"/>
      <c r="Q29" s="1074">
        <v>1323</v>
      </c>
      <c r="R29" s="1075"/>
      <c r="S29" s="1075"/>
      <c r="T29" s="1075"/>
      <c r="U29" s="1075"/>
      <c r="V29" s="1075">
        <v>1289</v>
      </c>
      <c r="W29" s="1075"/>
      <c r="X29" s="1075"/>
      <c r="Y29" s="1075"/>
      <c r="Z29" s="1075"/>
      <c r="AA29" s="1075">
        <v>34</v>
      </c>
      <c r="AB29" s="1075"/>
      <c r="AC29" s="1075"/>
      <c r="AD29" s="1075"/>
      <c r="AE29" s="1076"/>
      <c r="AF29" s="1050">
        <v>34</v>
      </c>
      <c r="AG29" s="1051"/>
      <c r="AH29" s="1051"/>
      <c r="AI29" s="1051"/>
      <c r="AJ29" s="1052"/>
      <c r="AK29" s="1011">
        <v>169</v>
      </c>
      <c r="AL29" s="1002"/>
      <c r="AM29" s="1002"/>
      <c r="AN29" s="1002"/>
      <c r="AO29" s="1002"/>
      <c r="AP29" s="1002" t="s">
        <v>579</v>
      </c>
      <c r="AQ29" s="1002"/>
      <c r="AR29" s="1002"/>
      <c r="AS29" s="1002"/>
      <c r="AT29" s="1002"/>
      <c r="AU29" s="1002" t="s">
        <v>579</v>
      </c>
      <c r="AV29" s="1002"/>
      <c r="AW29" s="1002"/>
      <c r="AX29" s="1002"/>
      <c r="AY29" s="1002"/>
      <c r="AZ29" s="1073" t="s">
        <v>579</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393</v>
      </c>
      <c r="C30" s="1069"/>
      <c r="D30" s="1069"/>
      <c r="E30" s="1069"/>
      <c r="F30" s="1069"/>
      <c r="G30" s="1069"/>
      <c r="H30" s="1069"/>
      <c r="I30" s="1069"/>
      <c r="J30" s="1069"/>
      <c r="K30" s="1069"/>
      <c r="L30" s="1069"/>
      <c r="M30" s="1069"/>
      <c r="N30" s="1069"/>
      <c r="O30" s="1069"/>
      <c r="P30" s="1070"/>
      <c r="Q30" s="1074">
        <v>198</v>
      </c>
      <c r="R30" s="1075"/>
      <c r="S30" s="1075"/>
      <c r="T30" s="1075"/>
      <c r="U30" s="1075"/>
      <c r="V30" s="1075">
        <v>198</v>
      </c>
      <c r="W30" s="1075"/>
      <c r="X30" s="1075"/>
      <c r="Y30" s="1075"/>
      <c r="Z30" s="1075"/>
      <c r="AA30" s="1075">
        <v>0</v>
      </c>
      <c r="AB30" s="1075"/>
      <c r="AC30" s="1075"/>
      <c r="AD30" s="1075"/>
      <c r="AE30" s="1076"/>
      <c r="AF30" s="1050">
        <v>0</v>
      </c>
      <c r="AG30" s="1051"/>
      <c r="AH30" s="1051"/>
      <c r="AI30" s="1051"/>
      <c r="AJ30" s="1052"/>
      <c r="AK30" s="1011">
        <v>62</v>
      </c>
      <c r="AL30" s="1002"/>
      <c r="AM30" s="1002"/>
      <c r="AN30" s="1002"/>
      <c r="AO30" s="1002"/>
      <c r="AP30" s="1002" t="s">
        <v>579</v>
      </c>
      <c r="AQ30" s="1002"/>
      <c r="AR30" s="1002"/>
      <c r="AS30" s="1002"/>
      <c r="AT30" s="1002"/>
      <c r="AU30" s="1002" t="s">
        <v>579</v>
      </c>
      <c r="AV30" s="1002"/>
      <c r="AW30" s="1002"/>
      <c r="AX30" s="1002"/>
      <c r="AY30" s="1002"/>
      <c r="AZ30" s="1073" t="s">
        <v>579</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394</v>
      </c>
      <c r="C31" s="1069"/>
      <c r="D31" s="1069"/>
      <c r="E31" s="1069"/>
      <c r="F31" s="1069"/>
      <c r="G31" s="1069"/>
      <c r="H31" s="1069"/>
      <c r="I31" s="1069"/>
      <c r="J31" s="1069"/>
      <c r="K31" s="1069"/>
      <c r="L31" s="1069"/>
      <c r="M31" s="1069"/>
      <c r="N31" s="1069"/>
      <c r="O31" s="1069"/>
      <c r="P31" s="1070"/>
      <c r="Q31" s="1074">
        <v>376</v>
      </c>
      <c r="R31" s="1075"/>
      <c r="S31" s="1075"/>
      <c r="T31" s="1075"/>
      <c r="U31" s="1075"/>
      <c r="V31" s="1075">
        <v>349</v>
      </c>
      <c r="W31" s="1075"/>
      <c r="X31" s="1075"/>
      <c r="Y31" s="1075"/>
      <c r="Z31" s="1075"/>
      <c r="AA31" s="1075">
        <v>28</v>
      </c>
      <c r="AB31" s="1075"/>
      <c r="AC31" s="1075"/>
      <c r="AD31" s="1075"/>
      <c r="AE31" s="1076"/>
      <c r="AF31" s="1050">
        <v>465</v>
      </c>
      <c r="AG31" s="1051"/>
      <c r="AH31" s="1051"/>
      <c r="AI31" s="1051"/>
      <c r="AJ31" s="1052"/>
      <c r="AK31" s="1011">
        <v>10</v>
      </c>
      <c r="AL31" s="1002"/>
      <c r="AM31" s="1002"/>
      <c r="AN31" s="1002"/>
      <c r="AO31" s="1002"/>
      <c r="AP31" s="1002">
        <v>1902</v>
      </c>
      <c r="AQ31" s="1002"/>
      <c r="AR31" s="1002"/>
      <c r="AS31" s="1002"/>
      <c r="AT31" s="1002"/>
      <c r="AU31" s="1002">
        <v>112</v>
      </c>
      <c r="AV31" s="1002"/>
      <c r="AW31" s="1002"/>
      <c r="AX31" s="1002"/>
      <c r="AY31" s="1002"/>
      <c r="AZ31" s="1073" t="s">
        <v>579</v>
      </c>
      <c r="BA31" s="1073"/>
      <c r="BB31" s="1073"/>
      <c r="BC31" s="1073"/>
      <c r="BD31" s="1073"/>
      <c r="BE31" s="1063" t="s">
        <v>395</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396</v>
      </c>
      <c r="C32" s="1069"/>
      <c r="D32" s="1069"/>
      <c r="E32" s="1069"/>
      <c r="F32" s="1069"/>
      <c r="G32" s="1069"/>
      <c r="H32" s="1069"/>
      <c r="I32" s="1069"/>
      <c r="J32" s="1069"/>
      <c r="K32" s="1069"/>
      <c r="L32" s="1069"/>
      <c r="M32" s="1069"/>
      <c r="N32" s="1069"/>
      <c r="O32" s="1069"/>
      <c r="P32" s="1070"/>
      <c r="Q32" s="1074">
        <v>648</v>
      </c>
      <c r="R32" s="1075"/>
      <c r="S32" s="1075"/>
      <c r="T32" s="1075"/>
      <c r="U32" s="1075"/>
      <c r="V32" s="1075">
        <v>535</v>
      </c>
      <c r="W32" s="1075"/>
      <c r="X32" s="1075"/>
      <c r="Y32" s="1075"/>
      <c r="Z32" s="1075"/>
      <c r="AA32" s="1075">
        <v>113</v>
      </c>
      <c r="AB32" s="1075"/>
      <c r="AC32" s="1075"/>
      <c r="AD32" s="1075"/>
      <c r="AE32" s="1076"/>
      <c r="AF32" s="1050">
        <v>146</v>
      </c>
      <c r="AG32" s="1051"/>
      <c r="AH32" s="1051"/>
      <c r="AI32" s="1051"/>
      <c r="AJ32" s="1052"/>
      <c r="AK32" s="1011">
        <v>312</v>
      </c>
      <c r="AL32" s="1002"/>
      <c r="AM32" s="1002"/>
      <c r="AN32" s="1002"/>
      <c r="AO32" s="1002"/>
      <c r="AP32" s="1002">
        <v>3783</v>
      </c>
      <c r="AQ32" s="1002"/>
      <c r="AR32" s="1002"/>
      <c r="AS32" s="1002"/>
      <c r="AT32" s="1002"/>
      <c r="AU32" s="1002">
        <v>2482</v>
      </c>
      <c r="AV32" s="1002"/>
      <c r="AW32" s="1002"/>
      <c r="AX32" s="1002"/>
      <c r="AY32" s="1002"/>
      <c r="AZ32" s="1073" t="s">
        <v>579</v>
      </c>
      <c r="BA32" s="1073"/>
      <c r="BB32" s="1073"/>
      <c r="BC32" s="1073"/>
      <c r="BD32" s="1073"/>
      <c r="BE32" s="1063" t="s">
        <v>397</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398</v>
      </c>
      <c r="C33" s="1069"/>
      <c r="D33" s="1069"/>
      <c r="E33" s="1069"/>
      <c r="F33" s="1069"/>
      <c r="G33" s="1069"/>
      <c r="H33" s="1069"/>
      <c r="I33" s="1069"/>
      <c r="J33" s="1069"/>
      <c r="K33" s="1069"/>
      <c r="L33" s="1069"/>
      <c r="M33" s="1069"/>
      <c r="N33" s="1069"/>
      <c r="O33" s="1069"/>
      <c r="P33" s="1070"/>
      <c r="Q33" s="1074" t="s">
        <v>579</v>
      </c>
      <c r="R33" s="1075"/>
      <c r="S33" s="1075"/>
      <c r="T33" s="1075"/>
      <c r="U33" s="1075"/>
      <c r="V33" s="1075">
        <v>5</v>
      </c>
      <c r="W33" s="1075"/>
      <c r="X33" s="1075"/>
      <c r="Y33" s="1075"/>
      <c r="Z33" s="1075"/>
      <c r="AA33" s="1075">
        <v>0</v>
      </c>
      <c r="AB33" s="1075"/>
      <c r="AC33" s="1075"/>
      <c r="AD33" s="1075"/>
      <c r="AE33" s="1076"/>
      <c r="AF33" s="1050">
        <v>0</v>
      </c>
      <c r="AG33" s="1051"/>
      <c r="AH33" s="1051"/>
      <c r="AI33" s="1051"/>
      <c r="AJ33" s="1052"/>
      <c r="AK33" s="1011" t="s">
        <v>579</v>
      </c>
      <c r="AL33" s="1002"/>
      <c r="AM33" s="1002"/>
      <c r="AN33" s="1002"/>
      <c r="AO33" s="1002"/>
      <c r="AP33" s="1002">
        <v>67</v>
      </c>
      <c r="AQ33" s="1002"/>
      <c r="AR33" s="1002"/>
      <c r="AS33" s="1002"/>
      <c r="AT33" s="1002"/>
      <c r="AU33" s="1002">
        <v>10</v>
      </c>
      <c r="AV33" s="1002"/>
      <c r="AW33" s="1002"/>
      <c r="AX33" s="1002"/>
      <c r="AY33" s="1002"/>
      <c r="AZ33" s="1073" t="s">
        <v>579</v>
      </c>
      <c r="BA33" s="1073"/>
      <c r="BB33" s="1073"/>
      <c r="BC33" s="1073"/>
      <c r="BD33" s="1073"/>
      <c r="BE33" s="1063" t="s">
        <v>399</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t="s">
        <v>400</v>
      </c>
      <c r="C34" s="1069"/>
      <c r="D34" s="1069"/>
      <c r="E34" s="1069"/>
      <c r="F34" s="1069"/>
      <c r="G34" s="1069"/>
      <c r="H34" s="1069"/>
      <c r="I34" s="1069"/>
      <c r="J34" s="1069"/>
      <c r="K34" s="1069"/>
      <c r="L34" s="1069"/>
      <c r="M34" s="1069"/>
      <c r="N34" s="1069"/>
      <c r="O34" s="1069"/>
      <c r="P34" s="1070"/>
      <c r="Q34" s="1074">
        <v>16</v>
      </c>
      <c r="R34" s="1075"/>
      <c r="S34" s="1075"/>
      <c r="T34" s="1075"/>
      <c r="U34" s="1075"/>
      <c r="V34" s="1075">
        <v>16</v>
      </c>
      <c r="W34" s="1075"/>
      <c r="X34" s="1075"/>
      <c r="Y34" s="1075"/>
      <c r="Z34" s="1075"/>
      <c r="AA34" s="1075">
        <v>0</v>
      </c>
      <c r="AB34" s="1075"/>
      <c r="AC34" s="1075"/>
      <c r="AD34" s="1075"/>
      <c r="AE34" s="1076"/>
      <c r="AF34" s="1050" t="s">
        <v>401</v>
      </c>
      <c r="AG34" s="1051"/>
      <c r="AH34" s="1051"/>
      <c r="AI34" s="1051"/>
      <c r="AJ34" s="1052"/>
      <c r="AK34" s="1011">
        <v>16</v>
      </c>
      <c r="AL34" s="1002"/>
      <c r="AM34" s="1002"/>
      <c r="AN34" s="1002"/>
      <c r="AO34" s="1002"/>
      <c r="AP34" s="1002">
        <v>200</v>
      </c>
      <c r="AQ34" s="1002"/>
      <c r="AR34" s="1002"/>
      <c r="AS34" s="1002"/>
      <c r="AT34" s="1002"/>
      <c r="AU34" s="1002" t="s">
        <v>579</v>
      </c>
      <c r="AV34" s="1002"/>
      <c r="AW34" s="1002"/>
      <c r="AX34" s="1002"/>
      <c r="AY34" s="1002"/>
      <c r="AZ34" s="1073" t="s">
        <v>579</v>
      </c>
      <c r="BA34" s="1073"/>
      <c r="BB34" s="1073"/>
      <c r="BC34" s="1073"/>
      <c r="BD34" s="1073"/>
      <c r="BE34" s="1063" t="s">
        <v>402</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403</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378</v>
      </c>
      <c r="B63" s="975" t="s">
        <v>404</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746</v>
      </c>
      <c r="AG63" s="990"/>
      <c r="AH63" s="990"/>
      <c r="AI63" s="990"/>
      <c r="AJ63" s="1061"/>
      <c r="AK63" s="1062"/>
      <c r="AL63" s="994"/>
      <c r="AM63" s="994"/>
      <c r="AN63" s="994"/>
      <c r="AO63" s="994"/>
      <c r="AP63" s="990">
        <v>5952</v>
      </c>
      <c r="AQ63" s="990"/>
      <c r="AR63" s="990"/>
      <c r="AS63" s="990"/>
      <c r="AT63" s="990"/>
      <c r="AU63" s="990">
        <v>2604</v>
      </c>
      <c r="AV63" s="990"/>
      <c r="AW63" s="990"/>
      <c r="AX63" s="990"/>
      <c r="AY63" s="990"/>
      <c r="AZ63" s="1056"/>
      <c r="BA63" s="1056"/>
      <c r="BB63" s="1056"/>
      <c r="BC63" s="1056"/>
      <c r="BD63" s="1056"/>
      <c r="BE63" s="991"/>
      <c r="BF63" s="991"/>
      <c r="BG63" s="991"/>
      <c r="BH63" s="991"/>
      <c r="BI63" s="992"/>
      <c r="BJ63" s="1057" t="s">
        <v>405</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407</v>
      </c>
      <c r="B66" s="1027"/>
      <c r="C66" s="1027"/>
      <c r="D66" s="1027"/>
      <c r="E66" s="1027"/>
      <c r="F66" s="1027"/>
      <c r="G66" s="1027"/>
      <c r="H66" s="1027"/>
      <c r="I66" s="1027"/>
      <c r="J66" s="1027"/>
      <c r="K66" s="1027"/>
      <c r="L66" s="1027"/>
      <c r="M66" s="1027"/>
      <c r="N66" s="1027"/>
      <c r="O66" s="1027"/>
      <c r="P66" s="1028"/>
      <c r="Q66" s="1032" t="s">
        <v>408</v>
      </c>
      <c r="R66" s="1033"/>
      <c r="S66" s="1033"/>
      <c r="T66" s="1033"/>
      <c r="U66" s="1034"/>
      <c r="V66" s="1032" t="s">
        <v>409</v>
      </c>
      <c r="W66" s="1033"/>
      <c r="X66" s="1033"/>
      <c r="Y66" s="1033"/>
      <c r="Z66" s="1034"/>
      <c r="AA66" s="1032" t="s">
        <v>410</v>
      </c>
      <c r="AB66" s="1033"/>
      <c r="AC66" s="1033"/>
      <c r="AD66" s="1033"/>
      <c r="AE66" s="1034"/>
      <c r="AF66" s="1038" t="s">
        <v>411</v>
      </c>
      <c r="AG66" s="1039"/>
      <c r="AH66" s="1039"/>
      <c r="AI66" s="1039"/>
      <c r="AJ66" s="1040"/>
      <c r="AK66" s="1032" t="s">
        <v>412</v>
      </c>
      <c r="AL66" s="1027"/>
      <c r="AM66" s="1027"/>
      <c r="AN66" s="1027"/>
      <c r="AO66" s="1028"/>
      <c r="AP66" s="1032" t="s">
        <v>413</v>
      </c>
      <c r="AQ66" s="1033"/>
      <c r="AR66" s="1033"/>
      <c r="AS66" s="1033"/>
      <c r="AT66" s="1034"/>
      <c r="AU66" s="1032" t="s">
        <v>414</v>
      </c>
      <c r="AV66" s="1033"/>
      <c r="AW66" s="1033"/>
      <c r="AX66" s="1033"/>
      <c r="AY66" s="1034"/>
      <c r="AZ66" s="1032" t="s">
        <v>365</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33"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574</v>
      </c>
      <c r="C68" s="1017"/>
      <c r="D68" s="1017"/>
      <c r="E68" s="1017"/>
      <c r="F68" s="1017"/>
      <c r="G68" s="1017"/>
      <c r="H68" s="1017"/>
      <c r="I68" s="1017"/>
      <c r="J68" s="1017"/>
      <c r="K68" s="1017"/>
      <c r="L68" s="1017"/>
      <c r="M68" s="1017"/>
      <c r="N68" s="1017"/>
      <c r="O68" s="1017"/>
      <c r="P68" s="1018"/>
      <c r="Q68" s="1019">
        <v>48</v>
      </c>
      <c r="R68" s="1013"/>
      <c r="S68" s="1013"/>
      <c r="T68" s="1013"/>
      <c r="U68" s="1013"/>
      <c r="V68" s="1013">
        <v>45</v>
      </c>
      <c r="W68" s="1013"/>
      <c r="X68" s="1013"/>
      <c r="Y68" s="1013"/>
      <c r="Z68" s="1013"/>
      <c r="AA68" s="1013">
        <v>3</v>
      </c>
      <c r="AB68" s="1013"/>
      <c r="AC68" s="1013"/>
      <c r="AD68" s="1013"/>
      <c r="AE68" s="1013"/>
      <c r="AF68" s="1013">
        <v>3</v>
      </c>
      <c r="AG68" s="1013"/>
      <c r="AH68" s="1013"/>
      <c r="AI68" s="1013"/>
      <c r="AJ68" s="1013"/>
      <c r="AK68" s="1013" t="s">
        <v>579</v>
      </c>
      <c r="AL68" s="1013"/>
      <c r="AM68" s="1013"/>
      <c r="AN68" s="1013"/>
      <c r="AO68" s="1013"/>
      <c r="AP68" s="1013" t="s">
        <v>579</v>
      </c>
      <c r="AQ68" s="1013"/>
      <c r="AR68" s="1013"/>
      <c r="AS68" s="1013"/>
      <c r="AT68" s="1013"/>
      <c r="AU68" s="1013" t="s">
        <v>514</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575</v>
      </c>
      <c r="C69" s="1006"/>
      <c r="D69" s="1006"/>
      <c r="E69" s="1006"/>
      <c r="F69" s="1006"/>
      <c r="G69" s="1006"/>
      <c r="H69" s="1006"/>
      <c r="I69" s="1006"/>
      <c r="J69" s="1006"/>
      <c r="K69" s="1006"/>
      <c r="L69" s="1006"/>
      <c r="M69" s="1006"/>
      <c r="N69" s="1006"/>
      <c r="O69" s="1006"/>
      <c r="P69" s="1007"/>
      <c r="Q69" s="1008">
        <v>1109</v>
      </c>
      <c r="R69" s="1002"/>
      <c r="S69" s="1002"/>
      <c r="T69" s="1002"/>
      <c r="U69" s="1002"/>
      <c r="V69" s="1002">
        <v>1098</v>
      </c>
      <c r="W69" s="1002"/>
      <c r="X69" s="1002"/>
      <c r="Y69" s="1002"/>
      <c r="Z69" s="1002"/>
      <c r="AA69" s="1002">
        <v>10</v>
      </c>
      <c r="AB69" s="1002"/>
      <c r="AC69" s="1002"/>
      <c r="AD69" s="1002"/>
      <c r="AE69" s="1002"/>
      <c r="AF69" s="1002">
        <v>10</v>
      </c>
      <c r="AG69" s="1002"/>
      <c r="AH69" s="1002"/>
      <c r="AI69" s="1002"/>
      <c r="AJ69" s="1002"/>
      <c r="AK69" s="1002" t="s">
        <v>585</v>
      </c>
      <c r="AL69" s="1002"/>
      <c r="AM69" s="1002"/>
      <c r="AN69" s="1002"/>
      <c r="AO69" s="1002"/>
      <c r="AP69" s="1002">
        <v>43</v>
      </c>
      <c r="AQ69" s="1002"/>
      <c r="AR69" s="1002"/>
      <c r="AS69" s="1002"/>
      <c r="AT69" s="1002"/>
      <c r="AU69" s="1002" t="s">
        <v>514</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576</v>
      </c>
      <c r="C70" s="1006"/>
      <c r="D70" s="1006"/>
      <c r="E70" s="1006"/>
      <c r="F70" s="1006"/>
      <c r="G70" s="1006"/>
      <c r="H70" s="1006"/>
      <c r="I70" s="1006"/>
      <c r="J70" s="1006"/>
      <c r="K70" s="1006"/>
      <c r="L70" s="1006"/>
      <c r="M70" s="1006"/>
      <c r="N70" s="1006"/>
      <c r="O70" s="1006"/>
      <c r="P70" s="1007"/>
      <c r="Q70" s="1008">
        <v>18</v>
      </c>
      <c r="R70" s="1002"/>
      <c r="S70" s="1002"/>
      <c r="T70" s="1002"/>
      <c r="U70" s="1002"/>
      <c r="V70" s="1002">
        <v>17</v>
      </c>
      <c r="W70" s="1002"/>
      <c r="X70" s="1002"/>
      <c r="Y70" s="1002"/>
      <c r="Z70" s="1002"/>
      <c r="AA70" s="1002">
        <v>1</v>
      </c>
      <c r="AB70" s="1002"/>
      <c r="AC70" s="1002"/>
      <c r="AD70" s="1002"/>
      <c r="AE70" s="1002"/>
      <c r="AF70" s="1002">
        <v>1</v>
      </c>
      <c r="AG70" s="1002"/>
      <c r="AH70" s="1002"/>
      <c r="AI70" s="1002"/>
      <c r="AJ70" s="1002"/>
      <c r="AK70" s="1002" t="s">
        <v>585</v>
      </c>
      <c r="AL70" s="1002"/>
      <c r="AM70" s="1002"/>
      <c r="AN70" s="1002"/>
      <c r="AO70" s="1002"/>
      <c r="AP70" s="1002" t="s">
        <v>585</v>
      </c>
      <c r="AQ70" s="1002"/>
      <c r="AR70" s="1002"/>
      <c r="AS70" s="1002"/>
      <c r="AT70" s="1002"/>
      <c r="AU70" s="1002" t="s">
        <v>514</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577</v>
      </c>
      <c r="C71" s="1006"/>
      <c r="D71" s="1006"/>
      <c r="E71" s="1006"/>
      <c r="F71" s="1006"/>
      <c r="G71" s="1006"/>
      <c r="H71" s="1006"/>
      <c r="I71" s="1006"/>
      <c r="J71" s="1006"/>
      <c r="K71" s="1006"/>
      <c r="L71" s="1006"/>
      <c r="M71" s="1006"/>
      <c r="N71" s="1006"/>
      <c r="O71" s="1006"/>
      <c r="P71" s="1007"/>
      <c r="Q71" s="1008">
        <v>98</v>
      </c>
      <c r="R71" s="1002"/>
      <c r="S71" s="1002"/>
      <c r="T71" s="1002"/>
      <c r="U71" s="1002"/>
      <c r="V71" s="1002">
        <v>49</v>
      </c>
      <c r="W71" s="1002"/>
      <c r="X71" s="1002"/>
      <c r="Y71" s="1002"/>
      <c r="Z71" s="1002"/>
      <c r="AA71" s="1002">
        <v>50</v>
      </c>
      <c r="AB71" s="1002"/>
      <c r="AC71" s="1002"/>
      <c r="AD71" s="1002"/>
      <c r="AE71" s="1002"/>
      <c r="AF71" s="1002">
        <v>50</v>
      </c>
      <c r="AG71" s="1002"/>
      <c r="AH71" s="1002"/>
      <c r="AI71" s="1002"/>
      <c r="AJ71" s="1002"/>
      <c r="AK71" s="1002" t="s">
        <v>585</v>
      </c>
      <c r="AL71" s="1002"/>
      <c r="AM71" s="1002"/>
      <c r="AN71" s="1002"/>
      <c r="AO71" s="1002"/>
      <c r="AP71" s="1002" t="s">
        <v>585</v>
      </c>
      <c r="AQ71" s="1002"/>
      <c r="AR71" s="1002"/>
      <c r="AS71" s="1002"/>
      <c r="AT71" s="1002"/>
      <c r="AU71" s="1002" t="s">
        <v>514</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378</v>
      </c>
      <c r="B88" s="975" t="s">
        <v>415</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975" t="s">
        <v>416</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424</v>
      </c>
      <c r="AB109" s="925"/>
      <c r="AC109" s="925"/>
      <c r="AD109" s="925"/>
      <c r="AE109" s="926"/>
      <c r="AF109" s="927" t="s">
        <v>296</v>
      </c>
      <c r="AG109" s="925"/>
      <c r="AH109" s="925"/>
      <c r="AI109" s="925"/>
      <c r="AJ109" s="926"/>
      <c r="AK109" s="927" t="s">
        <v>295</v>
      </c>
      <c r="AL109" s="925"/>
      <c r="AM109" s="925"/>
      <c r="AN109" s="925"/>
      <c r="AO109" s="926"/>
      <c r="AP109" s="927" t="s">
        <v>425</v>
      </c>
      <c r="AQ109" s="925"/>
      <c r="AR109" s="925"/>
      <c r="AS109" s="925"/>
      <c r="AT109" s="956"/>
      <c r="AU109" s="924" t="s">
        <v>423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424</v>
      </c>
      <c r="BR109" s="925"/>
      <c r="BS109" s="925"/>
      <c r="BT109" s="925"/>
      <c r="BU109" s="926"/>
      <c r="BV109" s="927" t="s">
        <v>296</v>
      </c>
      <c r="BW109" s="925"/>
      <c r="BX109" s="925"/>
      <c r="BY109" s="925"/>
      <c r="BZ109" s="926"/>
      <c r="CA109" s="927" t="s">
        <v>295</v>
      </c>
      <c r="CB109" s="925"/>
      <c r="CC109" s="925"/>
      <c r="CD109" s="925"/>
      <c r="CE109" s="926"/>
      <c r="CF109" s="963" t="s">
        <v>425</v>
      </c>
      <c r="CG109" s="963"/>
      <c r="CH109" s="963"/>
      <c r="CI109" s="963"/>
      <c r="CJ109" s="963"/>
      <c r="CK109" s="927" t="s">
        <v>426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424</v>
      </c>
      <c r="DH109" s="925"/>
      <c r="DI109" s="925"/>
      <c r="DJ109" s="925"/>
      <c r="DK109" s="926"/>
      <c r="DL109" s="927" t="s">
        <v>296</v>
      </c>
      <c r="DM109" s="925"/>
      <c r="DN109" s="925"/>
      <c r="DO109" s="925"/>
      <c r="DP109" s="926"/>
      <c r="DQ109" s="927" t="s">
        <v>295</v>
      </c>
      <c r="DR109" s="925"/>
      <c r="DS109" s="925"/>
      <c r="DT109" s="925"/>
      <c r="DU109" s="926"/>
      <c r="DV109" s="927" t="s">
        <v>425</v>
      </c>
      <c r="DW109" s="925"/>
      <c r="DX109" s="925"/>
      <c r="DY109" s="925"/>
      <c r="DZ109" s="956"/>
    </row>
    <row r="110" spans="1:131" s="226" customFormat="1" ht="26.25" customHeight="1" x14ac:dyDescent="0.15">
      <c r="A110" s="827" t="s">
        <v>427</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1155985</v>
      </c>
      <c r="AB110" s="918"/>
      <c r="AC110" s="918"/>
      <c r="AD110" s="918"/>
      <c r="AE110" s="919"/>
      <c r="AF110" s="920">
        <v>1070468</v>
      </c>
      <c r="AG110" s="918"/>
      <c r="AH110" s="918"/>
      <c r="AI110" s="918"/>
      <c r="AJ110" s="919"/>
      <c r="AK110" s="920">
        <v>1104761</v>
      </c>
      <c r="AL110" s="918"/>
      <c r="AM110" s="918"/>
      <c r="AN110" s="918"/>
      <c r="AO110" s="919"/>
      <c r="AP110" s="921">
        <v>28.8</v>
      </c>
      <c r="AQ110" s="922"/>
      <c r="AR110" s="922"/>
      <c r="AS110" s="922"/>
      <c r="AT110" s="923"/>
      <c r="AU110" s="957" t="s">
        <v>67</v>
      </c>
      <c r="AV110" s="958"/>
      <c r="AW110" s="958"/>
      <c r="AX110" s="958"/>
      <c r="AY110" s="958"/>
      <c r="AZ110" s="883" t="s">
        <v>428</v>
      </c>
      <c r="BA110" s="828"/>
      <c r="BB110" s="828"/>
      <c r="BC110" s="828"/>
      <c r="BD110" s="828"/>
      <c r="BE110" s="828"/>
      <c r="BF110" s="828"/>
      <c r="BG110" s="828"/>
      <c r="BH110" s="828"/>
      <c r="BI110" s="828"/>
      <c r="BJ110" s="828"/>
      <c r="BK110" s="828"/>
      <c r="BL110" s="828"/>
      <c r="BM110" s="828"/>
      <c r="BN110" s="828"/>
      <c r="BO110" s="828"/>
      <c r="BP110" s="829"/>
      <c r="BQ110" s="884">
        <v>10920467</v>
      </c>
      <c r="BR110" s="865"/>
      <c r="BS110" s="865"/>
      <c r="BT110" s="865"/>
      <c r="BU110" s="865"/>
      <c r="BV110" s="865">
        <v>10967433</v>
      </c>
      <c r="BW110" s="865"/>
      <c r="BX110" s="865"/>
      <c r="BY110" s="865"/>
      <c r="BZ110" s="865"/>
      <c r="CA110" s="865">
        <v>10854438</v>
      </c>
      <c r="CB110" s="865"/>
      <c r="CC110" s="865"/>
      <c r="CD110" s="865"/>
      <c r="CE110" s="865"/>
      <c r="CF110" s="889">
        <v>283.2</v>
      </c>
      <c r="CG110" s="890"/>
      <c r="CH110" s="890"/>
      <c r="CI110" s="890"/>
      <c r="CJ110" s="890"/>
      <c r="CK110" s="953" t="s">
        <v>429</v>
      </c>
      <c r="CL110" s="839"/>
      <c r="CM110" s="914" t="s">
        <v>430</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431</v>
      </c>
      <c r="DH110" s="865"/>
      <c r="DI110" s="865"/>
      <c r="DJ110" s="865"/>
      <c r="DK110" s="865"/>
      <c r="DL110" s="865" t="s">
        <v>432</v>
      </c>
      <c r="DM110" s="865"/>
      <c r="DN110" s="865"/>
      <c r="DO110" s="865"/>
      <c r="DP110" s="865"/>
      <c r="DQ110" s="865" t="s">
        <v>432</v>
      </c>
      <c r="DR110" s="865"/>
      <c r="DS110" s="865"/>
      <c r="DT110" s="865"/>
      <c r="DU110" s="865"/>
      <c r="DV110" s="866" t="s">
        <v>433</v>
      </c>
      <c r="DW110" s="866"/>
      <c r="DX110" s="866"/>
      <c r="DY110" s="866"/>
      <c r="DZ110" s="867"/>
    </row>
    <row r="111" spans="1:131" s="226" customFormat="1" ht="26.25" customHeight="1" x14ac:dyDescent="0.15">
      <c r="A111" s="794" t="s">
        <v>434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435</v>
      </c>
      <c r="AB111" s="946"/>
      <c r="AC111" s="946"/>
      <c r="AD111" s="946"/>
      <c r="AE111" s="947"/>
      <c r="AF111" s="948" t="s">
        <v>435</v>
      </c>
      <c r="AG111" s="946"/>
      <c r="AH111" s="946"/>
      <c r="AI111" s="946"/>
      <c r="AJ111" s="947"/>
      <c r="AK111" s="948" t="s">
        <v>436</v>
      </c>
      <c r="AL111" s="946"/>
      <c r="AM111" s="946"/>
      <c r="AN111" s="946"/>
      <c r="AO111" s="947"/>
      <c r="AP111" s="949" t="s">
        <v>380</v>
      </c>
      <c r="AQ111" s="950"/>
      <c r="AR111" s="950"/>
      <c r="AS111" s="950"/>
      <c r="AT111" s="951"/>
      <c r="AU111" s="959"/>
      <c r="AV111" s="960"/>
      <c r="AW111" s="960"/>
      <c r="AX111" s="960"/>
      <c r="AY111" s="960"/>
      <c r="AZ111" s="835" t="s">
        <v>437</v>
      </c>
      <c r="BA111" s="770"/>
      <c r="BB111" s="770"/>
      <c r="BC111" s="770"/>
      <c r="BD111" s="770"/>
      <c r="BE111" s="770"/>
      <c r="BF111" s="770"/>
      <c r="BG111" s="770"/>
      <c r="BH111" s="770"/>
      <c r="BI111" s="770"/>
      <c r="BJ111" s="770"/>
      <c r="BK111" s="770"/>
      <c r="BL111" s="770"/>
      <c r="BM111" s="770"/>
      <c r="BN111" s="770"/>
      <c r="BO111" s="770"/>
      <c r="BP111" s="771"/>
      <c r="BQ111" s="836" t="s">
        <v>432</v>
      </c>
      <c r="BR111" s="837"/>
      <c r="BS111" s="837"/>
      <c r="BT111" s="837"/>
      <c r="BU111" s="837"/>
      <c r="BV111" s="837">
        <v>28066</v>
      </c>
      <c r="BW111" s="837"/>
      <c r="BX111" s="837"/>
      <c r="BY111" s="837"/>
      <c r="BZ111" s="837"/>
      <c r="CA111" s="837">
        <v>47740</v>
      </c>
      <c r="CB111" s="837"/>
      <c r="CC111" s="837"/>
      <c r="CD111" s="837"/>
      <c r="CE111" s="837"/>
      <c r="CF111" s="898">
        <v>1.2</v>
      </c>
      <c r="CG111" s="899"/>
      <c r="CH111" s="899"/>
      <c r="CI111" s="899"/>
      <c r="CJ111" s="899"/>
      <c r="CK111" s="954"/>
      <c r="CL111" s="841"/>
      <c r="CM111" s="844" t="s">
        <v>438</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431</v>
      </c>
      <c r="DH111" s="837"/>
      <c r="DI111" s="837"/>
      <c r="DJ111" s="837"/>
      <c r="DK111" s="837"/>
      <c r="DL111" s="837" t="s">
        <v>401</v>
      </c>
      <c r="DM111" s="837"/>
      <c r="DN111" s="837"/>
      <c r="DO111" s="837"/>
      <c r="DP111" s="837"/>
      <c r="DQ111" s="837" t="s">
        <v>439</v>
      </c>
      <c r="DR111" s="837"/>
      <c r="DS111" s="837"/>
      <c r="DT111" s="837"/>
      <c r="DU111" s="837"/>
      <c r="DV111" s="814" t="s">
        <v>433</v>
      </c>
      <c r="DW111" s="814"/>
      <c r="DX111" s="814"/>
      <c r="DY111" s="814"/>
      <c r="DZ111" s="815"/>
    </row>
    <row r="112" spans="1:131" s="226" customFormat="1" ht="26.25" customHeight="1" x14ac:dyDescent="0.15">
      <c r="A112" s="939" t="s">
        <v>440</v>
      </c>
      <c r="B112" s="940"/>
      <c r="C112" s="770" t="s">
        <v>441</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439</v>
      </c>
      <c r="AB112" s="800"/>
      <c r="AC112" s="800"/>
      <c r="AD112" s="800"/>
      <c r="AE112" s="801"/>
      <c r="AF112" s="802" t="s">
        <v>433</v>
      </c>
      <c r="AG112" s="800"/>
      <c r="AH112" s="800"/>
      <c r="AI112" s="800"/>
      <c r="AJ112" s="801"/>
      <c r="AK112" s="802" t="s">
        <v>380</v>
      </c>
      <c r="AL112" s="800"/>
      <c r="AM112" s="800"/>
      <c r="AN112" s="800"/>
      <c r="AO112" s="801"/>
      <c r="AP112" s="847" t="s">
        <v>380</v>
      </c>
      <c r="AQ112" s="848"/>
      <c r="AR112" s="848"/>
      <c r="AS112" s="848"/>
      <c r="AT112" s="849"/>
      <c r="AU112" s="959"/>
      <c r="AV112" s="960"/>
      <c r="AW112" s="960"/>
      <c r="AX112" s="960"/>
      <c r="AY112" s="960"/>
      <c r="AZ112" s="835" t="s">
        <v>442</v>
      </c>
      <c r="BA112" s="770"/>
      <c r="BB112" s="770"/>
      <c r="BC112" s="770"/>
      <c r="BD112" s="770"/>
      <c r="BE112" s="770"/>
      <c r="BF112" s="770"/>
      <c r="BG112" s="770"/>
      <c r="BH112" s="770"/>
      <c r="BI112" s="770"/>
      <c r="BJ112" s="770"/>
      <c r="BK112" s="770"/>
      <c r="BL112" s="770"/>
      <c r="BM112" s="770"/>
      <c r="BN112" s="770"/>
      <c r="BO112" s="770"/>
      <c r="BP112" s="771"/>
      <c r="BQ112" s="836">
        <v>3173707</v>
      </c>
      <c r="BR112" s="837"/>
      <c r="BS112" s="837"/>
      <c r="BT112" s="837"/>
      <c r="BU112" s="837"/>
      <c r="BV112" s="837">
        <v>2939003</v>
      </c>
      <c r="BW112" s="837"/>
      <c r="BX112" s="837"/>
      <c r="BY112" s="837"/>
      <c r="BZ112" s="837"/>
      <c r="CA112" s="837">
        <v>2603568</v>
      </c>
      <c r="CB112" s="837"/>
      <c r="CC112" s="837"/>
      <c r="CD112" s="837"/>
      <c r="CE112" s="837"/>
      <c r="CF112" s="898">
        <v>67.900000000000006</v>
      </c>
      <c r="CG112" s="899"/>
      <c r="CH112" s="899"/>
      <c r="CI112" s="899"/>
      <c r="CJ112" s="899"/>
      <c r="CK112" s="954"/>
      <c r="CL112" s="841"/>
      <c r="CM112" s="844" t="s">
        <v>443</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433</v>
      </c>
      <c r="DH112" s="837"/>
      <c r="DI112" s="837"/>
      <c r="DJ112" s="837"/>
      <c r="DK112" s="837"/>
      <c r="DL112" s="837" t="s">
        <v>444</v>
      </c>
      <c r="DM112" s="837"/>
      <c r="DN112" s="837"/>
      <c r="DO112" s="837"/>
      <c r="DP112" s="837"/>
      <c r="DQ112" s="837" t="s">
        <v>380</v>
      </c>
      <c r="DR112" s="837"/>
      <c r="DS112" s="837"/>
      <c r="DT112" s="837"/>
      <c r="DU112" s="837"/>
      <c r="DV112" s="814" t="s">
        <v>432</v>
      </c>
      <c r="DW112" s="814"/>
      <c r="DX112" s="814"/>
      <c r="DY112" s="814"/>
      <c r="DZ112" s="815"/>
    </row>
    <row r="113" spans="1:130" s="226" customFormat="1" ht="26.25" customHeight="1" x14ac:dyDescent="0.15">
      <c r="A113" s="941"/>
      <c r="B113" s="942"/>
      <c r="C113" s="770" t="s">
        <v>445</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288693</v>
      </c>
      <c r="AB113" s="946"/>
      <c r="AC113" s="946"/>
      <c r="AD113" s="946"/>
      <c r="AE113" s="947"/>
      <c r="AF113" s="948">
        <v>270795</v>
      </c>
      <c r="AG113" s="946"/>
      <c r="AH113" s="946"/>
      <c r="AI113" s="946"/>
      <c r="AJ113" s="947"/>
      <c r="AK113" s="948">
        <v>255240</v>
      </c>
      <c r="AL113" s="946"/>
      <c r="AM113" s="946"/>
      <c r="AN113" s="946"/>
      <c r="AO113" s="947"/>
      <c r="AP113" s="949">
        <v>6.7</v>
      </c>
      <c r="AQ113" s="950"/>
      <c r="AR113" s="950"/>
      <c r="AS113" s="950"/>
      <c r="AT113" s="951"/>
      <c r="AU113" s="959"/>
      <c r="AV113" s="960"/>
      <c r="AW113" s="960"/>
      <c r="AX113" s="960"/>
      <c r="AY113" s="960"/>
      <c r="AZ113" s="835" t="s">
        <v>446</v>
      </c>
      <c r="BA113" s="770"/>
      <c r="BB113" s="770"/>
      <c r="BC113" s="770"/>
      <c r="BD113" s="770"/>
      <c r="BE113" s="770"/>
      <c r="BF113" s="770"/>
      <c r="BG113" s="770"/>
      <c r="BH113" s="770"/>
      <c r="BI113" s="770"/>
      <c r="BJ113" s="770"/>
      <c r="BK113" s="770"/>
      <c r="BL113" s="770"/>
      <c r="BM113" s="770"/>
      <c r="BN113" s="770"/>
      <c r="BO113" s="770"/>
      <c r="BP113" s="771"/>
      <c r="BQ113" s="836" t="s">
        <v>433</v>
      </c>
      <c r="BR113" s="837"/>
      <c r="BS113" s="837"/>
      <c r="BT113" s="837"/>
      <c r="BU113" s="837"/>
      <c r="BV113" s="837" t="s">
        <v>401</v>
      </c>
      <c r="BW113" s="837"/>
      <c r="BX113" s="837"/>
      <c r="BY113" s="837"/>
      <c r="BZ113" s="837"/>
      <c r="CA113" s="837" t="s">
        <v>436</v>
      </c>
      <c r="CB113" s="837"/>
      <c r="CC113" s="837"/>
      <c r="CD113" s="837"/>
      <c r="CE113" s="837"/>
      <c r="CF113" s="898" t="s">
        <v>433</v>
      </c>
      <c r="CG113" s="899"/>
      <c r="CH113" s="899"/>
      <c r="CI113" s="899"/>
      <c r="CJ113" s="899"/>
      <c r="CK113" s="954"/>
      <c r="CL113" s="841"/>
      <c r="CM113" s="844" t="s">
        <v>447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432</v>
      </c>
      <c r="DH113" s="800"/>
      <c r="DI113" s="800"/>
      <c r="DJ113" s="800"/>
      <c r="DK113" s="801"/>
      <c r="DL113" s="802" t="s">
        <v>380</v>
      </c>
      <c r="DM113" s="800"/>
      <c r="DN113" s="800"/>
      <c r="DO113" s="800"/>
      <c r="DP113" s="801"/>
      <c r="DQ113" s="802" t="s">
        <v>433</v>
      </c>
      <c r="DR113" s="800"/>
      <c r="DS113" s="800"/>
      <c r="DT113" s="800"/>
      <c r="DU113" s="801"/>
      <c r="DV113" s="847" t="s">
        <v>435</v>
      </c>
      <c r="DW113" s="848"/>
      <c r="DX113" s="848"/>
      <c r="DY113" s="848"/>
      <c r="DZ113" s="849"/>
    </row>
    <row r="114" spans="1:130" s="226" customFormat="1" ht="26.25" customHeight="1" x14ac:dyDescent="0.15">
      <c r="A114" s="941"/>
      <c r="B114" s="942"/>
      <c r="C114" s="770" t="s">
        <v>448</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16011</v>
      </c>
      <c r="AB114" s="800"/>
      <c r="AC114" s="800"/>
      <c r="AD114" s="800"/>
      <c r="AE114" s="801"/>
      <c r="AF114" s="802" t="s">
        <v>433</v>
      </c>
      <c r="AG114" s="800"/>
      <c r="AH114" s="800"/>
      <c r="AI114" s="800"/>
      <c r="AJ114" s="801"/>
      <c r="AK114" s="802" t="s">
        <v>401</v>
      </c>
      <c r="AL114" s="800"/>
      <c r="AM114" s="800"/>
      <c r="AN114" s="800"/>
      <c r="AO114" s="801"/>
      <c r="AP114" s="847" t="s">
        <v>380</v>
      </c>
      <c r="AQ114" s="848"/>
      <c r="AR114" s="848"/>
      <c r="AS114" s="848"/>
      <c r="AT114" s="849"/>
      <c r="AU114" s="959"/>
      <c r="AV114" s="960"/>
      <c r="AW114" s="960"/>
      <c r="AX114" s="960"/>
      <c r="AY114" s="960"/>
      <c r="AZ114" s="835" t="s">
        <v>449</v>
      </c>
      <c r="BA114" s="770"/>
      <c r="BB114" s="770"/>
      <c r="BC114" s="770"/>
      <c r="BD114" s="770"/>
      <c r="BE114" s="770"/>
      <c r="BF114" s="770"/>
      <c r="BG114" s="770"/>
      <c r="BH114" s="770"/>
      <c r="BI114" s="770"/>
      <c r="BJ114" s="770"/>
      <c r="BK114" s="770"/>
      <c r="BL114" s="770"/>
      <c r="BM114" s="770"/>
      <c r="BN114" s="770"/>
      <c r="BO114" s="770"/>
      <c r="BP114" s="771"/>
      <c r="BQ114" s="836">
        <v>1285005</v>
      </c>
      <c r="BR114" s="837"/>
      <c r="BS114" s="837"/>
      <c r="BT114" s="837"/>
      <c r="BU114" s="837"/>
      <c r="BV114" s="837">
        <v>1357849</v>
      </c>
      <c r="BW114" s="837"/>
      <c r="BX114" s="837"/>
      <c r="BY114" s="837"/>
      <c r="BZ114" s="837"/>
      <c r="CA114" s="837">
        <v>1337845</v>
      </c>
      <c r="CB114" s="837"/>
      <c r="CC114" s="837"/>
      <c r="CD114" s="837"/>
      <c r="CE114" s="837"/>
      <c r="CF114" s="898">
        <v>34.9</v>
      </c>
      <c r="CG114" s="899"/>
      <c r="CH114" s="899"/>
      <c r="CI114" s="899"/>
      <c r="CJ114" s="899"/>
      <c r="CK114" s="954"/>
      <c r="CL114" s="841"/>
      <c r="CM114" s="844" t="s">
        <v>450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444</v>
      </c>
      <c r="DH114" s="800"/>
      <c r="DI114" s="800"/>
      <c r="DJ114" s="800"/>
      <c r="DK114" s="801"/>
      <c r="DL114" s="802" t="s">
        <v>380</v>
      </c>
      <c r="DM114" s="800"/>
      <c r="DN114" s="800"/>
      <c r="DO114" s="800"/>
      <c r="DP114" s="801"/>
      <c r="DQ114" s="802" t="s">
        <v>439</v>
      </c>
      <c r="DR114" s="800"/>
      <c r="DS114" s="800"/>
      <c r="DT114" s="800"/>
      <c r="DU114" s="801"/>
      <c r="DV114" s="847" t="s">
        <v>432</v>
      </c>
      <c r="DW114" s="848"/>
      <c r="DX114" s="848"/>
      <c r="DY114" s="848"/>
      <c r="DZ114" s="849"/>
    </row>
    <row r="115" spans="1:130" s="226" customFormat="1" ht="26.25" customHeight="1" x14ac:dyDescent="0.15">
      <c r="A115" s="941"/>
      <c r="B115" s="942"/>
      <c r="C115" s="770" t="s">
        <v>451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27178</v>
      </c>
      <c r="AB115" s="946"/>
      <c r="AC115" s="946"/>
      <c r="AD115" s="946"/>
      <c r="AE115" s="947"/>
      <c r="AF115" s="948">
        <v>11602</v>
      </c>
      <c r="AG115" s="946"/>
      <c r="AH115" s="946"/>
      <c r="AI115" s="946"/>
      <c r="AJ115" s="947"/>
      <c r="AK115" s="948">
        <v>15533</v>
      </c>
      <c r="AL115" s="946"/>
      <c r="AM115" s="946"/>
      <c r="AN115" s="946"/>
      <c r="AO115" s="947"/>
      <c r="AP115" s="949">
        <v>0.4</v>
      </c>
      <c r="AQ115" s="950"/>
      <c r="AR115" s="950"/>
      <c r="AS115" s="950"/>
      <c r="AT115" s="951"/>
      <c r="AU115" s="959"/>
      <c r="AV115" s="960"/>
      <c r="AW115" s="960"/>
      <c r="AX115" s="960"/>
      <c r="AY115" s="960"/>
      <c r="AZ115" s="835" t="s">
        <v>452</v>
      </c>
      <c r="BA115" s="770"/>
      <c r="BB115" s="770"/>
      <c r="BC115" s="770"/>
      <c r="BD115" s="770"/>
      <c r="BE115" s="770"/>
      <c r="BF115" s="770"/>
      <c r="BG115" s="770"/>
      <c r="BH115" s="770"/>
      <c r="BI115" s="770"/>
      <c r="BJ115" s="770"/>
      <c r="BK115" s="770"/>
      <c r="BL115" s="770"/>
      <c r="BM115" s="770"/>
      <c r="BN115" s="770"/>
      <c r="BO115" s="770"/>
      <c r="BP115" s="771"/>
      <c r="BQ115" s="836" t="s">
        <v>453</v>
      </c>
      <c r="BR115" s="837"/>
      <c r="BS115" s="837"/>
      <c r="BT115" s="837"/>
      <c r="BU115" s="837"/>
      <c r="BV115" s="837" t="s">
        <v>453</v>
      </c>
      <c r="BW115" s="837"/>
      <c r="BX115" s="837"/>
      <c r="BY115" s="837"/>
      <c r="BZ115" s="837"/>
      <c r="CA115" s="837" t="s">
        <v>453</v>
      </c>
      <c r="CB115" s="837"/>
      <c r="CC115" s="837"/>
      <c r="CD115" s="837"/>
      <c r="CE115" s="837"/>
      <c r="CF115" s="898" t="s">
        <v>432</v>
      </c>
      <c r="CG115" s="899"/>
      <c r="CH115" s="899"/>
      <c r="CI115" s="899"/>
      <c r="CJ115" s="899"/>
      <c r="CK115" s="954"/>
      <c r="CL115" s="841"/>
      <c r="CM115" s="835" t="s">
        <v>454</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380</v>
      </c>
      <c r="DH115" s="800"/>
      <c r="DI115" s="800"/>
      <c r="DJ115" s="800"/>
      <c r="DK115" s="801"/>
      <c r="DL115" s="802" t="s">
        <v>455</v>
      </c>
      <c r="DM115" s="800"/>
      <c r="DN115" s="800"/>
      <c r="DO115" s="800"/>
      <c r="DP115" s="801"/>
      <c r="DQ115" s="802" t="s">
        <v>453</v>
      </c>
      <c r="DR115" s="800"/>
      <c r="DS115" s="800"/>
      <c r="DT115" s="800"/>
      <c r="DU115" s="801"/>
      <c r="DV115" s="847" t="s">
        <v>435</v>
      </c>
      <c r="DW115" s="848"/>
      <c r="DX115" s="848"/>
      <c r="DY115" s="848"/>
      <c r="DZ115" s="849"/>
    </row>
    <row r="116" spans="1:130" s="226" customFormat="1" ht="26.25" customHeight="1" x14ac:dyDescent="0.15">
      <c r="A116" s="943"/>
      <c r="B116" s="944"/>
      <c r="C116" s="903" t="s">
        <v>456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834</v>
      </c>
      <c r="AB116" s="800"/>
      <c r="AC116" s="800"/>
      <c r="AD116" s="800"/>
      <c r="AE116" s="801"/>
      <c r="AF116" s="802">
        <v>71</v>
      </c>
      <c r="AG116" s="800"/>
      <c r="AH116" s="800"/>
      <c r="AI116" s="800"/>
      <c r="AJ116" s="801"/>
      <c r="AK116" s="802">
        <v>36</v>
      </c>
      <c r="AL116" s="800"/>
      <c r="AM116" s="800"/>
      <c r="AN116" s="800"/>
      <c r="AO116" s="801"/>
      <c r="AP116" s="847">
        <v>0</v>
      </c>
      <c r="AQ116" s="848"/>
      <c r="AR116" s="848"/>
      <c r="AS116" s="848"/>
      <c r="AT116" s="849"/>
      <c r="AU116" s="959"/>
      <c r="AV116" s="960"/>
      <c r="AW116" s="960"/>
      <c r="AX116" s="960"/>
      <c r="AY116" s="960"/>
      <c r="AZ116" s="886" t="s">
        <v>457</v>
      </c>
      <c r="BA116" s="887"/>
      <c r="BB116" s="887"/>
      <c r="BC116" s="887"/>
      <c r="BD116" s="887"/>
      <c r="BE116" s="887"/>
      <c r="BF116" s="887"/>
      <c r="BG116" s="887"/>
      <c r="BH116" s="887"/>
      <c r="BI116" s="887"/>
      <c r="BJ116" s="887"/>
      <c r="BK116" s="887"/>
      <c r="BL116" s="887"/>
      <c r="BM116" s="887"/>
      <c r="BN116" s="887"/>
      <c r="BO116" s="887"/>
      <c r="BP116" s="888"/>
      <c r="BQ116" s="836" t="s">
        <v>380</v>
      </c>
      <c r="BR116" s="837"/>
      <c r="BS116" s="837"/>
      <c r="BT116" s="837"/>
      <c r="BU116" s="837"/>
      <c r="BV116" s="837" t="s">
        <v>432</v>
      </c>
      <c r="BW116" s="837"/>
      <c r="BX116" s="837"/>
      <c r="BY116" s="837"/>
      <c r="BZ116" s="837"/>
      <c r="CA116" s="837" t="s">
        <v>436</v>
      </c>
      <c r="CB116" s="837"/>
      <c r="CC116" s="837"/>
      <c r="CD116" s="837"/>
      <c r="CE116" s="837"/>
      <c r="CF116" s="898" t="s">
        <v>433</v>
      </c>
      <c r="CG116" s="899"/>
      <c r="CH116" s="899"/>
      <c r="CI116" s="899"/>
      <c r="CJ116" s="899"/>
      <c r="CK116" s="954"/>
      <c r="CL116" s="841"/>
      <c r="CM116" s="844" t="s">
        <v>458</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439</v>
      </c>
      <c r="DH116" s="800"/>
      <c r="DI116" s="800"/>
      <c r="DJ116" s="800"/>
      <c r="DK116" s="801"/>
      <c r="DL116" s="802" t="s">
        <v>433</v>
      </c>
      <c r="DM116" s="800"/>
      <c r="DN116" s="800"/>
      <c r="DO116" s="800"/>
      <c r="DP116" s="801"/>
      <c r="DQ116" s="802" t="s">
        <v>380</v>
      </c>
      <c r="DR116" s="800"/>
      <c r="DS116" s="800"/>
      <c r="DT116" s="800"/>
      <c r="DU116" s="801"/>
      <c r="DV116" s="847" t="s">
        <v>453</v>
      </c>
      <c r="DW116" s="848"/>
      <c r="DX116" s="848"/>
      <c r="DY116" s="848"/>
      <c r="DZ116" s="849"/>
    </row>
    <row r="117" spans="1:130" s="226" customFormat="1" ht="26.25" customHeight="1" x14ac:dyDescent="0.15">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459</v>
      </c>
      <c r="Z117" s="926"/>
      <c r="AA117" s="931">
        <v>1488701</v>
      </c>
      <c r="AB117" s="932"/>
      <c r="AC117" s="932"/>
      <c r="AD117" s="932"/>
      <c r="AE117" s="933"/>
      <c r="AF117" s="934">
        <v>1352936</v>
      </c>
      <c r="AG117" s="932"/>
      <c r="AH117" s="932"/>
      <c r="AI117" s="932"/>
      <c r="AJ117" s="933"/>
      <c r="AK117" s="934">
        <v>1375570</v>
      </c>
      <c r="AL117" s="932"/>
      <c r="AM117" s="932"/>
      <c r="AN117" s="932"/>
      <c r="AO117" s="933"/>
      <c r="AP117" s="935"/>
      <c r="AQ117" s="936"/>
      <c r="AR117" s="936"/>
      <c r="AS117" s="936"/>
      <c r="AT117" s="937"/>
      <c r="AU117" s="959"/>
      <c r="AV117" s="960"/>
      <c r="AW117" s="960"/>
      <c r="AX117" s="960"/>
      <c r="AY117" s="960"/>
      <c r="AZ117" s="886" t="s">
        <v>460</v>
      </c>
      <c r="BA117" s="887"/>
      <c r="BB117" s="887"/>
      <c r="BC117" s="887"/>
      <c r="BD117" s="887"/>
      <c r="BE117" s="887"/>
      <c r="BF117" s="887"/>
      <c r="BG117" s="887"/>
      <c r="BH117" s="887"/>
      <c r="BI117" s="887"/>
      <c r="BJ117" s="887"/>
      <c r="BK117" s="887"/>
      <c r="BL117" s="887"/>
      <c r="BM117" s="887"/>
      <c r="BN117" s="887"/>
      <c r="BO117" s="887"/>
      <c r="BP117" s="888"/>
      <c r="BQ117" s="836" t="s">
        <v>436</v>
      </c>
      <c r="BR117" s="837"/>
      <c r="BS117" s="837"/>
      <c r="BT117" s="837"/>
      <c r="BU117" s="837"/>
      <c r="BV117" s="837" t="s">
        <v>436</v>
      </c>
      <c r="BW117" s="837"/>
      <c r="BX117" s="837"/>
      <c r="BY117" s="837"/>
      <c r="BZ117" s="837"/>
      <c r="CA117" s="837" t="s">
        <v>435</v>
      </c>
      <c r="CB117" s="837"/>
      <c r="CC117" s="837"/>
      <c r="CD117" s="837"/>
      <c r="CE117" s="837"/>
      <c r="CF117" s="898" t="s">
        <v>380</v>
      </c>
      <c r="CG117" s="899"/>
      <c r="CH117" s="899"/>
      <c r="CI117" s="899"/>
      <c r="CJ117" s="899"/>
      <c r="CK117" s="954"/>
      <c r="CL117" s="841"/>
      <c r="CM117" s="844" t="s">
        <v>461</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380</v>
      </c>
      <c r="DH117" s="800"/>
      <c r="DI117" s="800"/>
      <c r="DJ117" s="800"/>
      <c r="DK117" s="801"/>
      <c r="DL117" s="802" t="s">
        <v>453</v>
      </c>
      <c r="DM117" s="800"/>
      <c r="DN117" s="800"/>
      <c r="DO117" s="800"/>
      <c r="DP117" s="801"/>
      <c r="DQ117" s="802" t="s">
        <v>380</v>
      </c>
      <c r="DR117" s="800"/>
      <c r="DS117" s="800"/>
      <c r="DT117" s="800"/>
      <c r="DU117" s="801"/>
      <c r="DV117" s="847" t="s">
        <v>433</v>
      </c>
      <c r="DW117" s="848"/>
      <c r="DX117" s="848"/>
      <c r="DY117" s="848"/>
      <c r="DZ117" s="849"/>
    </row>
    <row r="118" spans="1:130" s="226" customFormat="1" ht="26.25" customHeight="1" x14ac:dyDescent="0.15">
      <c r="A118" s="924" t="s">
        <v>426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424</v>
      </c>
      <c r="AB118" s="925"/>
      <c r="AC118" s="925"/>
      <c r="AD118" s="925"/>
      <c r="AE118" s="926"/>
      <c r="AF118" s="927" t="s">
        <v>296</v>
      </c>
      <c r="AG118" s="925"/>
      <c r="AH118" s="925"/>
      <c r="AI118" s="925"/>
      <c r="AJ118" s="926"/>
      <c r="AK118" s="927" t="s">
        <v>295</v>
      </c>
      <c r="AL118" s="925"/>
      <c r="AM118" s="925"/>
      <c r="AN118" s="925"/>
      <c r="AO118" s="926"/>
      <c r="AP118" s="928" t="s">
        <v>425</v>
      </c>
      <c r="AQ118" s="929"/>
      <c r="AR118" s="929"/>
      <c r="AS118" s="929"/>
      <c r="AT118" s="930"/>
      <c r="AU118" s="959"/>
      <c r="AV118" s="960"/>
      <c r="AW118" s="960"/>
      <c r="AX118" s="960"/>
      <c r="AY118" s="960"/>
      <c r="AZ118" s="902" t="s">
        <v>462</v>
      </c>
      <c r="BA118" s="903"/>
      <c r="BB118" s="903"/>
      <c r="BC118" s="903"/>
      <c r="BD118" s="903"/>
      <c r="BE118" s="903"/>
      <c r="BF118" s="903"/>
      <c r="BG118" s="903"/>
      <c r="BH118" s="903"/>
      <c r="BI118" s="903"/>
      <c r="BJ118" s="903"/>
      <c r="BK118" s="903"/>
      <c r="BL118" s="903"/>
      <c r="BM118" s="903"/>
      <c r="BN118" s="903"/>
      <c r="BO118" s="903"/>
      <c r="BP118" s="904"/>
      <c r="BQ118" s="905" t="s">
        <v>431</v>
      </c>
      <c r="BR118" s="868"/>
      <c r="BS118" s="868"/>
      <c r="BT118" s="868"/>
      <c r="BU118" s="868"/>
      <c r="BV118" s="868" t="s">
        <v>433</v>
      </c>
      <c r="BW118" s="868"/>
      <c r="BX118" s="868"/>
      <c r="BY118" s="868"/>
      <c r="BZ118" s="868"/>
      <c r="CA118" s="868" t="s">
        <v>433</v>
      </c>
      <c r="CB118" s="868"/>
      <c r="CC118" s="868"/>
      <c r="CD118" s="868"/>
      <c r="CE118" s="868"/>
      <c r="CF118" s="898" t="s">
        <v>453</v>
      </c>
      <c r="CG118" s="899"/>
      <c r="CH118" s="899"/>
      <c r="CI118" s="899"/>
      <c r="CJ118" s="899"/>
      <c r="CK118" s="954"/>
      <c r="CL118" s="841"/>
      <c r="CM118" s="844" t="s">
        <v>463</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433</v>
      </c>
      <c r="DH118" s="800"/>
      <c r="DI118" s="800"/>
      <c r="DJ118" s="800"/>
      <c r="DK118" s="801"/>
      <c r="DL118" s="802" t="s">
        <v>433</v>
      </c>
      <c r="DM118" s="800"/>
      <c r="DN118" s="800"/>
      <c r="DO118" s="800"/>
      <c r="DP118" s="801"/>
      <c r="DQ118" s="802" t="s">
        <v>380</v>
      </c>
      <c r="DR118" s="800"/>
      <c r="DS118" s="800"/>
      <c r="DT118" s="800"/>
      <c r="DU118" s="801"/>
      <c r="DV118" s="847" t="s">
        <v>380</v>
      </c>
      <c r="DW118" s="848"/>
      <c r="DX118" s="848"/>
      <c r="DY118" s="848"/>
      <c r="DZ118" s="849"/>
    </row>
    <row r="119" spans="1:130" s="226" customFormat="1" ht="26.25" customHeight="1" x14ac:dyDescent="0.15">
      <c r="A119" s="838" t="s">
        <v>429</v>
      </c>
      <c r="B119" s="839"/>
      <c r="C119" s="914" t="s">
        <v>430</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380</v>
      </c>
      <c r="AB119" s="918"/>
      <c r="AC119" s="918"/>
      <c r="AD119" s="918"/>
      <c r="AE119" s="919"/>
      <c r="AF119" s="920" t="s">
        <v>401</v>
      </c>
      <c r="AG119" s="918"/>
      <c r="AH119" s="918"/>
      <c r="AI119" s="918"/>
      <c r="AJ119" s="919"/>
      <c r="AK119" s="920" t="s">
        <v>380</v>
      </c>
      <c r="AL119" s="918"/>
      <c r="AM119" s="918"/>
      <c r="AN119" s="918"/>
      <c r="AO119" s="919"/>
      <c r="AP119" s="921" t="s">
        <v>433</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464</v>
      </c>
      <c r="BP119" s="901"/>
      <c r="BQ119" s="905">
        <v>15379179</v>
      </c>
      <c r="BR119" s="868"/>
      <c r="BS119" s="868"/>
      <c r="BT119" s="868"/>
      <c r="BU119" s="868"/>
      <c r="BV119" s="868">
        <v>15292351</v>
      </c>
      <c r="BW119" s="868"/>
      <c r="BX119" s="868"/>
      <c r="BY119" s="868"/>
      <c r="BZ119" s="868"/>
      <c r="CA119" s="868">
        <v>14843591</v>
      </c>
      <c r="CB119" s="868"/>
      <c r="CC119" s="868"/>
      <c r="CD119" s="868"/>
      <c r="CE119" s="868"/>
      <c r="CF119" s="766"/>
      <c r="CG119" s="767"/>
      <c r="CH119" s="767"/>
      <c r="CI119" s="767"/>
      <c r="CJ119" s="857"/>
      <c r="CK119" s="955"/>
      <c r="CL119" s="843"/>
      <c r="CM119" s="861" t="s">
        <v>465</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380</v>
      </c>
      <c r="DH119" s="783"/>
      <c r="DI119" s="783"/>
      <c r="DJ119" s="783"/>
      <c r="DK119" s="784"/>
      <c r="DL119" s="785">
        <v>28066</v>
      </c>
      <c r="DM119" s="783"/>
      <c r="DN119" s="783"/>
      <c r="DO119" s="783"/>
      <c r="DP119" s="784"/>
      <c r="DQ119" s="785">
        <v>47740</v>
      </c>
      <c r="DR119" s="783"/>
      <c r="DS119" s="783"/>
      <c r="DT119" s="783"/>
      <c r="DU119" s="784"/>
      <c r="DV119" s="871">
        <v>1.2</v>
      </c>
      <c r="DW119" s="872"/>
      <c r="DX119" s="872"/>
      <c r="DY119" s="872"/>
      <c r="DZ119" s="873"/>
    </row>
    <row r="120" spans="1:130" s="226" customFormat="1" ht="26.25" customHeight="1" x14ac:dyDescent="0.15">
      <c r="A120" s="840"/>
      <c r="B120" s="841"/>
      <c r="C120" s="844" t="s">
        <v>438</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433</v>
      </c>
      <c r="AB120" s="800"/>
      <c r="AC120" s="800"/>
      <c r="AD120" s="800"/>
      <c r="AE120" s="801"/>
      <c r="AF120" s="802" t="s">
        <v>453</v>
      </c>
      <c r="AG120" s="800"/>
      <c r="AH120" s="800"/>
      <c r="AI120" s="800"/>
      <c r="AJ120" s="801"/>
      <c r="AK120" s="802" t="s">
        <v>453</v>
      </c>
      <c r="AL120" s="800"/>
      <c r="AM120" s="800"/>
      <c r="AN120" s="800"/>
      <c r="AO120" s="801"/>
      <c r="AP120" s="847" t="s">
        <v>401</v>
      </c>
      <c r="AQ120" s="848"/>
      <c r="AR120" s="848"/>
      <c r="AS120" s="848"/>
      <c r="AT120" s="849"/>
      <c r="AU120" s="906" t="s">
        <v>466</v>
      </c>
      <c r="AV120" s="907"/>
      <c r="AW120" s="907"/>
      <c r="AX120" s="907"/>
      <c r="AY120" s="908"/>
      <c r="AZ120" s="883" t="s">
        <v>467</v>
      </c>
      <c r="BA120" s="828"/>
      <c r="BB120" s="828"/>
      <c r="BC120" s="828"/>
      <c r="BD120" s="828"/>
      <c r="BE120" s="828"/>
      <c r="BF120" s="828"/>
      <c r="BG120" s="828"/>
      <c r="BH120" s="828"/>
      <c r="BI120" s="828"/>
      <c r="BJ120" s="828"/>
      <c r="BK120" s="828"/>
      <c r="BL120" s="828"/>
      <c r="BM120" s="828"/>
      <c r="BN120" s="828"/>
      <c r="BO120" s="828"/>
      <c r="BP120" s="829"/>
      <c r="BQ120" s="884">
        <v>1187954</v>
      </c>
      <c r="BR120" s="865"/>
      <c r="BS120" s="865"/>
      <c r="BT120" s="865"/>
      <c r="BU120" s="865"/>
      <c r="BV120" s="865">
        <v>1278381</v>
      </c>
      <c r="BW120" s="865"/>
      <c r="BX120" s="865"/>
      <c r="BY120" s="865"/>
      <c r="BZ120" s="865"/>
      <c r="CA120" s="865">
        <v>1351035</v>
      </c>
      <c r="CB120" s="865"/>
      <c r="CC120" s="865"/>
      <c r="CD120" s="865"/>
      <c r="CE120" s="865"/>
      <c r="CF120" s="889">
        <v>35.299999999999997</v>
      </c>
      <c r="CG120" s="890"/>
      <c r="CH120" s="890"/>
      <c r="CI120" s="890"/>
      <c r="CJ120" s="890"/>
      <c r="CK120" s="891" t="s">
        <v>468</v>
      </c>
      <c r="CL120" s="875"/>
      <c r="CM120" s="875"/>
      <c r="CN120" s="875"/>
      <c r="CO120" s="876"/>
      <c r="CP120" s="895" t="s">
        <v>396</v>
      </c>
      <c r="CQ120" s="896"/>
      <c r="CR120" s="896"/>
      <c r="CS120" s="896"/>
      <c r="CT120" s="896"/>
      <c r="CU120" s="896"/>
      <c r="CV120" s="896"/>
      <c r="CW120" s="896"/>
      <c r="CX120" s="896"/>
      <c r="CY120" s="896"/>
      <c r="CZ120" s="896"/>
      <c r="DA120" s="896"/>
      <c r="DB120" s="896"/>
      <c r="DC120" s="896"/>
      <c r="DD120" s="896"/>
      <c r="DE120" s="896"/>
      <c r="DF120" s="897"/>
      <c r="DG120" s="884">
        <v>3092358</v>
      </c>
      <c r="DH120" s="865"/>
      <c r="DI120" s="865"/>
      <c r="DJ120" s="865"/>
      <c r="DK120" s="865"/>
      <c r="DL120" s="865">
        <v>2812058</v>
      </c>
      <c r="DM120" s="865"/>
      <c r="DN120" s="865"/>
      <c r="DO120" s="865"/>
      <c r="DP120" s="865"/>
      <c r="DQ120" s="865">
        <v>2481629</v>
      </c>
      <c r="DR120" s="865"/>
      <c r="DS120" s="865"/>
      <c r="DT120" s="865"/>
      <c r="DU120" s="865"/>
      <c r="DV120" s="866">
        <v>64.8</v>
      </c>
      <c r="DW120" s="866"/>
      <c r="DX120" s="866"/>
      <c r="DY120" s="866"/>
      <c r="DZ120" s="867"/>
    </row>
    <row r="121" spans="1:130" s="226" customFormat="1" ht="26.25" customHeight="1" x14ac:dyDescent="0.15">
      <c r="A121" s="840"/>
      <c r="B121" s="841"/>
      <c r="C121" s="886" t="s">
        <v>469</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433</v>
      </c>
      <c r="AB121" s="800"/>
      <c r="AC121" s="800"/>
      <c r="AD121" s="800"/>
      <c r="AE121" s="801"/>
      <c r="AF121" s="802" t="s">
        <v>380</v>
      </c>
      <c r="AG121" s="800"/>
      <c r="AH121" s="800"/>
      <c r="AI121" s="800"/>
      <c r="AJ121" s="801"/>
      <c r="AK121" s="802" t="s">
        <v>380</v>
      </c>
      <c r="AL121" s="800"/>
      <c r="AM121" s="800"/>
      <c r="AN121" s="800"/>
      <c r="AO121" s="801"/>
      <c r="AP121" s="847" t="s">
        <v>380</v>
      </c>
      <c r="AQ121" s="848"/>
      <c r="AR121" s="848"/>
      <c r="AS121" s="848"/>
      <c r="AT121" s="849"/>
      <c r="AU121" s="909"/>
      <c r="AV121" s="910"/>
      <c r="AW121" s="910"/>
      <c r="AX121" s="910"/>
      <c r="AY121" s="911"/>
      <c r="AZ121" s="835" t="s">
        <v>470</v>
      </c>
      <c r="BA121" s="770"/>
      <c r="BB121" s="770"/>
      <c r="BC121" s="770"/>
      <c r="BD121" s="770"/>
      <c r="BE121" s="770"/>
      <c r="BF121" s="770"/>
      <c r="BG121" s="770"/>
      <c r="BH121" s="770"/>
      <c r="BI121" s="770"/>
      <c r="BJ121" s="770"/>
      <c r="BK121" s="770"/>
      <c r="BL121" s="770"/>
      <c r="BM121" s="770"/>
      <c r="BN121" s="770"/>
      <c r="BO121" s="770"/>
      <c r="BP121" s="771"/>
      <c r="BQ121" s="836">
        <v>1941378</v>
      </c>
      <c r="BR121" s="837"/>
      <c r="BS121" s="837"/>
      <c r="BT121" s="837"/>
      <c r="BU121" s="837"/>
      <c r="BV121" s="837">
        <v>1899473</v>
      </c>
      <c r="BW121" s="837"/>
      <c r="BX121" s="837"/>
      <c r="BY121" s="837"/>
      <c r="BZ121" s="837"/>
      <c r="CA121" s="837">
        <v>1854873</v>
      </c>
      <c r="CB121" s="837"/>
      <c r="CC121" s="837"/>
      <c r="CD121" s="837"/>
      <c r="CE121" s="837"/>
      <c r="CF121" s="898">
        <v>48.4</v>
      </c>
      <c r="CG121" s="899"/>
      <c r="CH121" s="899"/>
      <c r="CI121" s="899"/>
      <c r="CJ121" s="899"/>
      <c r="CK121" s="892"/>
      <c r="CL121" s="878"/>
      <c r="CM121" s="878"/>
      <c r="CN121" s="878"/>
      <c r="CO121" s="879"/>
      <c r="CP121" s="858" t="s">
        <v>471</v>
      </c>
      <c r="CQ121" s="859"/>
      <c r="CR121" s="859"/>
      <c r="CS121" s="859"/>
      <c r="CT121" s="859"/>
      <c r="CU121" s="859"/>
      <c r="CV121" s="859"/>
      <c r="CW121" s="859"/>
      <c r="CX121" s="859"/>
      <c r="CY121" s="859"/>
      <c r="CZ121" s="859"/>
      <c r="DA121" s="859"/>
      <c r="DB121" s="859"/>
      <c r="DC121" s="859"/>
      <c r="DD121" s="859"/>
      <c r="DE121" s="859"/>
      <c r="DF121" s="860"/>
      <c r="DG121" s="836">
        <v>81349</v>
      </c>
      <c r="DH121" s="837"/>
      <c r="DI121" s="837"/>
      <c r="DJ121" s="837"/>
      <c r="DK121" s="837"/>
      <c r="DL121" s="837">
        <v>112652</v>
      </c>
      <c r="DM121" s="837"/>
      <c r="DN121" s="837"/>
      <c r="DO121" s="837"/>
      <c r="DP121" s="837"/>
      <c r="DQ121" s="837">
        <v>112234</v>
      </c>
      <c r="DR121" s="837"/>
      <c r="DS121" s="837"/>
      <c r="DT121" s="837"/>
      <c r="DU121" s="837"/>
      <c r="DV121" s="814">
        <v>2.9</v>
      </c>
      <c r="DW121" s="814"/>
      <c r="DX121" s="814"/>
      <c r="DY121" s="814"/>
      <c r="DZ121" s="815"/>
    </row>
    <row r="122" spans="1:130" s="226" customFormat="1" ht="26.25" customHeight="1" x14ac:dyDescent="0.15">
      <c r="A122" s="840"/>
      <c r="B122" s="841"/>
      <c r="C122" s="844" t="s">
        <v>450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433</v>
      </c>
      <c r="AB122" s="800"/>
      <c r="AC122" s="800"/>
      <c r="AD122" s="800"/>
      <c r="AE122" s="801"/>
      <c r="AF122" s="802" t="s">
        <v>453</v>
      </c>
      <c r="AG122" s="800"/>
      <c r="AH122" s="800"/>
      <c r="AI122" s="800"/>
      <c r="AJ122" s="801"/>
      <c r="AK122" s="802" t="s">
        <v>433</v>
      </c>
      <c r="AL122" s="800"/>
      <c r="AM122" s="800"/>
      <c r="AN122" s="800"/>
      <c r="AO122" s="801"/>
      <c r="AP122" s="847" t="s">
        <v>453</v>
      </c>
      <c r="AQ122" s="848"/>
      <c r="AR122" s="848"/>
      <c r="AS122" s="848"/>
      <c r="AT122" s="849"/>
      <c r="AU122" s="909"/>
      <c r="AV122" s="910"/>
      <c r="AW122" s="910"/>
      <c r="AX122" s="910"/>
      <c r="AY122" s="911"/>
      <c r="AZ122" s="902" t="s">
        <v>472</v>
      </c>
      <c r="BA122" s="903"/>
      <c r="BB122" s="903"/>
      <c r="BC122" s="903"/>
      <c r="BD122" s="903"/>
      <c r="BE122" s="903"/>
      <c r="BF122" s="903"/>
      <c r="BG122" s="903"/>
      <c r="BH122" s="903"/>
      <c r="BI122" s="903"/>
      <c r="BJ122" s="903"/>
      <c r="BK122" s="903"/>
      <c r="BL122" s="903"/>
      <c r="BM122" s="903"/>
      <c r="BN122" s="903"/>
      <c r="BO122" s="903"/>
      <c r="BP122" s="904"/>
      <c r="BQ122" s="905">
        <v>8830485</v>
      </c>
      <c r="BR122" s="868"/>
      <c r="BS122" s="868"/>
      <c r="BT122" s="868"/>
      <c r="BU122" s="868"/>
      <c r="BV122" s="868">
        <v>8762305</v>
      </c>
      <c r="BW122" s="868"/>
      <c r="BX122" s="868"/>
      <c r="BY122" s="868"/>
      <c r="BZ122" s="868"/>
      <c r="CA122" s="868">
        <v>8583038</v>
      </c>
      <c r="CB122" s="868"/>
      <c r="CC122" s="868"/>
      <c r="CD122" s="868"/>
      <c r="CE122" s="868"/>
      <c r="CF122" s="869">
        <v>224</v>
      </c>
      <c r="CG122" s="870"/>
      <c r="CH122" s="870"/>
      <c r="CI122" s="870"/>
      <c r="CJ122" s="870"/>
      <c r="CK122" s="892"/>
      <c r="CL122" s="878"/>
      <c r="CM122" s="878"/>
      <c r="CN122" s="878"/>
      <c r="CO122" s="879"/>
      <c r="CP122" s="858" t="s">
        <v>473</v>
      </c>
      <c r="CQ122" s="859"/>
      <c r="CR122" s="859"/>
      <c r="CS122" s="859"/>
      <c r="CT122" s="859"/>
      <c r="CU122" s="859"/>
      <c r="CV122" s="859"/>
      <c r="CW122" s="859"/>
      <c r="CX122" s="859"/>
      <c r="CY122" s="859"/>
      <c r="CZ122" s="859"/>
      <c r="DA122" s="859"/>
      <c r="DB122" s="859"/>
      <c r="DC122" s="859"/>
      <c r="DD122" s="859"/>
      <c r="DE122" s="859"/>
      <c r="DF122" s="860"/>
      <c r="DG122" s="836" t="s">
        <v>380</v>
      </c>
      <c r="DH122" s="837"/>
      <c r="DI122" s="837"/>
      <c r="DJ122" s="837"/>
      <c r="DK122" s="837"/>
      <c r="DL122" s="837">
        <v>14293</v>
      </c>
      <c r="DM122" s="837"/>
      <c r="DN122" s="837"/>
      <c r="DO122" s="837"/>
      <c r="DP122" s="837"/>
      <c r="DQ122" s="837">
        <v>9705</v>
      </c>
      <c r="DR122" s="837"/>
      <c r="DS122" s="837"/>
      <c r="DT122" s="837"/>
      <c r="DU122" s="837"/>
      <c r="DV122" s="814">
        <v>0.3</v>
      </c>
      <c r="DW122" s="814"/>
      <c r="DX122" s="814"/>
      <c r="DY122" s="814"/>
      <c r="DZ122" s="815"/>
    </row>
    <row r="123" spans="1:130" s="226" customFormat="1" ht="26.25" customHeight="1" x14ac:dyDescent="0.15">
      <c r="A123" s="840"/>
      <c r="B123" s="841"/>
      <c r="C123" s="844" t="s">
        <v>458</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436</v>
      </c>
      <c r="AB123" s="800"/>
      <c r="AC123" s="800"/>
      <c r="AD123" s="800"/>
      <c r="AE123" s="801"/>
      <c r="AF123" s="802" t="s">
        <v>401</v>
      </c>
      <c r="AG123" s="800"/>
      <c r="AH123" s="800"/>
      <c r="AI123" s="800"/>
      <c r="AJ123" s="801"/>
      <c r="AK123" s="802" t="s">
        <v>436</v>
      </c>
      <c r="AL123" s="800"/>
      <c r="AM123" s="800"/>
      <c r="AN123" s="800"/>
      <c r="AO123" s="801"/>
      <c r="AP123" s="847" t="s">
        <v>433</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474</v>
      </c>
      <c r="BP123" s="901"/>
      <c r="BQ123" s="855">
        <v>11959817</v>
      </c>
      <c r="BR123" s="856"/>
      <c r="BS123" s="856"/>
      <c r="BT123" s="856"/>
      <c r="BU123" s="856"/>
      <c r="BV123" s="856">
        <v>11940159</v>
      </c>
      <c r="BW123" s="856"/>
      <c r="BX123" s="856"/>
      <c r="BY123" s="856"/>
      <c r="BZ123" s="856"/>
      <c r="CA123" s="856">
        <v>11788946</v>
      </c>
      <c r="CB123" s="856"/>
      <c r="CC123" s="856"/>
      <c r="CD123" s="856"/>
      <c r="CE123" s="856"/>
      <c r="CF123" s="766"/>
      <c r="CG123" s="767"/>
      <c r="CH123" s="767"/>
      <c r="CI123" s="767"/>
      <c r="CJ123" s="857"/>
      <c r="CK123" s="892"/>
      <c r="CL123" s="878"/>
      <c r="CM123" s="878"/>
      <c r="CN123" s="878"/>
      <c r="CO123" s="879"/>
      <c r="CP123" s="858" t="s">
        <v>475</v>
      </c>
      <c r="CQ123" s="859"/>
      <c r="CR123" s="859"/>
      <c r="CS123" s="859"/>
      <c r="CT123" s="859"/>
      <c r="CU123" s="859"/>
      <c r="CV123" s="859"/>
      <c r="CW123" s="859"/>
      <c r="CX123" s="859"/>
      <c r="CY123" s="859"/>
      <c r="CZ123" s="859"/>
      <c r="DA123" s="859"/>
      <c r="DB123" s="859"/>
      <c r="DC123" s="859"/>
      <c r="DD123" s="859"/>
      <c r="DE123" s="859"/>
      <c r="DF123" s="860"/>
      <c r="DG123" s="799" t="s">
        <v>431</v>
      </c>
      <c r="DH123" s="800"/>
      <c r="DI123" s="800"/>
      <c r="DJ123" s="800"/>
      <c r="DK123" s="801"/>
      <c r="DL123" s="802" t="s">
        <v>455</v>
      </c>
      <c r="DM123" s="800"/>
      <c r="DN123" s="800"/>
      <c r="DO123" s="800"/>
      <c r="DP123" s="801"/>
      <c r="DQ123" s="802" t="s">
        <v>436</v>
      </c>
      <c r="DR123" s="800"/>
      <c r="DS123" s="800"/>
      <c r="DT123" s="800"/>
      <c r="DU123" s="801"/>
      <c r="DV123" s="847" t="s">
        <v>476</v>
      </c>
      <c r="DW123" s="848"/>
      <c r="DX123" s="848"/>
      <c r="DY123" s="848"/>
      <c r="DZ123" s="849"/>
    </row>
    <row r="124" spans="1:130" s="226" customFormat="1" ht="26.25" customHeight="1" thickBot="1" x14ac:dyDescent="0.2">
      <c r="A124" s="840"/>
      <c r="B124" s="841"/>
      <c r="C124" s="844" t="s">
        <v>461</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380</v>
      </c>
      <c r="AB124" s="800"/>
      <c r="AC124" s="800"/>
      <c r="AD124" s="800"/>
      <c r="AE124" s="801"/>
      <c r="AF124" s="802" t="s">
        <v>433</v>
      </c>
      <c r="AG124" s="800"/>
      <c r="AH124" s="800"/>
      <c r="AI124" s="800"/>
      <c r="AJ124" s="801"/>
      <c r="AK124" s="802" t="s">
        <v>380</v>
      </c>
      <c r="AL124" s="800"/>
      <c r="AM124" s="800"/>
      <c r="AN124" s="800"/>
      <c r="AO124" s="801"/>
      <c r="AP124" s="847" t="s">
        <v>380</v>
      </c>
      <c r="AQ124" s="848"/>
      <c r="AR124" s="848"/>
      <c r="AS124" s="848"/>
      <c r="AT124" s="849"/>
      <c r="AU124" s="850" t="s">
        <v>477</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86.8</v>
      </c>
      <c r="BR124" s="854"/>
      <c r="BS124" s="854"/>
      <c r="BT124" s="854"/>
      <c r="BU124" s="854"/>
      <c r="BV124" s="854">
        <v>86.7</v>
      </c>
      <c r="BW124" s="854"/>
      <c r="BX124" s="854"/>
      <c r="BY124" s="854"/>
      <c r="BZ124" s="854"/>
      <c r="CA124" s="854">
        <v>79.7</v>
      </c>
      <c r="CB124" s="854"/>
      <c r="CC124" s="854"/>
      <c r="CD124" s="854"/>
      <c r="CE124" s="854"/>
      <c r="CF124" s="744"/>
      <c r="CG124" s="745"/>
      <c r="CH124" s="745"/>
      <c r="CI124" s="745"/>
      <c r="CJ124" s="885"/>
      <c r="CK124" s="893"/>
      <c r="CL124" s="893"/>
      <c r="CM124" s="893"/>
      <c r="CN124" s="893"/>
      <c r="CO124" s="894"/>
      <c r="CP124" s="858" t="s">
        <v>478</v>
      </c>
      <c r="CQ124" s="859"/>
      <c r="CR124" s="859"/>
      <c r="CS124" s="859"/>
      <c r="CT124" s="859"/>
      <c r="CU124" s="859"/>
      <c r="CV124" s="859"/>
      <c r="CW124" s="859"/>
      <c r="CX124" s="859"/>
      <c r="CY124" s="859"/>
      <c r="CZ124" s="859"/>
      <c r="DA124" s="859"/>
      <c r="DB124" s="859"/>
      <c r="DC124" s="859"/>
      <c r="DD124" s="859"/>
      <c r="DE124" s="859"/>
      <c r="DF124" s="860"/>
      <c r="DG124" s="782" t="s">
        <v>433</v>
      </c>
      <c r="DH124" s="783"/>
      <c r="DI124" s="783"/>
      <c r="DJ124" s="783"/>
      <c r="DK124" s="784"/>
      <c r="DL124" s="785" t="s">
        <v>401</v>
      </c>
      <c r="DM124" s="783"/>
      <c r="DN124" s="783"/>
      <c r="DO124" s="783"/>
      <c r="DP124" s="784"/>
      <c r="DQ124" s="785" t="s">
        <v>380</v>
      </c>
      <c r="DR124" s="783"/>
      <c r="DS124" s="783"/>
      <c r="DT124" s="783"/>
      <c r="DU124" s="784"/>
      <c r="DV124" s="871" t="s">
        <v>433</v>
      </c>
      <c r="DW124" s="872"/>
      <c r="DX124" s="872"/>
      <c r="DY124" s="872"/>
      <c r="DZ124" s="873"/>
    </row>
    <row r="125" spans="1:130" s="226" customFormat="1" ht="26.25" customHeight="1" x14ac:dyDescent="0.15">
      <c r="A125" s="840"/>
      <c r="B125" s="841"/>
      <c r="C125" s="844" t="s">
        <v>463</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455</v>
      </c>
      <c r="AB125" s="800"/>
      <c r="AC125" s="800"/>
      <c r="AD125" s="800"/>
      <c r="AE125" s="801"/>
      <c r="AF125" s="802" t="s">
        <v>380</v>
      </c>
      <c r="AG125" s="800"/>
      <c r="AH125" s="800"/>
      <c r="AI125" s="800"/>
      <c r="AJ125" s="801"/>
      <c r="AK125" s="802" t="s">
        <v>380</v>
      </c>
      <c r="AL125" s="800"/>
      <c r="AM125" s="800"/>
      <c r="AN125" s="800"/>
      <c r="AO125" s="801"/>
      <c r="AP125" s="847" t="s">
        <v>380</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479</v>
      </c>
      <c r="CL125" s="875"/>
      <c r="CM125" s="875"/>
      <c r="CN125" s="875"/>
      <c r="CO125" s="876"/>
      <c r="CP125" s="883" t="s">
        <v>480</v>
      </c>
      <c r="CQ125" s="828"/>
      <c r="CR125" s="828"/>
      <c r="CS125" s="828"/>
      <c r="CT125" s="828"/>
      <c r="CU125" s="828"/>
      <c r="CV125" s="828"/>
      <c r="CW125" s="828"/>
      <c r="CX125" s="828"/>
      <c r="CY125" s="828"/>
      <c r="CZ125" s="828"/>
      <c r="DA125" s="828"/>
      <c r="DB125" s="828"/>
      <c r="DC125" s="828"/>
      <c r="DD125" s="828"/>
      <c r="DE125" s="828"/>
      <c r="DF125" s="829"/>
      <c r="DG125" s="884" t="s">
        <v>401</v>
      </c>
      <c r="DH125" s="865"/>
      <c r="DI125" s="865"/>
      <c r="DJ125" s="865"/>
      <c r="DK125" s="865"/>
      <c r="DL125" s="865" t="s">
        <v>380</v>
      </c>
      <c r="DM125" s="865"/>
      <c r="DN125" s="865"/>
      <c r="DO125" s="865"/>
      <c r="DP125" s="865"/>
      <c r="DQ125" s="865" t="s">
        <v>380</v>
      </c>
      <c r="DR125" s="865"/>
      <c r="DS125" s="865"/>
      <c r="DT125" s="865"/>
      <c r="DU125" s="865"/>
      <c r="DV125" s="866" t="s">
        <v>455</v>
      </c>
      <c r="DW125" s="866"/>
      <c r="DX125" s="866"/>
      <c r="DY125" s="866"/>
      <c r="DZ125" s="867"/>
    </row>
    <row r="126" spans="1:130" s="226" customFormat="1" ht="26.25" customHeight="1" thickBot="1" x14ac:dyDescent="0.2">
      <c r="A126" s="840"/>
      <c r="B126" s="841"/>
      <c r="C126" s="844" t="s">
        <v>465</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19574</v>
      </c>
      <c r="AB126" s="800"/>
      <c r="AC126" s="800"/>
      <c r="AD126" s="800"/>
      <c r="AE126" s="801"/>
      <c r="AF126" s="802">
        <v>3533</v>
      </c>
      <c r="AG126" s="800"/>
      <c r="AH126" s="800"/>
      <c r="AI126" s="800"/>
      <c r="AJ126" s="801"/>
      <c r="AK126" s="802">
        <v>7025</v>
      </c>
      <c r="AL126" s="800"/>
      <c r="AM126" s="800"/>
      <c r="AN126" s="800"/>
      <c r="AO126" s="801"/>
      <c r="AP126" s="847">
        <v>0.2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481</v>
      </c>
      <c r="CQ126" s="770"/>
      <c r="CR126" s="770"/>
      <c r="CS126" s="770"/>
      <c r="CT126" s="770"/>
      <c r="CU126" s="770"/>
      <c r="CV126" s="770"/>
      <c r="CW126" s="770"/>
      <c r="CX126" s="770"/>
      <c r="CY126" s="770"/>
      <c r="CZ126" s="770"/>
      <c r="DA126" s="770"/>
      <c r="DB126" s="770"/>
      <c r="DC126" s="770"/>
      <c r="DD126" s="770"/>
      <c r="DE126" s="770"/>
      <c r="DF126" s="771"/>
      <c r="DG126" s="836" t="s">
        <v>435</v>
      </c>
      <c r="DH126" s="837"/>
      <c r="DI126" s="837"/>
      <c r="DJ126" s="837"/>
      <c r="DK126" s="837"/>
      <c r="DL126" s="837" t="s">
        <v>380</v>
      </c>
      <c r="DM126" s="837"/>
      <c r="DN126" s="837"/>
      <c r="DO126" s="837"/>
      <c r="DP126" s="837"/>
      <c r="DQ126" s="837" t="s">
        <v>433</v>
      </c>
      <c r="DR126" s="837"/>
      <c r="DS126" s="837"/>
      <c r="DT126" s="837"/>
      <c r="DU126" s="837"/>
      <c r="DV126" s="814" t="s">
        <v>380</v>
      </c>
      <c r="DW126" s="814"/>
      <c r="DX126" s="814"/>
      <c r="DY126" s="814"/>
      <c r="DZ126" s="815"/>
    </row>
    <row r="127" spans="1:130" s="226" customFormat="1" ht="26.25" customHeight="1" x14ac:dyDescent="0.15">
      <c r="A127" s="842"/>
      <c r="B127" s="843"/>
      <c r="C127" s="861" t="s">
        <v>482</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7604</v>
      </c>
      <c r="AB127" s="800"/>
      <c r="AC127" s="800"/>
      <c r="AD127" s="800"/>
      <c r="AE127" s="801"/>
      <c r="AF127" s="802">
        <v>8069</v>
      </c>
      <c r="AG127" s="800"/>
      <c r="AH127" s="800"/>
      <c r="AI127" s="800"/>
      <c r="AJ127" s="801"/>
      <c r="AK127" s="802">
        <v>8508</v>
      </c>
      <c r="AL127" s="800"/>
      <c r="AM127" s="800"/>
      <c r="AN127" s="800"/>
      <c r="AO127" s="801"/>
      <c r="AP127" s="847">
        <v>0.2</v>
      </c>
      <c r="AQ127" s="848"/>
      <c r="AR127" s="848"/>
      <c r="AS127" s="848"/>
      <c r="AT127" s="849"/>
      <c r="AU127" s="262"/>
      <c r="AV127" s="262"/>
      <c r="AW127" s="262"/>
      <c r="AX127" s="864" t="s">
        <v>483</v>
      </c>
      <c r="AY127" s="832"/>
      <c r="AZ127" s="832"/>
      <c r="BA127" s="832"/>
      <c r="BB127" s="832"/>
      <c r="BC127" s="832"/>
      <c r="BD127" s="832"/>
      <c r="BE127" s="833"/>
      <c r="BF127" s="831" t="s">
        <v>484</v>
      </c>
      <c r="BG127" s="832"/>
      <c r="BH127" s="832"/>
      <c r="BI127" s="832"/>
      <c r="BJ127" s="832"/>
      <c r="BK127" s="832"/>
      <c r="BL127" s="833"/>
      <c r="BM127" s="831" t="s">
        <v>485</v>
      </c>
      <c r="BN127" s="832"/>
      <c r="BO127" s="832"/>
      <c r="BP127" s="832"/>
      <c r="BQ127" s="832"/>
      <c r="BR127" s="832"/>
      <c r="BS127" s="833"/>
      <c r="BT127" s="831" t="s">
        <v>486</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487</v>
      </c>
      <c r="CQ127" s="770"/>
      <c r="CR127" s="770"/>
      <c r="CS127" s="770"/>
      <c r="CT127" s="770"/>
      <c r="CU127" s="770"/>
      <c r="CV127" s="770"/>
      <c r="CW127" s="770"/>
      <c r="CX127" s="770"/>
      <c r="CY127" s="770"/>
      <c r="CZ127" s="770"/>
      <c r="DA127" s="770"/>
      <c r="DB127" s="770"/>
      <c r="DC127" s="770"/>
      <c r="DD127" s="770"/>
      <c r="DE127" s="770"/>
      <c r="DF127" s="771"/>
      <c r="DG127" s="836" t="s">
        <v>380</v>
      </c>
      <c r="DH127" s="837"/>
      <c r="DI127" s="837"/>
      <c r="DJ127" s="837"/>
      <c r="DK127" s="837"/>
      <c r="DL127" s="837" t="s">
        <v>436</v>
      </c>
      <c r="DM127" s="837"/>
      <c r="DN127" s="837"/>
      <c r="DO127" s="837"/>
      <c r="DP127" s="837"/>
      <c r="DQ127" s="837" t="s">
        <v>401</v>
      </c>
      <c r="DR127" s="837"/>
      <c r="DS127" s="837"/>
      <c r="DT127" s="837"/>
      <c r="DU127" s="837"/>
      <c r="DV127" s="814" t="s">
        <v>455</v>
      </c>
      <c r="DW127" s="814"/>
      <c r="DX127" s="814"/>
      <c r="DY127" s="814"/>
      <c r="DZ127" s="815"/>
    </row>
    <row r="128" spans="1:130" s="226" customFormat="1" ht="26.25" customHeight="1" thickBot="1" x14ac:dyDescent="0.2">
      <c r="A128" s="816" t="s">
        <v>488</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489</v>
      </c>
      <c r="X128" s="818"/>
      <c r="Y128" s="818"/>
      <c r="Z128" s="819"/>
      <c r="AA128" s="820">
        <v>162046</v>
      </c>
      <c r="AB128" s="821"/>
      <c r="AC128" s="821"/>
      <c r="AD128" s="821"/>
      <c r="AE128" s="822"/>
      <c r="AF128" s="823">
        <v>165209</v>
      </c>
      <c r="AG128" s="821"/>
      <c r="AH128" s="821"/>
      <c r="AI128" s="821"/>
      <c r="AJ128" s="822"/>
      <c r="AK128" s="823">
        <v>177661</v>
      </c>
      <c r="AL128" s="821"/>
      <c r="AM128" s="821"/>
      <c r="AN128" s="821"/>
      <c r="AO128" s="822"/>
      <c r="AP128" s="824"/>
      <c r="AQ128" s="825"/>
      <c r="AR128" s="825"/>
      <c r="AS128" s="825"/>
      <c r="AT128" s="826"/>
      <c r="AU128" s="262"/>
      <c r="AV128" s="262"/>
      <c r="AW128" s="262"/>
      <c r="AX128" s="827" t="s">
        <v>490</v>
      </c>
      <c r="AY128" s="828"/>
      <c r="AZ128" s="828"/>
      <c r="BA128" s="828"/>
      <c r="BB128" s="828"/>
      <c r="BC128" s="828"/>
      <c r="BD128" s="828"/>
      <c r="BE128" s="829"/>
      <c r="BF128" s="806" t="s">
        <v>436</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491</v>
      </c>
      <c r="CQ128" s="748"/>
      <c r="CR128" s="748"/>
      <c r="CS128" s="748"/>
      <c r="CT128" s="748"/>
      <c r="CU128" s="748"/>
      <c r="CV128" s="748"/>
      <c r="CW128" s="748"/>
      <c r="CX128" s="748"/>
      <c r="CY128" s="748"/>
      <c r="CZ128" s="748"/>
      <c r="DA128" s="748"/>
      <c r="DB128" s="748"/>
      <c r="DC128" s="748"/>
      <c r="DD128" s="748"/>
      <c r="DE128" s="748"/>
      <c r="DF128" s="749"/>
      <c r="DG128" s="810" t="s">
        <v>431</v>
      </c>
      <c r="DH128" s="811"/>
      <c r="DI128" s="811"/>
      <c r="DJ128" s="811"/>
      <c r="DK128" s="811"/>
      <c r="DL128" s="811" t="s">
        <v>436</v>
      </c>
      <c r="DM128" s="811"/>
      <c r="DN128" s="811"/>
      <c r="DO128" s="811"/>
      <c r="DP128" s="811"/>
      <c r="DQ128" s="811" t="s">
        <v>435</v>
      </c>
      <c r="DR128" s="811"/>
      <c r="DS128" s="811"/>
      <c r="DT128" s="811"/>
      <c r="DU128" s="811"/>
      <c r="DV128" s="812" t="s">
        <v>436</v>
      </c>
      <c r="DW128" s="812"/>
      <c r="DX128" s="812"/>
      <c r="DY128" s="812"/>
      <c r="DZ128" s="813"/>
    </row>
    <row r="129" spans="1:131" s="226" customFormat="1" ht="26.25" customHeight="1" x14ac:dyDescent="0.15">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492</v>
      </c>
      <c r="X129" s="797"/>
      <c r="Y129" s="797"/>
      <c r="Z129" s="798"/>
      <c r="AA129" s="799">
        <v>4738118</v>
      </c>
      <c r="AB129" s="800"/>
      <c r="AC129" s="800"/>
      <c r="AD129" s="800"/>
      <c r="AE129" s="801"/>
      <c r="AF129" s="802">
        <v>4651479</v>
      </c>
      <c r="AG129" s="800"/>
      <c r="AH129" s="800"/>
      <c r="AI129" s="800"/>
      <c r="AJ129" s="801"/>
      <c r="AK129" s="802">
        <v>4626442</v>
      </c>
      <c r="AL129" s="800"/>
      <c r="AM129" s="800"/>
      <c r="AN129" s="800"/>
      <c r="AO129" s="801"/>
      <c r="AP129" s="803"/>
      <c r="AQ129" s="804"/>
      <c r="AR129" s="804"/>
      <c r="AS129" s="804"/>
      <c r="AT129" s="805"/>
      <c r="AU129" s="264"/>
      <c r="AV129" s="264"/>
      <c r="AW129" s="264"/>
      <c r="AX129" s="769" t="s">
        <v>493</v>
      </c>
      <c r="AY129" s="770"/>
      <c r="AZ129" s="770"/>
      <c r="BA129" s="770"/>
      <c r="BB129" s="770"/>
      <c r="BC129" s="770"/>
      <c r="BD129" s="770"/>
      <c r="BE129" s="771"/>
      <c r="BF129" s="789" t="s">
        <v>436</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494</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495</v>
      </c>
      <c r="X130" s="797"/>
      <c r="Y130" s="797"/>
      <c r="Z130" s="798"/>
      <c r="AA130" s="799">
        <v>799815</v>
      </c>
      <c r="AB130" s="800"/>
      <c r="AC130" s="800"/>
      <c r="AD130" s="800"/>
      <c r="AE130" s="801"/>
      <c r="AF130" s="802">
        <v>788892</v>
      </c>
      <c r="AG130" s="800"/>
      <c r="AH130" s="800"/>
      <c r="AI130" s="800"/>
      <c r="AJ130" s="801"/>
      <c r="AK130" s="802">
        <v>794219</v>
      </c>
      <c r="AL130" s="800"/>
      <c r="AM130" s="800"/>
      <c r="AN130" s="800"/>
      <c r="AO130" s="801"/>
      <c r="AP130" s="803"/>
      <c r="AQ130" s="804"/>
      <c r="AR130" s="804"/>
      <c r="AS130" s="804"/>
      <c r="AT130" s="805"/>
      <c r="AU130" s="264"/>
      <c r="AV130" s="264"/>
      <c r="AW130" s="264"/>
      <c r="AX130" s="769" t="s">
        <v>496</v>
      </c>
      <c r="AY130" s="770"/>
      <c r="AZ130" s="770"/>
      <c r="BA130" s="770"/>
      <c r="BB130" s="770"/>
      <c r="BC130" s="770"/>
      <c r="BD130" s="770"/>
      <c r="BE130" s="771"/>
      <c r="BF130" s="772">
        <v>11.4</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497</v>
      </c>
      <c r="X131" s="780"/>
      <c r="Y131" s="780"/>
      <c r="Z131" s="781"/>
      <c r="AA131" s="782">
        <v>3938303</v>
      </c>
      <c r="AB131" s="783"/>
      <c r="AC131" s="783"/>
      <c r="AD131" s="783"/>
      <c r="AE131" s="784"/>
      <c r="AF131" s="785">
        <v>3862587</v>
      </c>
      <c r="AG131" s="783"/>
      <c r="AH131" s="783"/>
      <c r="AI131" s="783"/>
      <c r="AJ131" s="784"/>
      <c r="AK131" s="785">
        <v>3832223</v>
      </c>
      <c r="AL131" s="783"/>
      <c r="AM131" s="783"/>
      <c r="AN131" s="783"/>
      <c r="AO131" s="784"/>
      <c r="AP131" s="786"/>
      <c r="AQ131" s="787"/>
      <c r="AR131" s="787"/>
      <c r="AS131" s="787"/>
      <c r="AT131" s="788"/>
      <c r="AU131" s="264"/>
      <c r="AV131" s="264"/>
      <c r="AW131" s="264"/>
      <c r="AX131" s="747" t="s">
        <v>498</v>
      </c>
      <c r="AY131" s="748"/>
      <c r="AZ131" s="748"/>
      <c r="BA131" s="748"/>
      <c r="BB131" s="748"/>
      <c r="BC131" s="748"/>
      <c r="BD131" s="748"/>
      <c r="BE131" s="749"/>
      <c r="BF131" s="750">
        <v>79.7</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499</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500</v>
      </c>
      <c r="W132" s="760"/>
      <c r="X132" s="760"/>
      <c r="Y132" s="760"/>
      <c r="Z132" s="761"/>
      <c r="AA132" s="762">
        <v>13.377335370000001</v>
      </c>
      <c r="AB132" s="763"/>
      <c r="AC132" s="763"/>
      <c r="AD132" s="763"/>
      <c r="AE132" s="764"/>
      <c r="AF132" s="765">
        <v>10.325592670000001</v>
      </c>
      <c r="AG132" s="763"/>
      <c r="AH132" s="763"/>
      <c r="AI132" s="763"/>
      <c r="AJ132" s="764"/>
      <c r="AK132" s="765">
        <v>10.534094700000001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501</v>
      </c>
      <c r="W133" s="739"/>
      <c r="X133" s="739"/>
      <c r="Y133" s="739"/>
      <c r="Z133" s="740"/>
      <c r="AA133" s="741">
        <v>15.8</v>
      </c>
      <c r="AB133" s="742"/>
      <c r="AC133" s="742"/>
      <c r="AD133" s="742"/>
      <c r="AE133" s="743"/>
      <c r="AF133" s="741">
        <v>13.3</v>
      </c>
      <c r="AG133" s="742"/>
      <c r="AH133" s="742"/>
      <c r="AI133" s="742"/>
      <c r="AJ133" s="743"/>
      <c r="AK133" s="741">
        <v>11.4</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Au2vavsHTH3ocOZ/nk/Su8ZOH96vG9AkfK1Z+BvbJePM6a5urxQTnJlNRnrK7xgkOlUFYmfYHXPnsGVtSCqQjQ==" saltValue="8JQd2TNjEvkc9/DmC2q6Y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G28" zoomScaleNormal="85" zoomScaleSheetLayoutView="100" workbookViewId="0">
      <selection activeCell="A4" sqref="A4:BG49"/>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cN0xACmRk08wfTU0RUCifHvqJNvyo3nPbbcqUySNVm3Uj40IMC+5h90YSjTmw06QAQq7yP9mtZdcxOCSVjc0Q==" saltValue="Zn3YYRwdLMLam74Nm/nR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3" zoomScaleNormal="100" zoomScaleSheetLayoutView="55" workbookViewId="0">
      <selection activeCell="DL27" sqref="DL27:DP27"/>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ji09F8w6wGuBfl19lYAlq6OTtEiFeopAa59xHv1CMAAAJtdgjOzrT+BiZVWucLBKpdFuQVEc69MlSORQNhHvw==" saltValue="3fcUUfHkCMBK6I2wz9te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8" zoomScale="70" zoomScaleSheetLayoutView="70" workbookViewId="0">
      <selection activeCell="DL27" sqref="DL27:DP27"/>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505</v>
      </c>
      <c r="AP7" s="283"/>
      <c r="AQ7" s="284" t="s">
        <v>506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507</v>
      </c>
      <c r="AQ8" s="290" t="s">
        <v>508</v>
      </c>
      <c r="AR8" s="291" t="s">
        <v>509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510</v>
      </c>
      <c r="AL9" s="1169"/>
      <c r="AM9" s="1169"/>
      <c r="AN9" s="1170"/>
      <c r="AO9" s="292">
        <v>1165766</v>
      </c>
      <c r="AP9" s="292">
        <v>96728</v>
      </c>
      <c r="AQ9" s="293">
        <v>94624</v>
      </c>
      <c r="AR9" s="294">
        <v>2.2000000000000002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511</v>
      </c>
      <c r="AL10" s="1169"/>
      <c r="AM10" s="1169"/>
      <c r="AN10" s="1170"/>
      <c r="AO10" s="295">
        <v>92047</v>
      </c>
      <c r="AP10" s="295">
        <v>7637</v>
      </c>
      <c r="AQ10" s="296">
        <v>10828</v>
      </c>
      <c r="AR10" s="297">
        <v>-29.5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512</v>
      </c>
      <c r="AL11" s="1169"/>
      <c r="AM11" s="1169"/>
      <c r="AN11" s="1170"/>
      <c r="AO11" s="295">
        <v>261941</v>
      </c>
      <c r="AP11" s="295">
        <v>21734</v>
      </c>
      <c r="AQ11" s="296">
        <v>19094</v>
      </c>
      <c r="AR11" s="297">
        <v>13.8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513</v>
      </c>
      <c r="AL12" s="1169"/>
      <c r="AM12" s="1169"/>
      <c r="AN12" s="1170"/>
      <c r="AO12" s="295" t="s">
        <v>514</v>
      </c>
      <c r="AP12" s="295" t="s">
        <v>514</v>
      </c>
      <c r="AQ12" s="296">
        <v>2189</v>
      </c>
      <c r="AR12" s="297" t="s">
        <v>514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515</v>
      </c>
      <c r="AL13" s="1169"/>
      <c r="AM13" s="1169"/>
      <c r="AN13" s="1170"/>
      <c r="AO13" s="295" t="s">
        <v>514</v>
      </c>
      <c r="AP13" s="295" t="s">
        <v>514</v>
      </c>
      <c r="AQ13" s="296" t="s">
        <v>514</v>
      </c>
      <c r="AR13" s="297" t="s">
        <v>514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516</v>
      </c>
      <c r="AL14" s="1169"/>
      <c r="AM14" s="1169"/>
      <c r="AN14" s="1170"/>
      <c r="AO14" s="295">
        <v>72303</v>
      </c>
      <c r="AP14" s="295">
        <v>5999</v>
      </c>
      <c r="AQ14" s="296">
        <v>4559</v>
      </c>
      <c r="AR14" s="297">
        <v>31.6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517</v>
      </c>
      <c r="AL15" s="1169"/>
      <c r="AM15" s="1169"/>
      <c r="AN15" s="1170"/>
      <c r="AO15" s="295">
        <v>17716</v>
      </c>
      <c r="AP15" s="295">
        <v>1470</v>
      </c>
      <c r="AQ15" s="296">
        <v>2298</v>
      </c>
      <c r="AR15" s="297">
        <v>-36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518</v>
      </c>
      <c r="AL16" s="1172"/>
      <c r="AM16" s="1172"/>
      <c r="AN16" s="1173"/>
      <c r="AO16" s="295">
        <v>-100474</v>
      </c>
      <c r="AP16" s="295">
        <v>-8337</v>
      </c>
      <c r="AQ16" s="296">
        <v>-9895</v>
      </c>
      <c r="AR16" s="297">
        <v>-15.7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179</v>
      </c>
      <c r="AL17" s="1172"/>
      <c r="AM17" s="1172"/>
      <c r="AN17" s="1173"/>
      <c r="AO17" s="295">
        <v>1509299</v>
      </c>
      <c r="AP17" s="295">
        <v>125232</v>
      </c>
      <c r="AQ17" s="296">
        <v>123697</v>
      </c>
      <c r="AR17" s="297">
        <v>1.2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523</v>
      </c>
      <c r="AL21" s="1166"/>
      <c r="AM21" s="1166"/>
      <c r="AN21" s="1167"/>
      <c r="AO21" s="307">
        <v>10.79</v>
      </c>
      <c r="AP21" s="308">
        <v>11.1</v>
      </c>
      <c r="AQ21" s="309">
        <v>-0.31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524</v>
      </c>
      <c r="AL22" s="1166"/>
      <c r="AM22" s="1166"/>
      <c r="AN22" s="1167"/>
      <c r="AO22" s="312">
        <v>97.5</v>
      </c>
      <c r="AP22" s="313">
        <v>95.8</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526</v>
      </c>
      <c r="AO27" s="273"/>
      <c r="AP27" s="273"/>
      <c r="AQ27" s="273"/>
      <c r="AR27" s="273"/>
      <c r="AS27" s="273"/>
      <c r="AT27" s="273"/>
    </row>
    <row r="28" spans="1:46" ht="17.25" x14ac:dyDescent="0.1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505</v>
      </c>
      <c r="AP30" s="283"/>
      <c r="AQ30" s="284" t="s">
        <v>506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507</v>
      </c>
      <c r="AQ31" s="290" t="s">
        <v>508</v>
      </c>
      <c r="AR31" s="291" t="s">
        <v>509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529</v>
      </c>
      <c r="AL32" s="1157"/>
      <c r="AM32" s="1157"/>
      <c r="AN32" s="1158"/>
      <c r="AO32" s="322">
        <v>1104761</v>
      </c>
      <c r="AP32" s="322">
        <v>91666</v>
      </c>
      <c r="AQ32" s="323">
        <v>80576</v>
      </c>
      <c r="AR32" s="324">
        <v>13.8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530</v>
      </c>
      <c r="AL33" s="1157"/>
      <c r="AM33" s="1157"/>
      <c r="AN33" s="1158"/>
      <c r="AO33" s="322" t="s">
        <v>514</v>
      </c>
      <c r="AP33" s="322" t="s">
        <v>514</v>
      </c>
      <c r="AQ33" s="323" t="s">
        <v>514</v>
      </c>
      <c r="AR33" s="324" t="s">
        <v>514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531</v>
      </c>
      <c r="AL34" s="1157"/>
      <c r="AM34" s="1157"/>
      <c r="AN34" s="1158"/>
      <c r="AO34" s="322" t="s">
        <v>514</v>
      </c>
      <c r="AP34" s="322" t="s">
        <v>514</v>
      </c>
      <c r="AQ34" s="323" t="s">
        <v>514</v>
      </c>
      <c r="AR34" s="324" t="s">
        <v>514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532</v>
      </c>
      <c r="AL35" s="1157"/>
      <c r="AM35" s="1157"/>
      <c r="AN35" s="1158"/>
      <c r="AO35" s="322">
        <v>255240</v>
      </c>
      <c r="AP35" s="322">
        <v>21178</v>
      </c>
      <c r="AQ35" s="323">
        <v>26282</v>
      </c>
      <c r="AR35" s="324">
        <v>-19.399999999999999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533</v>
      </c>
      <c r="AL36" s="1157"/>
      <c r="AM36" s="1157"/>
      <c r="AN36" s="1158"/>
      <c r="AO36" s="322" t="s">
        <v>514</v>
      </c>
      <c r="AP36" s="322" t="s">
        <v>514</v>
      </c>
      <c r="AQ36" s="323">
        <v>3165</v>
      </c>
      <c r="AR36" s="324" t="s">
        <v>514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534</v>
      </c>
      <c r="AL37" s="1157"/>
      <c r="AM37" s="1157"/>
      <c r="AN37" s="1158"/>
      <c r="AO37" s="322">
        <v>15533</v>
      </c>
      <c r="AP37" s="322">
        <v>1289</v>
      </c>
      <c r="AQ37" s="323">
        <v>1250</v>
      </c>
      <c r="AR37" s="324">
        <v>3.1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535</v>
      </c>
      <c r="AL38" s="1160"/>
      <c r="AM38" s="1160"/>
      <c r="AN38" s="1161"/>
      <c r="AO38" s="325">
        <v>36</v>
      </c>
      <c r="AP38" s="325">
        <v>3</v>
      </c>
      <c r="AQ38" s="326">
        <v>22</v>
      </c>
      <c r="AR38" s="314">
        <v>-86.4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536</v>
      </c>
      <c r="AL39" s="1160"/>
      <c r="AM39" s="1160"/>
      <c r="AN39" s="1161"/>
      <c r="AO39" s="322">
        <v>-177661</v>
      </c>
      <c r="AP39" s="322">
        <v>-14741</v>
      </c>
      <c r="AQ39" s="323">
        <v>-3638</v>
      </c>
      <c r="AR39" s="324">
        <v>305.2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537</v>
      </c>
      <c r="AL40" s="1157"/>
      <c r="AM40" s="1157"/>
      <c r="AN40" s="1158"/>
      <c r="AO40" s="322">
        <v>-794219</v>
      </c>
      <c r="AP40" s="322">
        <v>-65899</v>
      </c>
      <c r="AQ40" s="323">
        <v>-75354</v>
      </c>
      <c r="AR40" s="324">
        <v>-12.5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290</v>
      </c>
      <c r="AL41" s="1163"/>
      <c r="AM41" s="1163"/>
      <c r="AN41" s="1164"/>
      <c r="AO41" s="322">
        <v>403690</v>
      </c>
      <c r="AP41" s="322">
        <v>33496</v>
      </c>
      <c r="AQ41" s="323">
        <v>32302</v>
      </c>
      <c r="AR41" s="324">
        <v>3.7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505</v>
      </c>
      <c r="AN49" s="1151" t="s">
        <v>541</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542</v>
      </c>
      <c r="AO50" s="339" t="s">
        <v>543</v>
      </c>
      <c r="AP50" s="340" t="s">
        <v>544</v>
      </c>
      <c r="AQ50" s="341" t="s">
        <v>545</v>
      </c>
      <c r="AR50" s="342" t="s">
        <v>546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1674440</v>
      </c>
      <c r="AN51" s="344">
        <v>129500</v>
      </c>
      <c r="AO51" s="345">
        <v>67.599999999999994</v>
      </c>
      <c r="AP51" s="346">
        <v>136577</v>
      </c>
      <c r="AQ51" s="347">
        <v>19.7</v>
      </c>
      <c r="AR51" s="348">
        <v>47.9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370656</v>
      </c>
      <c r="AN52" s="352">
        <v>28666</v>
      </c>
      <c r="AO52" s="353">
        <v>24</v>
      </c>
      <c r="AP52" s="354">
        <v>59645</v>
      </c>
      <c r="AQ52" s="355">
        <v>-3.2</v>
      </c>
      <c r="AR52" s="356">
        <v>27.2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1948133</v>
      </c>
      <c r="AN53" s="344">
        <v>153529</v>
      </c>
      <c r="AO53" s="345">
        <v>18.600000000000001</v>
      </c>
      <c r="AP53" s="346">
        <v>132212</v>
      </c>
      <c r="AQ53" s="347">
        <v>-3.2</v>
      </c>
      <c r="AR53" s="348">
        <v>21.8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397892</v>
      </c>
      <c r="AN54" s="352">
        <v>31357</v>
      </c>
      <c r="AO54" s="353">
        <v>9.4</v>
      </c>
      <c r="AP54" s="354">
        <v>67114</v>
      </c>
      <c r="AQ54" s="355">
        <v>12.5</v>
      </c>
      <c r="AR54" s="356">
        <v>-3.1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1215528</v>
      </c>
      <c r="AN55" s="344">
        <v>97390</v>
      </c>
      <c r="AO55" s="345">
        <v>-36.6</v>
      </c>
      <c r="AP55" s="346">
        <v>93741</v>
      </c>
      <c r="AQ55" s="347">
        <v>-29.1</v>
      </c>
      <c r="AR55" s="348">
        <v>-7.5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332174</v>
      </c>
      <c r="AN56" s="352">
        <v>26614</v>
      </c>
      <c r="AO56" s="353">
        <v>-15.1</v>
      </c>
      <c r="AP56" s="354">
        <v>46285</v>
      </c>
      <c r="AQ56" s="355">
        <v>-31</v>
      </c>
      <c r="AR56" s="356">
        <v>15.9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1551242</v>
      </c>
      <c r="AN57" s="344">
        <v>125821</v>
      </c>
      <c r="AO57" s="345">
        <v>29.2</v>
      </c>
      <c r="AP57" s="346">
        <v>107537</v>
      </c>
      <c r="AQ57" s="347">
        <v>14.7</v>
      </c>
      <c r="AR57" s="348">
        <v>14.5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331613</v>
      </c>
      <c r="AN58" s="352">
        <v>26897</v>
      </c>
      <c r="AO58" s="353">
        <v>1.1000000000000001</v>
      </c>
      <c r="AP58" s="354">
        <v>57923</v>
      </c>
      <c r="AQ58" s="355">
        <v>25.1</v>
      </c>
      <c r="AR58" s="356">
        <v>-24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1422429</v>
      </c>
      <c r="AN59" s="344">
        <v>118024</v>
      </c>
      <c r="AO59" s="345">
        <v>-6.2</v>
      </c>
      <c r="AP59" s="346">
        <v>113913</v>
      </c>
      <c r="AQ59" s="347">
        <v>5.9</v>
      </c>
      <c r="AR59" s="348">
        <v>-12.1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366282</v>
      </c>
      <c r="AN60" s="352">
        <v>30392</v>
      </c>
      <c r="AO60" s="353">
        <v>13</v>
      </c>
      <c r="AP60" s="354">
        <v>53160</v>
      </c>
      <c r="AQ60" s="355">
        <v>-8.1999999999999993</v>
      </c>
      <c r="AR60" s="356">
        <v>21.2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1562354</v>
      </c>
      <c r="AN61" s="359">
        <v>124853</v>
      </c>
      <c r="AO61" s="360">
        <v>14.5</v>
      </c>
      <c r="AP61" s="361">
        <v>116796</v>
      </c>
      <c r="AQ61" s="362">
        <v>1.6</v>
      </c>
      <c r="AR61" s="348">
        <v>12.9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359723</v>
      </c>
      <c r="AN62" s="352">
        <v>28785</v>
      </c>
      <c r="AO62" s="353">
        <v>6.5</v>
      </c>
      <c r="AP62" s="354">
        <v>56825</v>
      </c>
      <c r="AQ62" s="355">
        <v>-1</v>
      </c>
      <c r="AR62" s="356">
        <v>7.5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f8yicT57Dekb90rN8Ss8mLSE16klmGYi8WwIcjcZJSVWLV0qALpzZ5tbOKa16GVJX0/9whqLSpdS12X5ojGWyA==" saltValue="CVmV7sH1w7DbvIJSMa5wd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election activeCell="BL59" sqref="BL59"/>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ytcYz9mJv0w4UMg0FJ18Q+eCiAPuiG+23nnBtPnSMHFJTL8pok4ikXVnAw7SN6zZPH7D5qZJPglCN+sEt4gLA==" saltValue="k6V3vewAqCByJqxYBvspP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1" zoomScale="70" zoomScaleNormal="70" zoomScaleSheetLayoutView="55" workbookViewId="0">
      <selection activeCell="CW81" sqref="CW81"/>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C1bm5JRTnAeJXL3QJSL9PhHg9rIL2IdTs67GPLWQDPCEYLP59deBhlqDU2bmN/TeBWijym9mlA5sn5cwx6y0A==" saltValue="muPdYMOAnb8mxsfvOWJ40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70" zoomScaleNormal="70" zoomScaleSheetLayoutView="100" workbookViewId="0">
      <selection activeCell="DL27" sqref="DL27:DP2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74" t="s">
        <v>3</v>
      </c>
      <c r="D47" s="1174"/>
      <c r="E47" s="1175"/>
      <c r="F47" s="11">
        <v>15.5</v>
      </c>
      <c r="G47" s="12">
        <v>8.81</v>
      </c>
      <c r="H47" s="12">
        <v>11.79</v>
      </c>
      <c r="I47" s="12">
        <v>13.76</v>
      </c>
      <c r="J47" s="13">
        <v>14.99</v>
      </c>
    </row>
    <row r="48" spans="2:10" ht="57.75" customHeight="1" x14ac:dyDescent="0.15">
      <c r="B48" s="14"/>
      <c r="C48" s="1176" t="s">
        <v>4</v>
      </c>
      <c r="D48" s="1176"/>
      <c r="E48" s="1177"/>
      <c r="F48" s="15">
        <v>1.87</v>
      </c>
      <c r="G48" s="16">
        <v>2.4300000000000002</v>
      </c>
      <c r="H48" s="16">
        <v>2.89</v>
      </c>
      <c r="I48" s="16">
        <v>2.72</v>
      </c>
      <c r="J48" s="17">
        <v>2.62</v>
      </c>
    </row>
    <row r="49" spans="2:10" ht="57.75" customHeight="1" thickBot="1" x14ac:dyDescent="0.2">
      <c r="B49" s="18"/>
      <c r="C49" s="1178" t="s">
        <v>5</v>
      </c>
      <c r="D49" s="1178"/>
      <c r="E49" s="1179"/>
      <c r="F49" s="19" t="s">
        <v>562</v>
      </c>
      <c r="G49" s="20" t="s">
        <v>563</v>
      </c>
      <c r="H49" s="20">
        <v>3.49</v>
      </c>
      <c r="I49" s="20">
        <v>1.53</v>
      </c>
      <c r="J49" s="21">
        <v>1.04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v9mkarPafF/sdXiqkxi77yWt7XIMt6H+imqzwwGdwBBErz1qVulaipxG+KklwsWs1k0CQgXyCSXjiwYg0hiVw==" saltValue="gSQlx+m+oIwnuKPj84Xm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2" zoomScale="85" zoomScaleNormal="85" zoomScaleSheetLayoutView="100" workbookViewId="0">
      <selection activeCell="DL27" sqref="DL27:DP2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86" t="s">
        <v>564</v>
      </c>
      <c r="D34" s="1186"/>
      <c r="E34" s="1187"/>
      <c r="F34" s="32">
        <v>12.19</v>
      </c>
      <c r="G34" s="33">
        <v>11.15</v>
      </c>
      <c r="H34" s="33">
        <v>10.48</v>
      </c>
      <c r="I34" s="33">
        <v>10.67</v>
      </c>
      <c r="J34" s="34">
        <v>10.06</v>
      </c>
      <c r="K34" s="22"/>
      <c r="L34" s="22"/>
      <c r="M34" s="22"/>
      <c r="N34" s="22"/>
      <c r="O34" s="22"/>
      <c r="P34" s="22"/>
    </row>
    <row r="35" spans="1:16" ht="39" customHeight="1" x14ac:dyDescent="0.15">
      <c r="A35" s="22"/>
      <c r="B35" s="35"/>
      <c r="C35" s="1180" t="s">
        <v>565</v>
      </c>
      <c r="D35" s="1181"/>
      <c r="E35" s="1182"/>
      <c r="F35" s="36">
        <v>1.26</v>
      </c>
      <c r="G35" s="37">
        <v>1.61</v>
      </c>
      <c r="H35" s="37">
        <v>2.66</v>
      </c>
      <c r="I35" s="37">
        <v>3.34</v>
      </c>
      <c r="J35" s="38">
        <v>3.15</v>
      </c>
      <c r="K35" s="22"/>
      <c r="L35" s="22"/>
      <c r="M35" s="22"/>
      <c r="N35" s="22"/>
      <c r="O35" s="22"/>
      <c r="P35" s="22"/>
    </row>
    <row r="36" spans="1:16" ht="39" customHeight="1" x14ac:dyDescent="0.15">
      <c r="A36" s="22"/>
      <c r="B36" s="35"/>
      <c r="C36" s="1180" t="s">
        <v>566</v>
      </c>
      <c r="D36" s="1181"/>
      <c r="E36" s="1182"/>
      <c r="F36" s="36">
        <v>1.82</v>
      </c>
      <c r="G36" s="37">
        <v>2.42</v>
      </c>
      <c r="H36" s="37">
        <v>2.84</v>
      </c>
      <c r="I36" s="37">
        <v>2.63</v>
      </c>
      <c r="J36" s="38">
        <v>2.61</v>
      </c>
      <c r="K36" s="22"/>
      <c r="L36" s="22"/>
      <c r="M36" s="22"/>
      <c r="N36" s="22"/>
      <c r="O36" s="22"/>
      <c r="P36" s="22"/>
    </row>
    <row r="37" spans="1:16" ht="39" customHeight="1" x14ac:dyDescent="0.15">
      <c r="A37" s="22"/>
      <c r="B37" s="35"/>
      <c r="C37" s="1180" t="s">
        <v>567</v>
      </c>
      <c r="D37" s="1181"/>
      <c r="E37" s="1182"/>
      <c r="F37" s="36">
        <v>2.46</v>
      </c>
      <c r="G37" s="37">
        <v>2.2400000000000002</v>
      </c>
      <c r="H37" s="37">
        <v>3.82</v>
      </c>
      <c r="I37" s="37">
        <v>2.4300000000000002</v>
      </c>
      <c r="J37" s="38">
        <v>2.15</v>
      </c>
      <c r="K37" s="22"/>
      <c r="L37" s="22"/>
      <c r="M37" s="22"/>
      <c r="N37" s="22"/>
      <c r="O37" s="22"/>
      <c r="P37" s="22"/>
    </row>
    <row r="38" spans="1:16" ht="39" customHeight="1" x14ac:dyDescent="0.15">
      <c r="A38" s="22"/>
      <c r="B38" s="35"/>
      <c r="C38" s="1180" t="s">
        <v>568</v>
      </c>
      <c r="D38" s="1181"/>
      <c r="E38" s="1182"/>
      <c r="F38" s="36">
        <v>0.41</v>
      </c>
      <c r="G38" s="37">
        <v>0.72</v>
      </c>
      <c r="H38" s="37">
        <v>0.27</v>
      </c>
      <c r="I38" s="37">
        <v>1.05</v>
      </c>
      <c r="J38" s="38">
        <v>0.74</v>
      </c>
      <c r="K38" s="22"/>
      <c r="L38" s="22"/>
      <c r="M38" s="22"/>
      <c r="N38" s="22"/>
      <c r="O38" s="22"/>
      <c r="P38" s="22"/>
    </row>
    <row r="39" spans="1:16" ht="39" customHeight="1" x14ac:dyDescent="0.15">
      <c r="A39" s="22"/>
      <c r="B39" s="35"/>
      <c r="C39" s="1180" t="s">
        <v>569</v>
      </c>
      <c r="D39" s="1181"/>
      <c r="E39" s="1182"/>
      <c r="F39" s="36" t="s">
        <v>514</v>
      </c>
      <c r="G39" s="37">
        <v>0</v>
      </c>
      <c r="H39" s="37">
        <v>0.02</v>
      </c>
      <c r="I39" s="37">
        <v>0.01</v>
      </c>
      <c r="J39" s="38">
        <v>0</v>
      </c>
      <c r="K39" s="22"/>
      <c r="L39" s="22"/>
      <c r="M39" s="22"/>
      <c r="N39" s="22"/>
      <c r="O39" s="22"/>
      <c r="P39" s="22"/>
    </row>
    <row r="40" spans="1:16" ht="39" customHeight="1" x14ac:dyDescent="0.15">
      <c r="A40" s="22"/>
      <c r="B40" s="35"/>
      <c r="C40" s="1180" t="s">
        <v>570</v>
      </c>
      <c r="D40" s="1181"/>
      <c r="E40" s="1182"/>
      <c r="F40" s="36">
        <v>0.04</v>
      </c>
      <c r="G40" s="37">
        <v>0</v>
      </c>
      <c r="H40" s="37">
        <v>0.04</v>
      </c>
      <c r="I40" s="37">
        <v>0.09</v>
      </c>
      <c r="J40" s="38">
        <v>0</v>
      </c>
      <c r="K40" s="22"/>
      <c r="L40" s="22"/>
      <c r="M40" s="22"/>
      <c r="N40" s="22"/>
      <c r="O40" s="22"/>
      <c r="P40" s="22"/>
    </row>
    <row r="41" spans="1:16" ht="39" customHeight="1" x14ac:dyDescent="0.15">
      <c r="A41" s="22"/>
      <c r="B41" s="35"/>
      <c r="C41" s="1180" t="s">
        <v>571</v>
      </c>
      <c r="D41" s="1181"/>
      <c r="E41" s="1182"/>
      <c r="F41" s="36">
        <v>0</v>
      </c>
      <c r="G41" s="37">
        <v>0</v>
      </c>
      <c r="H41" s="37">
        <v>0</v>
      </c>
      <c r="I41" s="37">
        <v>0</v>
      </c>
      <c r="J41" s="38">
        <v>0</v>
      </c>
      <c r="K41" s="22"/>
      <c r="L41" s="22"/>
      <c r="M41" s="22"/>
      <c r="N41" s="22"/>
      <c r="O41" s="22"/>
      <c r="P41" s="22"/>
    </row>
    <row r="42" spans="1:16" ht="39" customHeight="1" x14ac:dyDescent="0.15">
      <c r="A42" s="22"/>
      <c r="B42" s="39"/>
      <c r="C42" s="1180" t="s">
        <v>572</v>
      </c>
      <c r="D42" s="1181"/>
      <c r="E42" s="1182"/>
      <c r="F42" s="36" t="s">
        <v>514</v>
      </c>
      <c r="G42" s="37" t="s">
        <v>514</v>
      </c>
      <c r="H42" s="37" t="s">
        <v>514</v>
      </c>
      <c r="I42" s="37" t="s">
        <v>514</v>
      </c>
      <c r="J42" s="38" t="s">
        <v>514</v>
      </c>
      <c r="K42" s="22"/>
      <c r="L42" s="22"/>
      <c r="M42" s="22"/>
      <c r="N42" s="22"/>
      <c r="O42" s="22"/>
      <c r="P42" s="22"/>
    </row>
    <row r="43" spans="1:16" ht="39" customHeight="1" thickBot="1" x14ac:dyDescent="0.2">
      <c r="A43" s="22"/>
      <c r="B43" s="40"/>
      <c r="C43" s="1183" t="s">
        <v>573</v>
      </c>
      <c r="D43" s="1184"/>
      <c r="E43" s="1185"/>
      <c r="F43" s="41" t="s">
        <v>514</v>
      </c>
      <c r="G43" s="42" t="s">
        <v>514</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uKuQicu1v5xsrXTnzIaPSx4corn/XCChBB11iJgy9wqNhm3GFi/3NTVyA8dJCRVDaDPs0MKjl63xB5+3/0adw==" saltValue="QtsNw8Dba+voQkuqyH1v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6" zoomScale="85" zoomScaleNormal="85" zoomScaleSheetLayoutView="55" workbookViewId="0">
      <selection activeCell="DL27" sqref="DL27:DP2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1372</v>
      </c>
      <c r="L45" s="60">
        <v>1296</v>
      </c>
      <c r="M45" s="60">
        <v>1156</v>
      </c>
      <c r="N45" s="60">
        <v>1070</v>
      </c>
      <c r="O45" s="61">
        <v>1105</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514</v>
      </c>
      <c r="L46" s="64" t="s">
        <v>514</v>
      </c>
      <c r="M46" s="64" t="s">
        <v>514</v>
      </c>
      <c r="N46" s="64" t="s">
        <v>514</v>
      </c>
      <c r="O46" s="65" t="s">
        <v>514</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514</v>
      </c>
      <c r="L47" s="64" t="s">
        <v>514</v>
      </c>
      <c r="M47" s="64" t="s">
        <v>514</v>
      </c>
      <c r="N47" s="64" t="s">
        <v>514</v>
      </c>
      <c r="O47" s="65" t="s">
        <v>514</v>
      </c>
      <c r="P47" s="48"/>
      <c r="Q47" s="48"/>
      <c r="R47" s="48"/>
      <c r="S47" s="48"/>
      <c r="T47" s="48"/>
      <c r="U47" s="48"/>
    </row>
    <row r="48" spans="1:21" ht="30.75" customHeight="1" x14ac:dyDescent="0.15">
      <c r="A48" s="48"/>
      <c r="B48" s="1198"/>
      <c r="C48" s="1199"/>
      <c r="D48" s="62"/>
      <c r="E48" s="1190" t="s">
        <v>15</v>
      </c>
      <c r="F48" s="1190"/>
      <c r="G48" s="1190"/>
      <c r="H48" s="1190"/>
      <c r="I48" s="1190"/>
      <c r="J48" s="1191"/>
      <c r="K48" s="63">
        <v>303</v>
      </c>
      <c r="L48" s="64">
        <v>295</v>
      </c>
      <c r="M48" s="64">
        <v>289</v>
      </c>
      <c r="N48" s="64">
        <v>271</v>
      </c>
      <c r="O48" s="65">
        <v>255</v>
      </c>
      <c r="P48" s="48"/>
      <c r="Q48" s="48"/>
      <c r="R48" s="48"/>
      <c r="S48" s="48"/>
      <c r="T48" s="48"/>
      <c r="U48" s="48"/>
    </row>
    <row r="49" spans="1:21" ht="30.75" customHeight="1" x14ac:dyDescent="0.15">
      <c r="A49" s="48"/>
      <c r="B49" s="1198"/>
      <c r="C49" s="1199"/>
      <c r="D49" s="62"/>
      <c r="E49" s="1190" t="s">
        <v>16</v>
      </c>
      <c r="F49" s="1190"/>
      <c r="G49" s="1190"/>
      <c r="H49" s="1190"/>
      <c r="I49" s="1190"/>
      <c r="J49" s="1191"/>
      <c r="K49" s="63">
        <v>23</v>
      </c>
      <c r="L49" s="64">
        <v>21</v>
      </c>
      <c r="M49" s="64">
        <v>16</v>
      </c>
      <c r="N49" s="64" t="s">
        <v>514</v>
      </c>
      <c r="O49" s="65" t="s">
        <v>514</v>
      </c>
      <c r="P49" s="48"/>
      <c r="Q49" s="48"/>
      <c r="R49" s="48"/>
      <c r="S49" s="48"/>
      <c r="T49" s="48"/>
      <c r="U49" s="48"/>
    </row>
    <row r="50" spans="1:21" ht="30.75" customHeight="1" x14ac:dyDescent="0.15">
      <c r="A50" s="48"/>
      <c r="B50" s="1198"/>
      <c r="C50" s="1199"/>
      <c r="D50" s="62"/>
      <c r="E50" s="1190" t="s">
        <v>17</v>
      </c>
      <c r="F50" s="1190"/>
      <c r="G50" s="1190"/>
      <c r="H50" s="1190"/>
      <c r="I50" s="1190"/>
      <c r="J50" s="1191"/>
      <c r="K50" s="63">
        <v>46</v>
      </c>
      <c r="L50" s="64">
        <v>49</v>
      </c>
      <c r="M50" s="64">
        <v>27</v>
      </c>
      <c r="N50" s="64">
        <v>12</v>
      </c>
      <c r="O50" s="65">
        <v>16</v>
      </c>
      <c r="P50" s="48"/>
      <c r="Q50" s="48"/>
      <c r="R50" s="48"/>
      <c r="S50" s="48"/>
      <c r="T50" s="48"/>
      <c r="U50" s="48"/>
    </row>
    <row r="51" spans="1:21" ht="30.75" customHeight="1" x14ac:dyDescent="0.15">
      <c r="A51" s="48"/>
      <c r="B51" s="1200"/>
      <c r="C51" s="1201"/>
      <c r="D51" s="66"/>
      <c r="E51" s="1190" t="s">
        <v>18</v>
      </c>
      <c r="F51" s="1190"/>
      <c r="G51" s="1190"/>
      <c r="H51" s="1190"/>
      <c r="I51" s="1190"/>
      <c r="J51" s="1191"/>
      <c r="K51" s="63">
        <v>1</v>
      </c>
      <c r="L51" s="64">
        <v>1</v>
      </c>
      <c r="M51" s="64">
        <v>1</v>
      </c>
      <c r="N51" s="64">
        <v>0</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1043</v>
      </c>
      <c r="L52" s="64">
        <v>1032</v>
      </c>
      <c r="M52" s="64">
        <v>961</v>
      </c>
      <c r="N52" s="64">
        <v>954</v>
      </c>
      <c r="O52" s="65">
        <v>972</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702</v>
      </c>
      <c r="L53" s="69">
        <v>630</v>
      </c>
      <c r="M53" s="69">
        <v>528</v>
      </c>
      <c r="N53" s="69">
        <v>399</v>
      </c>
      <c r="O53" s="70">
        <v>404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iHWTNYptreb/yBVwmFjLbM4Hp8NFURmwu4L51uFwGIX1yeap/G7QqkEi/zGMbSmq4Vw1XOvXxksZKgXQHvBsA==" saltValue="/4dtCuHSpGpQ+kCB8jbPl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0" zoomScale="55" zoomScaleNormal="55" zoomScaleSheetLayoutView="100" workbookViewId="0">
      <selection activeCell="DL27" sqref="DL27:DP27"/>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557</v>
      </c>
      <c r="J40" s="79" t="s">
        <v>558</v>
      </c>
      <c r="K40" s="79" t="s">
        <v>559</v>
      </c>
      <c r="L40" s="79" t="s">
        <v>560</v>
      </c>
      <c r="M40" s="80" t="s">
        <v>561</v>
      </c>
    </row>
    <row r="41" spans="2:13" ht="27.75" customHeight="1" x14ac:dyDescent="0.15">
      <c r="B41" s="1216" t="s">
        <v>24</v>
      </c>
      <c r="C41" s="1217"/>
      <c r="D41" s="81"/>
      <c r="E41" s="1218" t="s">
        <v>25</v>
      </c>
      <c r="F41" s="1218"/>
      <c r="G41" s="1218"/>
      <c r="H41" s="1219"/>
      <c r="I41" s="82">
        <v>10651</v>
      </c>
      <c r="J41" s="83">
        <v>11015</v>
      </c>
      <c r="K41" s="83">
        <v>10920</v>
      </c>
      <c r="L41" s="83">
        <v>10967</v>
      </c>
      <c r="M41" s="84">
        <v>10854</v>
      </c>
    </row>
    <row r="42" spans="2:13" ht="27.75" customHeight="1" x14ac:dyDescent="0.15">
      <c r="B42" s="1206"/>
      <c r="C42" s="1207"/>
      <c r="D42" s="85"/>
      <c r="E42" s="1210" t="s">
        <v>26</v>
      </c>
      <c r="F42" s="1210"/>
      <c r="G42" s="1210"/>
      <c r="H42" s="1211"/>
      <c r="I42" s="86">
        <v>46</v>
      </c>
      <c r="J42" s="87">
        <v>43</v>
      </c>
      <c r="K42" s="87" t="s">
        <v>514</v>
      </c>
      <c r="L42" s="87">
        <v>28</v>
      </c>
      <c r="M42" s="88">
        <v>48</v>
      </c>
    </row>
    <row r="43" spans="2:13" ht="27.75" customHeight="1" x14ac:dyDescent="0.15">
      <c r="B43" s="1206"/>
      <c r="C43" s="1207"/>
      <c r="D43" s="85"/>
      <c r="E43" s="1210" t="s">
        <v>27</v>
      </c>
      <c r="F43" s="1210"/>
      <c r="G43" s="1210"/>
      <c r="H43" s="1211"/>
      <c r="I43" s="86">
        <v>3313</v>
      </c>
      <c r="J43" s="87">
        <v>3224</v>
      </c>
      <c r="K43" s="87">
        <v>3174</v>
      </c>
      <c r="L43" s="87">
        <v>2939</v>
      </c>
      <c r="M43" s="88">
        <v>2604</v>
      </c>
    </row>
    <row r="44" spans="2:13" ht="27.75" customHeight="1" x14ac:dyDescent="0.15">
      <c r="B44" s="1206"/>
      <c r="C44" s="1207"/>
      <c r="D44" s="85"/>
      <c r="E44" s="1210" t="s">
        <v>28</v>
      </c>
      <c r="F44" s="1210"/>
      <c r="G44" s="1210"/>
      <c r="H44" s="1211"/>
      <c r="I44" s="86">
        <v>38</v>
      </c>
      <c r="J44" s="87">
        <v>17</v>
      </c>
      <c r="K44" s="87" t="s">
        <v>514</v>
      </c>
      <c r="L44" s="87" t="s">
        <v>514</v>
      </c>
      <c r="M44" s="88" t="s">
        <v>514</v>
      </c>
    </row>
    <row r="45" spans="2:13" ht="27.75" customHeight="1" x14ac:dyDescent="0.15">
      <c r="B45" s="1206"/>
      <c r="C45" s="1207"/>
      <c r="D45" s="85"/>
      <c r="E45" s="1210" t="s">
        <v>29</v>
      </c>
      <c r="F45" s="1210"/>
      <c r="G45" s="1210"/>
      <c r="H45" s="1211"/>
      <c r="I45" s="86">
        <v>1496</v>
      </c>
      <c r="J45" s="87">
        <v>1437</v>
      </c>
      <c r="K45" s="87">
        <v>1285</v>
      </c>
      <c r="L45" s="87">
        <v>1358</v>
      </c>
      <c r="M45" s="88">
        <v>1338</v>
      </c>
    </row>
    <row r="46" spans="2:13" ht="27.75" customHeight="1" x14ac:dyDescent="0.15">
      <c r="B46" s="1206"/>
      <c r="C46" s="1207"/>
      <c r="D46" s="89"/>
      <c r="E46" s="1210" t="s">
        <v>30</v>
      </c>
      <c r="F46" s="1210"/>
      <c r="G46" s="1210"/>
      <c r="H46" s="1211"/>
      <c r="I46" s="86" t="s">
        <v>514</v>
      </c>
      <c r="J46" s="87" t="s">
        <v>514</v>
      </c>
      <c r="K46" s="87" t="s">
        <v>514</v>
      </c>
      <c r="L46" s="87" t="s">
        <v>514</v>
      </c>
      <c r="M46" s="88" t="s">
        <v>514</v>
      </c>
    </row>
    <row r="47" spans="2:13" ht="27.75" customHeight="1" x14ac:dyDescent="0.15">
      <c r="B47" s="1206"/>
      <c r="C47" s="1207"/>
      <c r="D47" s="90"/>
      <c r="E47" s="1220" t="s">
        <v>31</v>
      </c>
      <c r="F47" s="1221"/>
      <c r="G47" s="1221"/>
      <c r="H47" s="1222"/>
      <c r="I47" s="86" t="s">
        <v>514</v>
      </c>
      <c r="J47" s="87" t="s">
        <v>514</v>
      </c>
      <c r="K47" s="87" t="s">
        <v>514</v>
      </c>
      <c r="L47" s="87" t="s">
        <v>514</v>
      </c>
      <c r="M47" s="88" t="s">
        <v>514</v>
      </c>
    </row>
    <row r="48" spans="2:13" ht="27.75" customHeight="1" x14ac:dyDescent="0.15">
      <c r="B48" s="1206"/>
      <c r="C48" s="1207"/>
      <c r="D48" s="85"/>
      <c r="E48" s="1210" t="s">
        <v>32</v>
      </c>
      <c r="F48" s="1210"/>
      <c r="G48" s="1210"/>
      <c r="H48" s="1211"/>
      <c r="I48" s="86" t="s">
        <v>514</v>
      </c>
      <c r="J48" s="87" t="s">
        <v>514</v>
      </c>
      <c r="K48" s="87" t="s">
        <v>514</v>
      </c>
      <c r="L48" s="87" t="s">
        <v>514</v>
      </c>
      <c r="M48" s="88" t="s">
        <v>514</v>
      </c>
    </row>
    <row r="49" spans="2:13" ht="27.75" customHeight="1" x14ac:dyDescent="0.15">
      <c r="B49" s="1208"/>
      <c r="C49" s="1209"/>
      <c r="D49" s="85"/>
      <c r="E49" s="1210" t="s">
        <v>33</v>
      </c>
      <c r="F49" s="1210"/>
      <c r="G49" s="1210"/>
      <c r="H49" s="1211"/>
      <c r="I49" s="86" t="s">
        <v>514</v>
      </c>
      <c r="J49" s="87" t="s">
        <v>514</v>
      </c>
      <c r="K49" s="87" t="s">
        <v>514</v>
      </c>
      <c r="L49" s="87" t="s">
        <v>514</v>
      </c>
      <c r="M49" s="88" t="s">
        <v>514</v>
      </c>
    </row>
    <row r="50" spans="2:13" ht="27.75" customHeight="1" x14ac:dyDescent="0.15">
      <c r="B50" s="1204" t="s">
        <v>34</v>
      </c>
      <c r="C50" s="1205"/>
      <c r="D50" s="91"/>
      <c r="E50" s="1210" t="s">
        <v>35</v>
      </c>
      <c r="F50" s="1210"/>
      <c r="G50" s="1210"/>
      <c r="H50" s="1211"/>
      <c r="I50" s="86">
        <v>1405</v>
      </c>
      <c r="J50" s="87">
        <v>1261</v>
      </c>
      <c r="K50" s="87">
        <v>1188</v>
      </c>
      <c r="L50" s="87">
        <v>1278</v>
      </c>
      <c r="M50" s="88">
        <v>1351</v>
      </c>
    </row>
    <row r="51" spans="2:13" ht="27.75" customHeight="1" x14ac:dyDescent="0.15">
      <c r="B51" s="1206"/>
      <c r="C51" s="1207"/>
      <c r="D51" s="85"/>
      <c r="E51" s="1210" t="s">
        <v>36</v>
      </c>
      <c r="F51" s="1210"/>
      <c r="G51" s="1210"/>
      <c r="H51" s="1211"/>
      <c r="I51" s="86">
        <v>2164</v>
      </c>
      <c r="J51" s="87">
        <v>1995</v>
      </c>
      <c r="K51" s="87">
        <v>1941</v>
      </c>
      <c r="L51" s="87">
        <v>1899</v>
      </c>
      <c r="M51" s="88">
        <v>1855</v>
      </c>
    </row>
    <row r="52" spans="2:13" ht="27.75" customHeight="1" x14ac:dyDescent="0.15">
      <c r="B52" s="1208"/>
      <c r="C52" s="1209"/>
      <c r="D52" s="85"/>
      <c r="E52" s="1210" t="s">
        <v>37</v>
      </c>
      <c r="F52" s="1210"/>
      <c r="G52" s="1210"/>
      <c r="H52" s="1211"/>
      <c r="I52" s="86">
        <v>8286</v>
      </c>
      <c r="J52" s="87">
        <v>8221</v>
      </c>
      <c r="K52" s="87">
        <v>8830</v>
      </c>
      <c r="L52" s="87">
        <v>8762</v>
      </c>
      <c r="M52" s="88">
        <v>8583</v>
      </c>
    </row>
    <row r="53" spans="2:13" ht="27.75" customHeight="1" thickBot="1" x14ac:dyDescent="0.2">
      <c r="B53" s="1212" t="s">
        <v>38</v>
      </c>
      <c r="C53" s="1213"/>
      <c r="D53" s="92"/>
      <c r="E53" s="1214" t="s">
        <v>39</v>
      </c>
      <c r="F53" s="1214"/>
      <c r="G53" s="1214"/>
      <c r="H53" s="1215"/>
      <c r="I53" s="93">
        <v>3688</v>
      </c>
      <c r="J53" s="94">
        <v>4258</v>
      </c>
      <c r="K53" s="94">
        <v>3419</v>
      </c>
      <c r="L53" s="94">
        <v>3352</v>
      </c>
      <c r="M53" s="95">
        <v>3055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UKlIKhaMkWZjCnHyg53COwZQB6Ioq3Lja76qRUl1h44xUT4r88OAqXGbeX6un5p1rClDCb6Vqq9OO9w7dpuyw==" saltValue="f0G+CCyZudPHLZjjxsMp9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60" sqref="H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559</v>
      </c>
      <c r="G54" s="104" t="s">
        <v>560</v>
      </c>
      <c r="H54" s="105" t="s">
        <v>561</v>
      </c>
    </row>
    <row r="55" spans="2:8" ht="52.5" customHeight="1" x14ac:dyDescent="0.15">
      <c r="B55" s="106"/>
      <c r="C55" s="1231" t="s">
        <v>42</v>
      </c>
      <c r="D55" s="1231"/>
      <c r="E55" s="1232"/>
      <c r="F55" s="107">
        <v>559</v>
      </c>
      <c r="G55" s="107">
        <v>640</v>
      </c>
      <c r="H55" s="108">
        <v>694</v>
      </c>
    </row>
    <row r="56" spans="2:8" ht="52.5" customHeight="1" x14ac:dyDescent="0.15">
      <c r="B56" s="109"/>
      <c r="C56" s="1233" t="s">
        <v>43</v>
      </c>
      <c r="D56" s="1233"/>
      <c r="E56" s="1234"/>
      <c r="F56" s="110">
        <v>24</v>
      </c>
      <c r="G56" s="110">
        <v>24</v>
      </c>
      <c r="H56" s="111">
        <v>29</v>
      </c>
    </row>
    <row r="57" spans="2:8" ht="53.25" customHeight="1" x14ac:dyDescent="0.15">
      <c r="B57" s="109"/>
      <c r="C57" s="1235" t="s">
        <v>44</v>
      </c>
      <c r="D57" s="1235"/>
      <c r="E57" s="1236"/>
      <c r="F57" s="112">
        <v>310</v>
      </c>
      <c r="G57" s="112">
        <v>259</v>
      </c>
      <c r="H57" s="113">
        <v>277</v>
      </c>
    </row>
    <row r="58" spans="2:8" ht="45.75" customHeight="1" x14ac:dyDescent="0.15">
      <c r="B58" s="114"/>
      <c r="C58" s="1223" t="s">
        <v>580</v>
      </c>
      <c r="D58" s="1224"/>
      <c r="E58" s="1225"/>
      <c r="F58" s="115">
        <v>94</v>
      </c>
      <c r="G58" s="115">
        <v>94</v>
      </c>
      <c r="H58" s="116">
        <v>94</v>
      </c>
    </row>
    <row r="59" spans="2:8" ht="45.75" customHeight="1" x14ac:dyDescent="0.15">
      <c r="B59" s="114"/>
      <c r="C59" s="1223" t="s">
        <v>581</v>
      </c>
      <c r="D59" s="1224"/>
      <c r="E59" s="1225"/>
      <c r="F59" s="115">
        <v>139</v>
      </c>
      <c r="G59" s="115">
        <v>91</v>
      </c>
      <c r="H59" s="116">
        <v>75</v>
      </c>
    </row>
    <row r="60" spans="2:8" ht="45.75" customHeight="1" x14ac:dyDescent="0.15">
      <c r="B60" s="114"/>
      <c r="C60" s="1223" t="s">
        <v>582</v>
      </c>
      <c r="D60" s="1224"/>
      <c r="E60" s="1225"/>
      <c r="F60" s="115">
        <v>0</v>
      </c>
      <c r="G60" s="115">
        <v>0</v>
      </c>
      <c r="H60" s="116">
        <v>35</v>
      </c>
    </row>
    <row r="61" spans="2:8" ht="45.75" customHeight="1" x14ac:dyDescent="0.15">
      <c r="B61" s="114"/>
      <c r="C61" s="1223" t="s">
        <v>583</v>
      </c>
      <c r="D61" s="1224"/>
      <c r="E61" s="1225"/>
      <c r="F61" s="115">
        <v>28</v>
      </c>
      <c r="G61" s="115">
        <v>28</v>
      </c>
      <c r="H61" s="116">
        <v>28</v>
      </c>
    </row>
    <row r="62" spans="2:8" ht="45.75" customHeight="1" thickBot="1" x14ac:dyDescent="0.2">
      <c r="B62" s="117"/>
      <c r="C62" s="1226" t="s">
        <v>584</v>
      </c>
      <c r="D62" s="1227"/>
      <c r="E62" s="1228"/>
      <c r="F62" s="118">
        <v>18</v>
      </c>
      <c r="G62" s="118">
        <v>16</v>
      </c>
      <c r="H62" s="119">
        <v>16</v>
      </c>
    </row>
    <row r="63" spans="2:8" ht="52.5" customHeight="1" thickBot="1" x14ac:dyDescent="0.2">
      <c r="B63" s="120"/>
      <c r="C63" s="1229" t="s">
        <v>45</v>
      </c>
      <c r="D63" s="1229"/>
      <c r="E63" s="1230"/>
      <c r="F63" s="121">
        <v>893</v>
      </c>
      <c r="G63" s="121">
        <v>923</v>
      </c>
      <c r="H63" s="122">
        <v>999</v>
      </c>
    </row>
    <row r="64" spans="2:8" ht="15" customHeight="1" x14ac:dyDescent="0.15"/>
    <row r="65" ht="0" hidden="1" customHeight="1" x14ac:dyDescent="0.15"/>
    <row r="66" ht="0" hidden="1" customHeight="1" x14ac:dyDescent="0.15"/>
  </sheetData>
  <sheetProtection algorithmName="SHA-512" hashValue="aBt6I0rNFpERv0rh6cNZxv12shNzB9mp0ZBLIaDqHeLGmAeLOF7C+agZm0m2R7DYRg2KzQdHL/Ugaa1Hw4qZYw==" saltValue="11nUeUV6tpusvGWGwga7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CF14" sqref="CF14"/>
    </sheetView>
  </sheetViews>
  <sheetFormatPr defaultColWidth="0" defaultRowHeight="0" customHeight="1" zeroHeight="1" x14ac:dyDescent="0.15"/>
  <cols>
    <col min="1" max="1" width="6.375" style="1237" customWidth="1"/>
    <col min="2" max="107" width="2.5" style="1237" customWidth="1"/>
    <col min="108" max="108" width="6.125" style="1239" customWidth="1"/>
    <col min="109" max="109" width="5.875" style="1238" customWidth="1"/>
    <col min="110" max="110" width="19.125" style="1237" hidden="1"/>
    <col min="111" max="115" width="12.625" style="1237" hidden="1"/>
    <col min="116" max="349" width="8.625" style="1237" hidden="1"/>
    <col min="350" max="355" width="14.875" style="1237" hidden="1"/>
    <col min="356" max="357" width="15.875" style="1237" hidden="1"/>
    <col min="358" max="363" width="16.125" style="1237" hidden="1"/>
    <col min="364" max="364" width="6.125" style="1237" hidden="1"/>
    <col min="365" max="365" width="3" style="1237" hidden="1"/>
    <col min="366" max="605" width="8.625" style="1237" hidden="1"/>
    <col min="606" max="611" width="14.875" style="1237" hidden="1"/>
    <col min="612" max="613" width="15.875" style="1237" hidden="1"/>
    <col min="614" max="619" width="16.125" style="1237" hidden="1"/>
    <col min="620" max="620" width="6.125" style="1237" hidden="1"/>
    <col min="621" max="621" width="3" style="1237" hidden="1"/>
    <col min="622" max="861" width="8.625" style="1237" hidden="1"/>
    <col min="862" max="867" width="14.875" style="1237" hidden="1"/>
    <col min="868" max="869" width="15.875" style="1237" hidden="1"/>
    <col min="870" max="875" width="16.125" style="1237" hidden="1"/>
    <col min="876" max="876" width="6.125" style="1237" hidden="1"/>
    <col min="877" max="877" width="3" style="1237" hidden="1"/>
    <col min="878" max="1117" width="8.625" style="1237" hidden="1"/>
    <col min="1118" max="1123" width="14.875" style="1237" hidden="1"/>
    <col min="1124" max="1125" width="15.875" style="1237" hidden="1"/>
    <col min="1126" max="1131" width="16.125" style="1237" hidden="1"/>
    <col min="1132" max="1132" width="6.125" style="1237" hidden="1"/>
    <col min="1133" max="1133" width="3" style="1237" hidden="1"/>
    <col min="1134" max="1373" width="8.625" style="1237" hidden="1"/>
    <col min="1374" max="1379" width="14.875" style="1237" hidden="1"/>
    <col min="1380" max="1381" width="15.875" style="1237" hidden="1"/>
    <col min="1382" max="1387" width="16.125" style="1237" hidden="1"/>
    <col min="1388" max="1388" width="6.125" style="1237" hidden="1"/>
    <col min="1389" max="1389" width="3" style="1237" hidden="1"/>
    <col min="1390" max="1629" width="8.625" style="1237" hidden="1"/>
    <col min="1630" max="1635" width="14.875" style="1237" hidden="1"/>
    <col min="1636" max="1637" width="15.875" style="1237" hidden="1"/>
    <col min="1638" max="1643" width="16.125" style="1237" hidden="1"/>
    <col min="1644" max="1644" width="6.125" style="1237" hidden="1"/>
    <col min="1645" max="1645" width="3" style="1237" hidden="1"/>
    <col min="1646" max="1885" width="8.625" style="1237" hidden="1"/>
    <col min="1886" max="1891" width="14.875" style="1237" hidden="1"/>
    <col min="1892" max="1893" width="15.875" style="1237" hidden="1"/>
    <col min="1894" max="1899" width="16.125" style="1237" hidden="1"/>
    <col min="1900" max="1900" width="6.125" style="1237" hidden="1"/>
    <col min="1901" max="1901" width="3" style="1237" hidden="1"/>
    <col min="1902" max="2141" width="8.625" style="1237" hidden="1"/>
    <col min="2142" max="2147" width="14.875" style="1237" hidden="1"/>
    <col min="2148" max="2149" width="15.875" style="1237" hidden="1"/>
    <col min="2150" max="2155" width="16.125" style="1237" hidden="1"/>
    <col min="2156" max="2156" width="6.125" style="1237" hidden="1"/>
    <col min="2157" max="2157" width="3" style="1237" hidden="1"/>
    <col min="2158" max="2397" width="8.625" style="1237" hidden="1"/>
    <col min="2398" max="2403" width="14.875" style="1237" hidden="1"/>
    <col min="2404" max="2405" width="15.875" style="1237" hidden="1"/>
    <col min="2406" max="2411" width="16.125" style="1237" hidden="1"/>
    <col min="2412" max="2412" width="6.125" style="1237" hidden="1"/>
    <col min="2413" max="2413" width="3" style="1237" hidden="1"/>
    <col min="2414" max="2653" width="8.625" style="1237" hidden="1"/>
    <col min="2654" max="2659" width="14.875" style="1237" hidden="1"/>
    <col min="2660" max="2661" width="15.875" style="1237" hidden="1"/>
    <col min="2662" max="2667" width="16.125" style="1237" hidden="1"/>
    <col min="2668" max="2668" width="6.125" style="1237" hidden="1"/>
    <col min="2669" max="2669" width="3" style="1237" hidden="1"/>
    <col min="2670" max="2909" width="8.625" style="1237" hidden="1"/>
    <col min="2910" max="2915" width="14.875" style="1237" hidden="1"/>
    <col min="2916" max="2917" width="15.875" style="1237" hidden="1"/>
    <col min="2918" max="2923" width="16.125" style="1237" hidden="1"/>
    <col min="2924" max="2924" width="6.125" style="1237" hidden="1"/>
    <col min="2925" max="2925" width="3" style="1237" hidden="1"/>
    <col min="2926" max="3165" width="8.625" style="1237" hidden="1"/>
    <col min="3166" max="3171" width="14.875" style="1237" hidden="1"/>
    <col min="3172" max="3173" width="15.875" style="1237" hidden="1"/>
    <col min="3174" max="3179" width="16.125" style="1237" hidden="1"/>
    <col min="3180" max="3180" width="6.125" style="1237" hidden="1"/>
    <col min="3181" max="3181" width="3" style="1237" hidden="1"/>
    <col min="3182" max="3421" width="8.625" style="1237" hidden="1"/>
    <col min="3422" max="3427" width="14.875" style="1237" hidden="1"/>
    <col min="3428" max="3429" width="15.875" style="1237" hidden="1"/>
    <col min="3430" max="3435" width="16.125" style="1237" hidden="1"/>
    <col min="3436" max="3436" width="6.125" style="1237" hidden="1"/>
    <col min="3437" max="3437" width="3" style="1237" hidden="1"/>
    <col min="3438" max="3677" width="8.625" style="1237" hidden="1"/>
    <col min="3678" max="3683" width="14.875" style="1237" hidden="1"/>
    <col min="3684" max="3685" width="15.875" style="1237" hidden="1"/>
    <col min="3686" max="3691" width="16.125" style="1237" hidden="1"/>
    <col min="3692" max="3692" width="6.125" style="1237" hidden="1"/>
    <col min="3693" max="3693" width="3" style="1237" hidden="1"/>
    <col min="3694" max="3933" width="8.625" style="1237" hidden="1"/>
    <col min="3934" max="3939" width="14.875" style="1237" hidden="1"/>
    <col min="3940" max="3941" width="15.875" style="1237" hidden="1"/>
    <col min="3942" max="3947" width="16.125" style="1237" hidden="1"/>
    <col min="3948" max="3948" width="6.125" style="1237" hidden="1"/>
    <col min="3949" max="3949" width="3" style="1237" hidden="1"/>
    <col min="3950" max="4189" width="8.625" style="1237" hidden="1"/>
    <col min="4190" max="4195" width="14.875" style="1237" hidden="1"/>
    <col min="4196" max="4197" width="15.875" style="1237" hidden="1"/>
    <col min="4198" max="4203" width="16.125" style="1237" hidden="1"/>
    <col min="4204" max="4204" width="6.125" style="1237" hidden="1"/>
    <col min="4205" max="4205" width="3" style="1237" hidden="1"/>
    <col min="4206" max="4445" width="8.625" style="1237" hidden="1"/>
    <col min="4446" max="4451" width="14.875" style="1237" hidden="1"/>
    <col min="4452" max="4453" width="15.875" style="1237" hidden="1"/>
    <col min="4454" max="4459" width="16.125" style="1237" hidden="1"/>
    <col min="4460" max="4460" width="6.125" style="1237" hidden="1"/>
    <col min="4461" max="4461" width="3" style="1237" hidden="1"/>
    <col min="4462" max="4701" width="8.625" style="1237" hidden="1"/>
    <col min="4702" max="4707" width="14.875" style="1237" hidden="1"/>
    <col min="4708" max="4709" width="15.875" style="1237" hidden="1"/>
    <col min="4710" max="4715" width="16.125" style="1237" hidden="1"/>
    <col min="4716" max="4716" width="6.125" style="1237" hidden="1"/>
    <col min="4717" max="4717" width="3" style="1237" hidden="1"/>
    <col min="4718" max="4957" width="8.625" style="1237" hidden="1"/>
    <col min="4958" max="4963" width="14.875" style="1237" hidden="1"/>
    <col min="4964" max="4965" width="15.875" style="1237" hidden="1"/>
    <col min="4966" max="4971" width="16.125" style="1237" hidden="1"/>
    <col min="4972" max="4972" width="6.125" style="1237" hidden="1"/>
    <col min="4973" max="4973" width="3" style="1237" hidden="1"/>
    <col min="4974" max="5213" width="8.625" style="1237" hidden="1"/>
    <col min="5214" max="5219" width="14.875" style="1237" hidden="1"/>
    <col min="5220" max="5221" width="15.875" style="1237" hidden="1"/>
    <col min="5222" max="5227" width="16.125" style="1237" hidden="1"/>
    <col min="5228" max="5228" width="6.125" style="1237" hidden="1"/>
    <col min="5229" max="5229" width="3" style="1237" hidden="1"/>
    <col min="5230" max="5469" width="8.625" style="1237" hidden="1"/>
    <col min="5470" max="5475" width="14.875" style="1237" hidden="1"/>
    <col min="5476" max="5477" width="15.875" style="1237" hidden="1"/>
    <col min="5478" max="5483" width="16.125" style="1237" hidden="1"/>
    <col min="5484" max="5484" width="6.125" style="1237" hidden="1"/>
    <col min="5485" max="5485" width="3" style="1237" hidden="1"/>
    <col min="5486" max="5725" width="8.625" style="1237" hidden="1"/>
    <col min="5726" max="5731" width="14.875" style="1237" hidden="1"/>
    <col min="5732" max="5733" width="15.875" style="1237" hidden="1"/>
    <col min="5734" max="5739" width="16.125" style="1237" hidden="1"/>
    <col min="5740" max="5740" width="6.125" style="1237" hidden="1"/>
    <col min="5741" max="5741" width="3" style="1237" hidden="1"/>
    <col min="5742" max="5981" width="8.625" style="1237" hidden="1"/>
    <col min="5982" max="5987" width="14.875" style="1237" hidden="1"/>
    <col min="5988" max="5989" width="15.875" style="1237" hidden="1"/>
    <col min="5990" max="5995" width="16.125" style="1237" hidden="1"/>
    <col min="5996" max="5996" width="6.125" style="1237" hidden="1"/>
    <col min="5997" max="5997" width="3" style="1237" hidden="1"/>
    <col min="5998" max="6237" width="8.625" style="1237" hidden="1"/>
    <col min="6238" max="6243" width="14.875" style="1237" hidden="1"/>
    <col min="6244" max="6245" width="15.875" style="1237" hidden="1"/>
    <col min="6246" max="6251" width="16.125" style="1237" hidden="1"/>
    <col min="6252" max="6252" width="6.125" style="1237" hidden="1"/>
    <col min="6253" max="6253" width="3" style="1237" hidden="1"/>
    <col min="6254" max="6493" width="8.625" style="1237" hidden="1"/>
    <col min="6494" max="6499" width="14.875" style="1237" hidden="1"/>
    <col min="6500" max="6501" width="15.875" style="1237" hidden="1"/>
    <col min="6502" max="6507" width="16.125" style="1237" hidden="1"/>
    <col min="6508" max="6508" width="6.125" style="1237" hidden="1"/>
    <col min="6509" max="6509" width="3" style="1237" hidden="1"/>
    <col min="6510" max="6749" width="8.625" style="1237" hidden="1"/>
    <col min="6750" max="6755" width="14.875" style="1237" hidden="1"/>
    <col min="6756" max="6757" width="15.875" style="1237" hidden="1"/>
    <col min="6758" max="6763" width="16.125" style="1237" hidden="1"/>
    <col min="6764" max="6764" width="6.125" style="1237" hidden="1"/>
    <col min="6765" max="6765" width="3" style="1237" hidden="1"/>
    <col min="6766" max="7005" width="8.625" style="1237" hidden="1"/>
    <col min="7006" max="7011" width="14.875" style="1237" hidden="1"/>
    <col min="7012" max="7013" width="15.875" style="1237" hidden="1"/>
    <col min="7014" max="7019" width="16.125" style="1237" hidden="1"/>
    <col min="7020" max="7020" width="6.125" style="1237" hidden="1"/>
    <col min="7021" max="7021" width="3" style="1237" hidden="1"/>
    <col min="7022" max="7261" width="8.625" style="1237" hidden="1"/>
    <col min="7262" max="7267" width="14.875" style="1237" hidden="1"/>
    <col min="7268" max="7269" width="15.875" style="1237" hidden="1"/>
    <col min="7270" max="7275" width="16.125" style="1237" hidden="1"/>
    <col min="7276" max="7276" width="6.125" style="1237" hidden="1"/>
    <col min="7277" max="7277" width="3" style="1237" hidden="1"/>
    <col min="7278" max="7517" width="8.625" style="1237" hidden="1"/>
    <col min="7518" max="7523" width="14.875" style="1237" hidden="1"/>
    <col min="7524" max="7525" width="15.875" style="1237" hidden="1"/>
    <col min="7526" max="7531" width="16.125" style="1237" hidden="1"/>
    <col min="7532" max="7532" width="6.125" style="1237" hidden="1"/>
    <col min="7533" max="7533" width="3" style="1237" hidden="1"/>
    <col min="7534" max="7773" width="8.625" style="1237" hidden="1"/>
    <col min="7774" max="7779" width="14.875" style="1237" hidden="1"/>
    <col min="7780" max="7781" width="15.875" style="1237" hidden="1"/>
    <col min="7782" max="7787" width="16.125" style="1237" hidden="1"/>
    <col min="7788" max="7788" width="6.125" style="1237" hidden="1"/>
    <col min="7789" max="7789" width="3" style="1237" hidden="1"/>
    <col min="7790" max="8029" width="8.625" style="1237" hidden="1"/>
    <col min="8030" max="8035" width="14.875" style="1237" hidden="1"/>
    <col min="8036" max="8037" width="15.875" style="1237" hidden="1"/>
    <col min="8038" max="8043" width="16.125" style="1237" hidden="1"/>
    <col min="8044" max="8044" width="6.125" style="1237" hidden="1"/>
    <col min="8045" max="8045" width="3" style="1237" hidden="1"/>
    <col min="8046" max="8285" width="8.625" style="1237" hidden="1"/>
    <col min="8286" max="8291" width="14.875" style="1237" hidden="1"/>
    <col min="8292" max="8293" width="15.875" style="1237" hidden="1"/>
    <col min="8294" max="8299" width="16.125" style="1237" hidden="1"/>
    <col min="8300" max="8300" width="6.125" style="1237" hidden="1"/>
    <col min="8301" max="8301" width="3" style="1237" hidden="1"/>
    <col min="8302" max="8541" width="8.625" style="1237" hidden="1"/>
    <col min="8542" max="8547" width="14.875" style="1237" hidden="1"/>
    <col min="8548" max="8549" width="15.875" style="1237" hidden="1"/>
    <col min="8550" max="8555" width="16.125" style="1237" hidden="1"/>
    <col min="8556" max="8556" width="6.125" style="1237" hidden="1"/>
    <col min="8557" max="8557" width="3" style="1237" hidden="1"/>
    <col min="8558" max="8797" width="8.625" style="1237" hidden="1"/>
    <col min="8798" max="8803" width="14.875" style="1237" hidden="1"/>
    <col min="8804" max="8805" width="15.875" style="1237" hidden="1"/>
    <col min="8806" max="8811" width="16.125" style="1237" hidden="1"/>
    <col min="8812" max="8812" width="6.125" style="1237" hidden="1"/>
    <col min="8813" max="8813" width="3" style="1237" hidden="1"/>
    <col min="8814" max="9053" width="8.625" style="1237" hidden="1"/>
    <col min="9054" max="9059" width="14.875" style="1237" hidden="1"/>
    <col min="9060" max="9061" width="15.875" style="1237" hidden="1"/>
    <col min="9062" max="9067" width="16.125" style="1237" hidden="1"/>
    <col min="9068" max="9068" width="6.125" style="1237" hidden="1"/>
    <col min="9069" max="9069" width="3" style="1237" hidden="1"/>
    <col min="9070" max="9309" width="8.625" style="1237" hidden="1"/>
    <col min="9310" max="9315" width="14.875" style="1237" hidden="1"/>
    <col min="9316" max="9317" width="15.875" style="1237" hidden="1"/>
    <col min="9318" max="9323" width="16.125" style="1237" hidden="1"/>
    <col min="9324" max="9324" width="6.125" style="1237" hidden="1"/>
    <col min="9325" max="9325" width="3" style="1237" hidden="1"/>
    <col min="9326" max="9565" width="8.625" style="1237" hidden="1"/>
    <col min="9566" max="9571" width="14.875" style="1237" hidden="1"/>
    <col min="9572" max="9573" width="15.875" style="1237" hidden="1"/>
    <col min="9574" max="9579" width="16.125" style="1237" hidden="1"/>
    <col min="9580" max="9580" width="6.125" style="1237" hidden="1"/>
    <col min="9581" max="9581" width="3" style="1237" hidden="1"/>
    <col min="9582" max="9821" width="8.625" style="1237" hidden="1"/>
    <col min="9822" max="9827" width="14.875" style="1237" hidden="1"/>
    <col min="9828" max="9829" width="15.875" style="1237" hidden="1"/>
    <col min="9830" max="9835" width="16.125" style="1237" hidden="1"/>
    <col min="9836" max="9836" width="6.125" style="1237" hidden="1"/>
    <col min="9837" max="9837" width="3" style="1237" hidden="1"/>
    <col min="9838" max="10077" width="8.625" style="1237" hidden="1"/>
    <col min="10078" max="10083" width="14.875" style="1237" hidden="1"/>
    <col min="10084" max="10085" width="15.875" style="1237" hidden="1"/>
    <col min="10086" max="10091" width="16.125" style="1237" hidden="1"/>
    <col min="10092" max="10092" width="6.125" style="1237" hidden="1"/>
    <col min="10093" max="10093" width="3" style="1237" hidden="1"/>
    <col min="10094" max="10333" width="8.625" style="1237" hidden="1"/>
    <col min="10334" max="10339" width="14.875" style="1237" hidden="1"/>
    <col min="10340" max="10341" width="15.875" style="1237" hidden="1"/>
    <col min="10342" max="10347" width="16.125" style="1237" hidden="1"/>
    <col min="10348" max="10348" width="6.125" style="1237" hidden="1"/>
    <col min="10349" max="10349" width="3" style="1237" hidden="1"/>
    <col min="10350" max="10589" width="8.625" style="1237" hidden="1"/>
    <col min="10590" max="10595" width="14.875" style="1237" hidden="1"/>
    <col min="10596" max="10597" width="15.875" style="1237" hidden="1"/>
    <col min="10598" max="10603" width="16.125" style="1237" hidden="1"/>
    <col min="10604" max="10604" width="6.125" style="1237" hidden="1"/>
    <col min="10605" max="10605" width="3" style="1237" hidden="1"/>
    <col min="10606" max="10845" width="8.625" style="1237" hidden="1"/>
    <col min="10846" max="10851" width="14.875" style="1237" hidden="1"/>
    <col min="10852" max="10853" width="15.875" style="1237" hidden="1"/>
    <col min="10854" max="10859" width="16.125" style="1237" hidden="1"/>
    <col min="10860" max="10860" width="6.125" style="1237" hidden="1"/>
    <col min="10861" max="10861" width="3" style="1237" hidden="1"/>
    <col min="10862" max="11101" width="8.625" style="1237" hidden="1"/>
    <col min="11102" max="11107" width="14.875" style="1237" hidden="1"/>
    <col min="11108" max="11109" width="15.875" style="1237" hidden="1"/>
    <col min="11110" max="11115" width="16.125" style="1237" hidden="1"/>
    <col min="11116" max="11116" width="6.125" style="1237" hidden="1"/>
    <col min="11117" max="11117" width="3" style="1237" hidden="1"/>
    <col min="11118" max="11357" width="8.625" style="1237" hidden="1"/>
    <col min="11358" max="11363" width="14.875" style="1237" hidden="1"/>
    <col min="11364" max="11365" width="15.875" style="1237" hidden="1"/>
    <col min="11366" max="11371" width="16.125" style="1237" hidden="1"/>
    <col min="11372" max="11372" width="6.125" style="1237" hidden="1"/>
    <col min="11373" max="11373" width="3" style="1237" hidden="1"/>
    <col min="11374" max="11613" width="8.625" style="1237" hidden="1"/>
    <col min="11614" max="11619" width="14.875" style="1237" hidden="1"/>
    <col min="11620" max="11621" width="15.875" style="1237" hidden="1"/>
    <col min="11622" max="11627" width="16.125" style="1237" hidden="1"/>
    <col min="11628" max="11628" width="6.125" style="1237" hidden="1"/>
    <col min="11629" max="11629" width="3" style="1237" hidden="1"/>
    <col min="11630" max="11869" width="8.625" style="1237" hidden="1"/>
    <col min="11870" max="11875" width="14.875" style="1237" hidden="1"/>
    <col min="11876" max="11877" width="15.875" style="1237" hidden="1"/>
    <col min="11878" max="11883" width="16.125" style="1237" hidden="1"/>
    <col min="11884" max="11884" width="6.125" style="1237" hidden="1"/>
    <col min="11885" max="11885" width="3" style="1237" hidden="1"/>
    <col min="11886" max="12125" width="8.625" style="1237" hidden="1"/>
    <col min="12126" max="12131" width="14.875" style="1237" hidden="1"/>
    <col min="12132" max="12133" width="15.875" style="1237" hidden="1"/>
    <col min="12134" max="12139" width="16.125" style="1237" hidden="1"/>
    <col min="12140" max="12140" width="6.125" style="1237" hidden="1"/>
    <col min="12141" max="12141" width="3" style="1237" hidden="1"/>
    <col min="12142" max="12381" width="8.625" style="1237" hidden="1"/>
    <col min="12382" max="12387" width="14.875" style="1237" hidden="1"/>
    <col min="12388" max="12389" width="15.875" style="1237" hidden="1"/>
    <col min="12390" max="12395" width="16.125" style="1237" hidden="1"/>
    <col min="12396" max="12396" width="6.125" style="1237" hidden="1"/>
    <col min="12397" max="12397" width="3" style="1237" hidden="1"/>
    <col min="12398" max="12637" width="8.625" style="1237" hidden="1"/>
    <col min="12638" max="12643" width="14.875" style="1237" hidden="1"/>
    <col min="12644" max="12645" width="15.875" style="1237" hidden="1"/>
    <col min="12646" max="12651" width="16.125" style="1237" hidden="1"/>
    <col min="12652" max="12652" width="6.125" style="1237" hidden="1"/>
    <col min="12653" max="12653" width="3" style="1237" hidden="1"/>
    <col min="12654" max="12893" width="8.625" style="1237" hidden="1"/>
    <col min="12894" max="12899" width="14.875" style="1237" hidden="1"/>
    <col min="12900" max="12901" width="15.875" style="1237" hidden="1"/>
    <col min="12902" max="12907" width="16.125" style="1237" hidden="1"/>
    <col min="12908" max="12908" width="6.125" style="1237" hidden="1"/>
    <col min="12909" max="12909" width="3" style="1237" hidden="1"/>
    <col min="12910" max="13149" width="8.625" style="1237" hidden="1"/>
    <col min="13150" max="13155" width="14.875" style="1237" hidden="1"/>
    <col min="13156" max="13157" width="15.875" style="1237" hidden="1"/>
    <col min="13158" max="13163" width="16.125" style="1237" hidden="1"/>
    <col min="13164" max="13164" width="6.125" style="1237" hidden="1"/>
    <col min="13165" max="13165" width="3" style="1237" hidden="1"/>
    <col min="13166" max="13405" width="8.625" style="1237" hidden="1"/>
    <col min="13406" max="13411" width="14.875" style="1237" hidden="1"/>
    <col min="13412" max="13413" width="15.875" style="1237" hidden="1"/>
    <col min="13414" max="13419" width="16.125" style="1237" hidden="1"/>
    <col min="13420" max="13420" width="6.125" style="1237" hidden="1"/>
    <col min="13421" max="13421" width="3" style="1237" hidden="1"/>
    <col min="13422" max="13661" width="8.625" style="1237" hidden="1"/>
    <col min="13662" max="13667" width="14.875" style="1237" hidden="1"/>
    <col min="13668" max="13669" width="15.875" style="1237" hidden="1"/>
    <col min="13670" max="13675" width="16.125" style="1237" hidden="1"/>
    <col min="13676" max="13676" width="6.125" style="1237" hidden="1"/>
    <col min="13677" max="13677" width="3" style="1237" hidden="1"/>
    <col min="13678" max="13917" width="8.625" style="1237" hidden="1"/>
    <col min="13918" max="13923" width="14.875" style="1237" hidden="1"/>
    <col min="13924" max="13925" width="15.875" style="1237" hidden="1"/>
    <col min="13926" max="13931" width="16.125" style="1237" hidden="1"/>
    <col min="13932" max="13932" width="6.125" style="1237" hidden="1"/>
    <col min="13933" max="13933" width="3" style="1237" hidden="1"/>
    <col min="13934" max="14173" width="8.625" style="1237" hidden="1"/>
    <col min="14174" max="14179" width="14.875" style="1237" hidden="1"/>
    <col min="14180" max="14181" width="15.875" style="1237" hidden="1"/>
    <col min="14182" max="14187" width="16.125" style="1237" hidden="1"/>
    <col min="14188" max="14188" width="6.125" style="1237" hidden="1"/>
    <col min="14189" max="14189" width="3" style="1237" hidden="1"/>
    <col min="14190" max="14429" width="8.625" style="1237" hidden="1"/>
    <col min="14430" max="14435" width="14.875" style="1237" hidden="1"/>
    <col min="14436" max="14437" width="15.875" style="1237" hidden="1"/>
    <col min="14438" max="14443" width="16.125" style="1237" hidden="1"/>
    <col min="14444" max="14444" width="6.125" style="1237" hidden="1"/>
    <col min="14445" max="14445" width="3" style="1237" hidden="1"/>
    <col min="14446" max="14685" width="8.625" style="1237" hidden="1"/>
    <col min="14686" max="14691" width="14.875" style="1237" hidden="1"/>
    <col min="14692" max="14693" width="15.875" style="1237" hidden="1"/>
    <col min="14694" max="14699" width="16.125" style="1237" hidden="1"/>
    <col min="14700" max="14700" width="6.125" style="1237" hidden="1"/>
    <col min="14701" max="14701" width="3" style="1237" hidden="1"/>
    <col min="14702" max="14941" width="8.625" style="1237" hidden="1"/>
    <col min="14942" max="14947" width="14.875" style="1237" hidden="1"/>
    <col min="14948" max="14949" width="15.875" style="1237" hidden="1"/>
    <col min="14950" max="14955" width="16.125" style="1237" hidden="1"/>
    <col min="14956" max="14956" width="6.125" style="1237" hidden="1"/>
    <col min="14957" max="14957" width="3" style="1237" hidden="1"/>
    <col min="14958" max="15197" width="8.625" style="1237" hidden="1"/>
    <col min="15198" max="15203" width="14.875" style="1237" hidden="1"/>
    <col min="15204" max="15205" width="15.875" style="1237" hidden="1"/>
    <col min="15206" max="15211" width="16.125" style="1237" hidden="1"/>
    <col min="15212" max="15212" width="6.125" style="1237" hidden="1"/>
    <col min="15213" max="15213" width="3" style="1237" hidden="1"/>
    <col min="15214" max="15453" width="8.625" style="1237" hidden="1"/>
    <col min="15454" max="15459" width="14.875" style="1237" hidden="1"/>
    <col min="15460" max="15461" width="15.875" style="1237" hidden="1"/>
    <col min="15462" max="15467" width="16.125" style="1237" hidden="1"/>
    <col min="15468" max="15468" width="6.125" style="1237" hidden="1"/>
    <col min="15469" max="15469" width="3" style="1237" hidden="1"/>
    <col min="15470" max="15709" width="8.625" style="1237" hidden="1"/>
    <col min="15710" max="15715" width="14.875" style="1237" hidden="1"/>
    <col min="15716" max="15717" width="15.875" style="1237" hidden="1"/>
    <col min="15718" max="15723" width="16.125" style="1237" hidden="1"/>
    <col min="15724" max="15724" width="6.125" style="1237" hidden="1"/>
    <col min="15725" max="15725" width="3" style="1237" hidden="1"/>
    <col min="15726" max="15965" width="8.625" style="1237" hidden="1"/>
    <col min="15966" max="15971" width="14.875" style="1237" hidden="1"/>
    <col min="15972" max="15973" width="15.875" style="1237" hidden="1"/>
    <col min="15974" max="15979" width="16.125" style="1237" hidden="1"/>
    <col min="15980" max="15980" width="6.125" style="1237" hidden="1"/>
    <col min="15981" max="15981" width="3" style="1237" hidden="1"/>
    <col min="15982" max="16221" width="8.625" style="1237" hidden="1"/>
    <col min="16222" max="16227" width="14.875" style="1237" hidden="1"/>
    <col min="16228" max="16229" width="15.875" style="1237" hidden="1"/>
    <col min="16230" max="16235" width="16.125" style="1237" hidden="1"/>
    <col min="16236" max="16236" width="6.125" style="1237" hidden="1"/>
    <col min="16237" max="16237" width="3" style="1237" hidden="1"/>
    <col min="16238" max="16384" width="8.625" style="1237" hidden="1"/>
  </cols>
  <sheetData>
    <row r="1" spans="1:143" ht="42.75" customHeight="1" x14ac:dyDescent="0.15">
      <c r="A1" s="1297"/>
      <c r="B1" s="1296"/>
      <c r="DD1" s="1237"/>
      <c r="DE1" s="1237"/>
    </row>
    <row r="2" spans="1:143" ht="25.5" customHeight="1" x14ac:dyDescent="0.15">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x14ac:dyDescent="0.15">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5" x14ac:dyDescent="0.1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ht="13.5" x14ac:dyDescent="0.1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ht="13.5" x14ac:dyDescent="0.1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1237"/>
      <c r="DE19" s="1237"/>
    </row>
    <row r="20" spans="1:351" ht="13.5" x14ac:dyDescent="0.15">
      <c r="DD20" s="1237"/>
      <c r="DE20" s="1237"/>
    </row>
    <row r="21" spans="1:351" ht="17.25" x14ac:dyDescent="0.15">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7.25" x14ac:dyDescent="0.15">
      <c r="B22" s="1238"/>
      <c r="MM22" s="1292"/>
    </row>
    <row r="23" spans="1:351" ht="13.5" x14ac:dyDescent="0.15">
      <c r="B23" s="1238"/>
    </row>
    <row r="24" spans="1:351" ht="13.5" x14ac:dyDescent="0.15">
      <c r="B24" s="1238"/>
    </row>
    <row r="25" spans="1:351" ht="13.5" x14ac:dyDescent="0.15">
      <c r="B25" s="1238"/>
    </row>
    <row r="26" spans="1:351" ht="13.5" x14ac:dyDescent="0.15">
      <c r="B26" s="1238"/>
    </row>
    <row r="27" spans="1:351" ht="13.5" x14ac:dyDescent="0.15">
      <c r="B27" s="1238"/>
    </row>
    <row r="28" spans="1:351" ht="13.5" x14ac:dyDescent="0.15">
      <c r="B28" s="1238"/>
    </row>
    <row r="29" spans="1:351" ht="13.5" x14ac:dyDescent="0.15">
      <c r="B29" s="1238"/>
    </row>
    <row r="30" spans="1:351" ht="13.5" x14ac:dyDescent="0.15">
      <c r="B30" s="1238"/>
    </row>
    <row r="31" spans="1:351" ht="13.5" x14ac:dyDescent="0.15">
      <c r="B31" s="1238"/>
    </row>
    <row r="32" spans="1:351" ht="13.5" x14ac:dyDescent="0.15">
      <c r="B32" s="1238"/>
    </row>
    <row r="33" spans="2:109" ht="13.5" x14ac:dyDescent="0.15">
      <c r="B33" s="1238"/>
    </row>
    <row r="34" spans="2:109" ht="13.5" x14ac:dyDescent="0.15">
      <c r="B34" s="1238"/>
    </row>
    <row r="35" spans="2:109" ht="13.5" x14ac:dyDescent="0.15">
      <c r="B35" s="1238"/>
    </row>
    <row r="36" spans="2:109" ht="13.5" x14ac:dyDescent="0.15">
      <c r="B36" s="1238"/>
    </row>
    <row r="37" spans="2:109" ht="13.5" x14ac:dyDescent="0.15">
      <c r="B37" s="1238"/>
    </row>
    <row r="38" spans="2:109" ht="13.5" x14ac:dyDescent="0.15">
      <c r="B38" s="1238"/>
    </row>
    <row r="39" spans="2:109" ht="13.5" x14ac:dyDescent="0.15">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5" x14ac:dyDescent="0.15">
      <c r="B40" s="1279"/>
      <c r="DD40" s="1279"/>
      <c r="DE40" s="1237"/>
    </row>
    <row r="41" spans="2:109" ht="17.25" x14ac:dyDescent="0.15">
      <c r="B41" s="1291" t="s">
        <v>600</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5" x14ac:dyDescent="0.15">
      <c r="B42" s="1238"/>
      <c r="G42" s="1275"/>
      <c r="I42" s="1274"/>
      <c r="J42" s="1274"/>
      <c r="K42" s="1274"/>
      <c r="AM42" s="1275"/>
      <c r="AN42" s="1275" t="s">
        <v>594</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x14ac:dyDescent="0.15">
      <c r="B43" s="1238"/>
      <c r="AN43" s="1273" t="s">
        <v>599</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5" x14ac:dyDescent="0.15">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5" x14ac:dyDescent="0.15">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5" x14ac:dyDescent="0.15">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5" x14ac:dyDescent="0.15">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5" x14ac:dyDescent="0.15">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5" x14ac:dyDescent="0.15">
      <c r="B49" s="1238"/>
      <c r="AN49" s="1237" t="s">
        <v>592</v>
      </c>
    </row>
    <row r="50" spans="1:109" ht="13.5" x14ac:dyDescent="0.15">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557</v>
      </c>
      <c r="BQ50" s="1247"/>
      <c r="BR50" s="1247"/>
      <c r="BS50" s="1247"/>
      <c r="BT50" s="1247"/>
      <c r="BU50" s="1247"/>
      <c r="BV50" s="1247"/>
      <c r="BW50" s="1247"/>
      <c r="BX50" s="1247" t="s">
        <v>558</v>
      </c>
      <c r="BY50" s="1247"/>
      <c r="BZ50" s="1247"/>
      <c r="CA50" s="1247"/>
      <c r="CB50" s="1247"/>
      <c r="CC50" s="1247"/>
      <c r="CD50" s="1247"/>
      <c r="CE50" s="1247"/>
      <c r="CF50" s="1247" t="s">
        <v>559</v>
      </c>
      <c r="CG50" s="1247"/>
      <c r="CH50" s="1247"/>
      <c r="CI50" s="1247"/>
      <c r="CJ50" s="1247"/>
      <c r="CK50" s="1247"/>
      <c r="CL50" s="1247"/>
      <c r="CM50" s="1247"/>
      <c r="CN50" s="1247" t="s">
        <v>560</v>
      </c>
      <c r="CO50" s="1247"/>
      <c r="CP50" s="1247"/>
      <c r="CQ50" s="1247"/>
      <c r="CR50" s="1247"/>
      <c r="CS50" s="1247"/>
      <c r="CT50" s="1247"/>
      <c r="CU50" s="1247"/>
      <c r="CV50" s="1247" t="s">
        <v>561</v>
      </c>
      <c r="CW50" s="1247"/>
      <c r="CX50" s="1247"/>
      <c r="CY50" s="1247"/>
      <c r="CZ50" s="1247"/>
      <c r="DA50" s="1247"/>
      <c r="DB50" s="1247"/>
      <c r="DC50" s="1247"/>
    </row>
    <row r="51" spans="1:109" ht="13.5" customHeight="1" x14ac:dyDescent="0.15">
      <c r="B51" s="1238"/>
      <c r="G51" s="1254"/>
      <c r="H51" s="1254"/>
      <c r="I51" s="1288"/>
      <c r="J51" s="1288"/>
      <c r="K51" s="1253"/>
      <c r="L51" s="1253"/>
      <c r="M51" s="1253"/>
      <c r="N51" s="1253"/>
      <c r="AM51" s="1252"/>
      <c r="AN51" s="1246" t="s">
        <v>591</v>
      </c>
      <c r="AO51" s="1246"/>
      <c r="AP51" s="1246"/>
      <c r="AQ51" s="1246"/>
      <c r="AR51" s="1246"/>
      <c r="AS51" s="1246"/>
      <c r="AT51" s="1246"/>
      <c r="AU51" s="1246"/>
      <c r="AV51" s="1246"/>
      <c r="AW51" s="1246"/>
      <c r="AX51" s="1246"/>
      <c r="AY51" s="1246"/>
      <c r="AZ51" s="1246"/>
      <c r="BA51" s="1246"/>
      <c r="BB51" s="1246" t="s">
        <v>598</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45">
        <v>86.8</v>
      </c>
      <c r="CG51" s="1245"/>
      <c r="CH51" s="1245"/>
      <c r="CI51" s="1245"/>
      <c r="CJ51" s="1245"/>
      <c r="CK51" s="1245"/>
      <c r="CL51" s="1245"/>
      <c r="CM51" s="1245"/>
      <c r="CN51" s="1245">
        <v>86.7</v>
      </c>
      <c r="CO51" s="1245"/>
      <c r="CP51" s="1245"/>
      <c r="CQ51" s="1245"/>
      <c r="CR51" s="1245"/>
      <c r="CS51" s="1245"/>
      <c r="CT51" s="1245"/>
      <c r="CU51" s="1245"/>
      <c r="CV51" s="1245">
        <v>79.7</v>
      </c>
      <c r="CW51" s="1245"/>
      <c r="CX51" s="1245"/>
      <c r="CY51" s="1245"/>
      <c r="CZ51" s="1245"/>
      <c r="DA51" s="1245"/>
      <c r="DB51" s="1245"/>
      <c r="DC51" s="1245"/>
    </row>
    <row r="52" spans="1:109" ht="13.5" x14ac:dyDescent="0.15">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5" x14ac:dyDescent="0.15">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597</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45">
        <v>55.1</v>
      </c>
      <c r="CG53" s="1245"/>
      <c r="CH53" s="1245"/>
      <c r="CI53" s="1245"/>
      <c r="CJ53" s="1245"/>
      <c r="CK53" s="1245"/>
      <c r="CL53" s="1245"/>
      <c r="CM53" s="1245"/>
      <c r="CN53" s="1245">
        <v>57.8</v>
      </c>
      <c r="CO53" s="1245"/>
      <c r="CP53" s="1245"/>
      <c r="CQ53" s="1245"/>
      <c r="CR53" s="1245"/>
      <c r="CS53" s="1245"/>
      <c r="CT53" s="1245"/>
      <c r="CU53" s="1245"/>
      <c r="CV53" s="1245">
        <v>54.7</v>
      </c>
      <c r="CW53" s="1245"/>
      <c r="CX53" s="1245"/>
      <c r="CY53" s="1245"/>
      <c r="CZ53" s="1245"/>
      <c r="DA53" s="1245"/>
      <c r="DB53" s="1245"/>
      <c r="DC53" s="1245"/>
    </row>
    <row r="54" spans="1:109" ht="13.5" x14ac:dyDescent="0.15">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5" x14ac:dyDescent="0.15">
      <c r="A55" s="1274"/>
      <c r="B55" s="1238"/>
      <c r="G55" s="1250"/>
      <c r="H55" s="1250"/>
      <c r="I55" s="1250"/>
      <c r="J55" s="1250"/>
      <c r="K55" s="1253"/>
      <c r="L55" s="1253"/>
      <c r="M55" s="1253"/>
      <c r="N55" s="1253"/>
      <c r="AN55" s="1247" t="s">
        <v>589</v>
      </c>
      <c r="AO55" s="1247"/>
      <c r="AP55" s="1247"/>
      <c r="AQ55" s="1247"/>
      <c r="AR55" s="1247"/>
      <c r="AS55" s="1247"/>
      <c r="AT55" s="1247"/>
      <c r="AU55" s="1247"/>
      <c r="AV55" s="1247"/>
      <c r="AW55" s="1247"/>
      <c r="AX55" s="1247"/>
      <c r="AY55" s="1247"/>
      <c r="AZ55" s="1247"/>
      <c r="BA55" s="1247"/>
      <c r="BB55" s="1246" t="s">
        <v>587</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45">
        <v>58.9</v>
      </c>
      <c r="CG55" s="1245"/>
      <c r="CH55" s="1245"/>
      <c r="CI55" s="1245"/>
      <c r="CJ55" s="1245"/>
      <c r="CK55" s="1245"/>
      <c r="CL55" s="1245"/>
      <c r="CM55" s="1245"/>
      <c r="CN55" s="1245">
        <v>51.4</v>
      </c>
      <c r="CO55" s="1245"/>
      <c r="CP55" s="1245"/>
      <c r="CQ55" s="1245"/>
      <c r="CR55" s="1245"/>
      <c r="CS55" s="1245"/>
      <c r="CT55" s="1245"/>
      <c r="CU55" s="1245"/>
      <c r="CV55" s="1245">
        <v>46.8</v>
      </c>
      <c r="CW55" s="1245"/>
      <c r="CX55" s="1245"/>
      <c r="CY55" s="1245"/>
      <c r="CZ55" s="1245"/>
      <c r="DA55" s="1245"/>
      <c r="DB55" s="1245"/>
      <c r="DC55" s="1245"/>
    </row>
    <row r="56" spans="1:109" ht="13.5" x14ac:dyDescent="0.15">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5" x14ac:dyDescent="0.15">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596</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45">
        <v>55.6</v>
      </c>
      <c r="CG57" s="1245"/>
      <c r="CH57" s="1245"/>
      <c r="CI57" s="1245"/>
      <c r="CJ57" s="1245"/>
      <c r="CK57" s="1245"/>
      <c r="CL57" s="1245"/>
      <c r="CM57" s="1245"/>
      <c r="CN57" s="1245">
        <v>59.8</v>
      </c>
      <c r="CO57" s="1245"/>
      <c r="CP57" s="1245"/>
      <c r="CQ57" s="1245"/>
      <c r="CR57" s="1245"/>
      <c r="CS57" s="1245"/>
      <c r="CT57" s="1245"/>
      <c r="CU57" s="1245"/>
      <c r="CV57" s="1245">
        <v>60.5</v>
      </c>
      <c r="CW57" s="1245"/>
      <c r="CX57" s="1245"/>
      <c r="CY57" s="1245"/>
      <c r="CZ57" s="1245"/>
      <c r="DA57" s="1245"/>
      <c r="DB57" s="1245"/>
      <c r="DC57" s="1245"/>
      <c r="DD57" s="1285"/>
      <c r="DE57" s="1280"/>
    </row>
    <row r="58" spans="1:109" s="1274" customFormat="1" ht="13.5" x14ac:dyDescent="0.15">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5" x14ac:dyDescent="0.15">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5" x14ac:dyDescent="0.15">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5" x14ac:dyDescent="0.15">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5" x14ac:dyDescent="0.15">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7.25" x14ac:dyDescent="0.15">
      <c r="B63" s="1278" t="s">
        <v>595</v>
      </c>
    </row>
    <row r="64" spans="1:109" ht="13.5" x14ac:dyDescent="0.15">
      <c r="B64" s="1238"/>
      <c r="G64" s="1275"/>
      <c r="I64" s="1277"/>
      <c r="J64" s="1277"/>
      <c r="K64" s="1277"/>
      <c r="L64" s="1277"/>
      <c r="M64" s="1277"/>
      <c r="N64" s="1276"/>
      <c r="AM64" s="1275"/>
      <c r="AN64" s="1275" t="s">
        <v>594</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5" x14ac:dyDescent="0.15">
      <c r="B65" s="1238"/>
      <c r="AN65" s="1273" t="s">
        <v>593</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5" x14ac:dyDescent="0.15">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5" x14ac:dyDescent="0.15">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5" x14ac:dyDescent="0.15">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5" x14ac:dyDescent="0.15">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5" x14ac:dyDescent="0.15">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5" x14ac:dyDescent="0.15">
      <c r="B71" s="1238"/>
      <c r="G71" s="1260"/>
      <c r="I71" s="1263"/>
      <c r="J71" s="1262"/>
      <c r="K71" s="1262"/>
      <c r="L71" s="1261"/>
      <c r="M71" s="1262"/>
      <c r="N71" s="1261"/>
      <c r="AM71" s="1260"/>
      <c r="AN71" s="1237" t="s">
        <v>592</v>
      </c>
    </row>
    <row r="72" spans="2:107" ht="13.5" x14ac:dyDescent="0.15">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557</v>
      </c>
      <c r="BQ72" s="1247"/>
      <c r="BR72" s="1247"/>
      <c r="BS72" s="1247"/>
      <c r="BT72" s="1247"/>
      <c r="BU72" s="1247"/>
      <c r="BV72" s="1247"/>
      <c r="BW72" s="1247"/>
      <c r="BX72" s="1247" t="s">
        <v>558</v>
      </c>
      <c r="BY72" s="1247"/>
      <c r="BZ72" s="1247"/>
      <c r="CA72" s="1247"/>
      <c r="CB72" s="1247"/>
      <c r="CC72" s="1247"/>
      <c r="CD72" s="1247"/>
      <c r="CE72" s="1247"/>
      <c r="CF72" s="1247" t="s">
        <v>559</v>
      </c>
      <c r="CG72" s="1247"/>
      <c r="CH72" s="1247"/>
      <c r="CI72" s="1247"/>
      <c r="CJ72" s="1247"/>
      <c r="CK72" s="1247"/>
      <c r="CL72" s="1247"/>
      <c r="CM72" s="1247"/>
      <c r="CN72" s="1247" t="s">
        <v>560</v>
      </c>
      <c r="CO72" s="1247"/>
      <c r="CP72" s="1247"/>
      <c r="CQ72" s="1247"/>
      <c r="CR72" s="1247"/>
      <c r="CS72" s="1247"/>
      <c r="CT72" s="1247"/>
      <c r="CU72" s="1247"/>
      <c r="CV72" s="1247" t="s">
        <v>561</v>
      </c>
      <c r="CW72" s="1247"/>
      <c r="CX72" s="1247"/>
      <c r="CY72" s="1247"/>
      <c r="CZ72" s="1247"/>
      <c r="DA72" s="1247"/>
      <c r="DB72" s="1247"/>
      <c r="DC72" s="1247"/>
    </row>
    <row r="73" spans="2:107" ht="13.5" x14ac:dyDescent="0.15">
      <c r="B73" s="1238"/>
      <c r="G73" s="1254"/>
      <c r="H73" s="1254"/>
      <c r="I73" s="1254"/>
      <c r="J73" s="1254"/>
      <c r="K73" s="1251"/>
      <c r="L73" s="1251"/>
      <c r="M73" s="1251"/>
      <c r="N73" s="1251"/>
      <c r="AM73" s="1252"/>
      <c r="AN73" s="1246" t="s">
        <v>591</v>
      </c>
      <c r="AO73" s="1246"/>
      <c r="AP73" s="1246"/>
      <c r="AQ73" s="1246"/>
      <c r="AR73" s="1246"/>
      <c r="AS73" s="1246"/>
      <c r="AT73" s="1246"/>
      <c r="AU73" s="1246"/>
      <c r="AV73" s="1246"/>
      <c r="AW73" s="1246"/>
      <c r="AX73" s="1246"/>
      <c r="AY73" s="1246"/>
      <c r="AZ73" s="1246"/>
      <c r="BA73" s="1246"/>
      <c r="BB73" s="1246" t="s">
        <v>588</v>
      </c>
      <c r="BC73" s="1246"/>
      <c r="BD73" s="1246"/>
      <c r="BE73" s="1246"/>
      <c r="BF73" s="1246"/>
      <c r="BG73" s="1246"/>
      <c r="BH73" s="1246"/>
      <c r="BI73" s="1246"/>
      <c r="BJ73" s="1246"/>
      <c r="BK73" s="1246"/>
      <c r="BL73" s="1246"/>
      <c r="BM73" s="1246"/>
      <c r="BN73" s="1246"/>
      <c r="BO73" s="1246"/>
      <c r="BP73" s="1245">
        <v>93.7</v>
      </c>
      <c r="BQ73" s="1245"/>
      <c r="BR73" s="1245"/>
      <c r="BS73" s="1245"/>
      <c r="BT73" s="1245"/>
      <c r="BU73" s="1245"/>
      <c r="BV73" s="1245"/>
      <c r="BW73" s="1245"/>
      <c r="BX73" s="1245">
        <v>110.5</v>
      </c>
      <c r="BY73" s="1245"/>
      <c r="BZ73" s="1245"/>
      <c r="CA73" s="1245"/>
      <c r="CB73" s="1245"/>
      <c r="CC73" s="1245"/>
      <c r="CD73" s="1245"/>
      <c r="CE73" s="1245"/>
      <c r="CF73" s="1245">
        <v>86.8</v>
      </c>
      <c r="CG73" s="1245"/>
      <c r="CH73" s="1245"/>
      <c r="CI73" s="1245"/>
      <c r="CJ73" s="1245"/>
      <c r="CK73" s="1245"/>
      <c r="CL73" s="1245"/>
      <c r="CM73" s="1245"/>
      <c r="CN73" s="1245">
        <v>86.7</v>
      </c>
      <c r="CO73" s="1245"/>
      <c r="CP73" s="1245"/>
      <c r="CQ73" s="1245"/>
      <c r="CR73" s="1245"/>
      <c r="CS73" s="1245"/>
      <c r="CT73" s="1245"/>
      <c r="CU73" s="1245"/>
      <c r="CV73" s="1245">
        <v>79.7</v>
      </c>
      <c r="CW73" s="1245"/>
      <c r="CX73" s="1245"/>
      <c r="CY73" s="1245"/>
      <c r="CZ73" s="1245"/>
      <c r="DA73" s="1245"/>
      <c r="DB73" s="1245"/>
      <c r="DC73" s="1245"/>
    </row>
    <row r="74" spans="2:107" ht="13.5" x14ac:dyDescent="0.15">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5" x14ac:dyDescent="0.15">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586</v>
      </c>
      <c r="BC75" s="1246"/>
      <c r="BD75" s="1246"/>
      <c r="BE75" s="1246"/>
      <c r="BF75" s="1246"/>
      <c r="BG75" s="1246"/>
      <c r="BH75" s="1246"/>
      <c r="BI75" s="1246"/>
      <c r="BJ75" s="1246"/>
      <c r="BK75" s="1246"/>
      <c r="BL75" s="1246"/>
      <c r="BM75" s="1246"/>
      <c r="BN75" s="1246"/>
      <c r="BO75" s="1246"/>
      <c r="BP75" s="1245">
        <v>18.600000000000001</v>
      </c>
      <c r="BQ75" s="1245"/>
      <c r="BR75" s="1245"/>
      <c r="BS75" s="1245"/>
      <c r="BT75" s="1245"/>
      <c r="BU75" s="1245"/>
      <c r="BV75" s="1245"/>
      <c r="BW75" s="1245"/>
      <c r="BX75" s="1245">
        <v>17.399999999999999</v>
      </c>
      <c r="BY75" s="1245"/>
      <c r="BZ75" s="1245"/>
      <c r="CA75" s="1245"/>
      <c r="CB75" s="1245"/>
      <c r="CC75" s="1245"/>
      <c r="CD75" s="1245"/>
      <c r="CE75" s="1245"/>
      <c r="CF75" s="1245">
        <v>15.8</v>
      </c>
      <c r="CG75" s="1245"/>
      <c r="CH75" s="1245"/>
      <c r="CI75" s="1245"/>
      <c r="CJ75" s="1245"/>
      <c r="CK75" s="1245"/>
      <c r="CL75" s="1245"/>
      <c r="CM75" s="1245"/>
      <c r="CN75" s="1245">
        <v>13.3</v>
      </c>
      <c r="CO75" s="1245"/>
      <c r="CP75" s="1245"/>
      <c r="CQ75" s="1245"/>
      <c r="CR75" s="1245"/>
      <c r="CS75" s="1245"/>
      <c r="CT75" s="1245"/>
      <c r="CU75" s="1245"/>
      <c r="CV75" s="1245">
        <v>11.4</v>
      </c>
      <c r="CW75" s="1245"/>
      <c r="CX75" s="1245"/>
      <c r="CY75" s="1245"/>
      <c r="CZ75" s="1245"/>
      <c r="DA75" s="1245"/>
      <c r="DB75" s="1245"/>
      <c r="DC75" s="1245"/>
    </row>
    <row r="76" spans="2:107" ht="13.5" x14ac:dyDescent="0.15">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5" x14ac:dyDescent="0.15">
      <c r="B77" s="1238"/>
      <c r="G77" s="1250"/>
      <c r="H77" s="1250"/>
      <c r="I77" s="1250"/>
      <c r="J77" s="1250"/>
      <c r="K77" s="1251"/>
      <c r="L77" s="1251"/>
      <c r="M77" s="1251"/>
      <c r="N77" s="1251"/>
      <c r="AN77" s="1247" t="s">
        <v>590</v>
      </c>
      <c r="AO77" s="1247"/>
      <c r="AP77" s="1247"/>
      <c r="AQ77" s="1247"/>
      <c r="AR77" s="1247"/>
      <c r="AS77" s="1247"/>
      <c r="AT77" s="1247"/>
      <c r="AU77" s="1247"/>
      <c r="AV77" s="1247"/>
      <c r="AW77" s="1247"/>
      <c r="AX77" s="1247"/>
      <c r="AY77" s="1247"/>
      <c r="AZ77" s="1247"/>
      <c r="BA77" s="1247"/>
      <c r="BB77" s="1246" t="s">
        <v>588</v>
      </c>
      <c r="BC77" s="1246"/>
      <c r="BD77" s="1246"/>
      <c r="BE77" s="1246"/>
      <c r="BF77" s="1246"/>
      <c r="BG77" s="1246"/>
      <c r="BH77" s="1246"/>
      <c r="BI77" s="1246"/>
      <c r="BJ77" s="1246"/>
      <c r="BK77" s="1246"/>
      <c r="BL77" s="1246"/>
      <c r="BM77" s="1246"/>
      <c r="BN77" s="1246"/>
      <c r="BO77" s="1246"/>
      <c r="BP77" s="1245">
        <v>55.2</v>
      </c>
      <c r="BQ77" s="1245"/>
      <c r="BR77" s="1245"/>
      <c r="BS77" s="1245"/>
      <c r="BT77" s="1245"/>
      <c r="BU77" s="1245"/>
      <c r="BV77" s="1245"/>
      <c r="BW77" s="1245"/>
      <c r="BX77" s="1245">
        <v>54</v>
      </c>
      <c r="BY77" s="1245"/>
      <c r="BZ77" s="1245"/>
      <c r="CA77" s="1245"/>
      <c r="CB77" s="1245"/>
      <c r="CC77" s="1245"/>
      <c r="CD77" s="1245"/>
      <c r="CE77" s="1245"/>
      <c r="CF77" s="1245">
        <v>58.9</v>
      </c>
      <c r="CG77" s="1245"/>
      <c r="CH77" s="1245"/>
      <c r="CI77" s="1245"/>
      <c r="CJ77" s="1245"/>
      <c r="CK77" s="1245"/>
      <c r="CL77" s="1245"/>
      <c r="CM77" s="1245"/>
      <c r="CN77" s="1245">
        <v>51.4</v>
      </c>
      <c r="CO77" s="1245"/>
      <c r="CP77" s="1245"/>
      <c r="CQ77" s="1245"/>
      <c r="CR77" s="1245"/>
      <c r="CS77" s="1245"/>
      <c r="CT77" s="1245"/>
      <c r="CU77" s="1245"/>
      <c r="CV77" s="1245">
        <v>46.8</v>
      </c>
      <c r="CW77" s="1245"/>
      <c r="CX77" s="1245"/>
      <c r="CY77" s="1245"/>
      <c r="CZ77" s="1245"/>
      <c r="DA77" s="1245"/>
      <c r="DB77" s="1245"/>
      <c r="DC77" s="1245"/>
    </row>
    <row r="78" spans="2:107" ht="13.5" x14ac:dyDescent="0.15">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5" x14ac:dyDescent="0.15">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586</v>
      </c>
      <c r="BC79" s="1246"/>
      <c r="BD79" s="1246"/>
      <c r="BE79" s="1246"/>
      <c r="BF79" s="1246"/>
      <c r="BG79" s="1246"/>
      <c r="BH79" s="1246"/>
      <c r="BI79" s="1246"/>
      <c r="BJ79" s="1246"/>
      <c r="BK79" s="1246"/>
      <c r="BL79" s="1246"/>
      <c r="BM79" s="1246"/>
      <c r="BN79" s="1246"/>
      <c r="BO79" s="1246"/>
      <c r="BP79" s="1245">
        <v>12.5</v>
      </c>
      <c r="BQ79" s="1245"/>
      <c r="BR79" s="1245"/>
      <c r="BS79" s="1245"/>
      <c r="BT79" s="1245"/>
      <c r="BU79" s="1245"/>
      <c r="BV79" s="1245"/>
      <c r="BW79" s="1245"/>
      <c r="BX79" s="1245">
        <v>11.5</v>
      </c>
      <c r="BY79" s="1245"/>
      <c r="BZ79" s="1245"/>
      <c r="CA79" s="1245"/>
      <c r="CB79" s="1245"/>
      <c r="CC79" s="1245"/>
      <c r="CD79" s="1245"/>
      <c r="CE79" s="1245"/>
      <c r="CF79" s="1245">
        <v>10.8</v>
      </c>
      <c r="CG79" s="1245"/>
      <c r="CH79" s="1245"/>
      <c r="CI79" s="1245"/>
      <c r="CJ79" s="1245"/>
      <c r="CK79" s="1245"/>
      <c r="CL79" s="1245"/>
      <c r="CM79" s="1245"/>
      <c r="CN79" s="1245">
        <v>10.199999999999999</v>
      </c>
      <c r="CO79" s="1245"/>
      <c r="CP79" s="1245"/>
      <c r="CQ79" s="1245"/>
      <c r="CR79" s="1245"/>
      <c r="CS79" s="1245"/>
      <c r="CT79" s="1245"/>
      <c r="CU79" s="1245"/>
      <c r="CV79" s="1245">
        <v>9.9</v>
      </c>
      <c r="CW79" s="1245"/>
      <c r="CX79" s="1245"/>
      <c r="CY79" s="1245"/>
      <c r="CZ79" s="1245"/>
      <c r="DA79" s="1245"/>
      <c r="DB79" s="1245"/>
      <c r="DC79" s="1245"/>
    </row>
    <row r="80" spans="2:107" ht="13.5" x14ac:dyDescent="0.15">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5" x14ac:dyDescent="0.15">
      <c r="B81" s="1238"/>
    </row>
    <row r="82" spans="2:109" ht="17.25" x14ac:dyDescent="0.15">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5" x14ac:dyDescent="0.15">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5" x14ac:dyDescent="0.15">
      <c r="DD84" s="1237"/>
      <c r="DE84" s="1237"/>
    </row>
    <row r="85" spans="2:109" ht="13.5" x14ac:dyDescent="0.15">
      <c r="DD85" s="1237"/>
      <c r="DE85" s="1237"/>
    </row>
    <row r="86" spans="2:109" ht="13.5" hidden="1" x14ac:dyDescent="0.15">
      <c r="DD86" s="1237"/>
      <c r="DE86" s="1237"/>
    </row>
    <row r="87" spans="2:109" ht="13.5" hidden="1" x14ac:dyDescent="0.15">
      <c r="K87" s="1240"/>
      <c r="AQ87" s="1240"/>
      <c r="BC87" s="1240"/>
      <c r="BO87" s="1240"/>
      <c r="CA87" s="1240"/>
      <c r="CM87" s="1240"/>
      <c r="CY87" s="1240"/>
      <c r="DD87" s="1237"/>
      <c r="DE87" s="1237"/>
    </row>
    <row r="88" spans="2:109" ht="13.5" hidden="1" x14ac:dyDescent="0.15">
      <c r="DD88" s="1237"/>
      <c r="DE88" s="1237"/>
    </row>
    <row r="89" spans="2:109" ht="13.5" hidden="1" x14ac:dyDescent="0.15">
      <c r="DD89" s="1237"/>
      <c r="DE89" s="1237"/>
    </row>
    <row r="90" spans="2:109" ht="13.5" hidden="1" x14ac:dyDescent="0.15">
      <c r="DD90" s="1237"/>
      <c r="DE90" s="1237"/>
    </row>
    <row r="91" spans="2:109" ht="13.5" hidden="1" x14ac:dyDescent="0.15">
      <c r="DD91" s="1237"/>
      <c r="DE91" s="1237"/>
    </row>
    <row r="92" spans="2:109" ht="13.5" hidden="1" customHeight="1" x14ac:dyDescent="0.15">
      <c r="DD92" s="1237"/>
      <c r="DE92" s="1237"/>
    </row>
    <row r="93" spans="2:109" ht="13.5" hidden="1" customHeight="1" x14ac:dyDescent="0.15">
      <c r="DD93" s="1237"/>
      <c r="DE93" s="1237"/>
    </row>
    <row r="94" spans="2:109" ht="13.5" hidden="1" customHeight="1" x14ac:dyDescent="0.15">
      <c r="DD94" s="1237"/>
      <c r="DE94" s="1237"/>
    </row>
    <row r="95" spans="2:109" ht="13.5" hidden="1" customHeight="1" x14ac:dyDescent="0.15">
      <c r="DD95" s="1237"/>
      <c r="DE95" s="1237"/>
    </row>
    <row r="96" spans="2:109" ht="13.5" hidden="1" customHeight="1" x14ac:dyDescent="0.15">
      <c r="DD96" s="1237"/>
      <c r="DE96" s="1237"/>
    </row>
    <row r="97" spans="108:109" ht="13.5" hidden="1" customHeight="1" x14ac:dyDescent="0.15">
      <c r="DD97" s="1237"/>
      <c r="DE97" s="1237"/>
    </row>
    <row r="98" spans="108:109" ht="13.5" hidden="1" customHeight="1" x14ac:dyDescent="0.15">
      <c r="DD98" s="1237"/>
      <c r="DE98" s="1237"/>
    </row>
    <row r="99" spans="108:109" ht="13.5" hidden="1" customHeight="1" x14ac:dyDescent="0.15">
      <c r="DD99" s="1237"/>
      <c r="DE99" s="1237"/>
    </row>
    <row r="100" spans="108:109" ht="13.5" hidden="1" customHeight="1" x14ac:dyDescent="0.15">
      <c r="DD100" s="1237"/>
      <c r="DE100" s="1237"/>
    </row>
    <row r="101" spans="108:109" ht="13.5" hidden="1" customHeight="1" x14ac:dyDescent="0.15">
      <c r="DD101" s="1237"/>
      <c r="DE101" s="1237"/>
    </row>
    <row r="102" spans="108:109" ht="13.5" hidden="1" customHeight="1" x14ac:dyDescent="0.15">
      <c r="DD102" s="1237"/>
      <c r="DE102" s="1237"/>
    </row>
    <row r="103" spans="108:109" ht="13.5" hidden="1" customHeight="1" x14ac:dyDescent="0.15">
      <c r="DD103" s="1237"/>
      <c r="DE103" s="1237"/>
    </row>
    <row r="104" spans="108:109" ht="13.5" hidden="1" customHeight="1" x14ac:dyDescent="0.15">
      <c r="DD104" s="1237"/>
      <c r="DE104" s="1237"/>
    </row>
    <row r="105" spans="108:109" ht="13.5" hidden="1" customHeight="1" x14ac:dyDescent="0.15">
      <c r="DD105" s="1237"/>
      <c r="DE105" s="1237"/>
    </row>
    <row r="106" spans="108:109" ht="13.5" hidden="1" customHeight="1" x14ac:dyDescent="0.15">
      <c r="DD106" s="1237"/>
      <c r="DE106" s="1237"/>
    </row>
    <row r="107" spans="108:109" ht="13.5" hidden="1" customHeight="1" x14ac:dyDescent="0.15">
      <c r="DD107" s="1237"/>
      <c r="DE107" s="1237"/>
    </row>
    <row r="108" spans="108:109" ht="13.5" hidden="1" customHeight="1" x14ac:dyDescent="0.15">
      <c r="DD108" s="1237"/>
      <c r="DE108" s="1237"/>
    </row>
    <row r="109" spans="108:109" ht="13.5" hidden="1" customHeight="1" x14ac:dyDescent="0.15">
      <c r="DD109" s="1237"/>
      <c r="DE109" s="1237"/>
    </row>
    <row r="110" spans="108:109" ht="13.5" hidden="1" customHeight="1" x14ac:dyDescent="0.15">
      <c r="DD110" s="1237"/>
      <c r="DE110" s="1237"/>
    </row>
    <row r="111" spans="108:109" ht="13.5" hidden="1" customHeight="1" x14ac:dyDescent="0.15">
      <c r="DD111" s="1237"/>
      <c r="DE111" s="1237"/>
    </row>
    <row r="112" spans="108:109" ht="13.5" hidden="1" customHeight="1" x14ac:dyDescent="0.15">
      <c r="DD112" s="1237"/>
      <c r="DE112" s="1237"/>
    </row>
    <row r="113" spans="108:109" ht="13.5" hidden="1" customHeight="1" x14ac:dyDescent="0.15">
      <c r="DD113" s="1237"/>
      <c r="DE113" s="1237"/>
    </row>
    <row r="114" spans="108:109" ht="13.5" hidden="1" customHeight="1" x14ac:dyDescent="0.15">
      <c r="DD114" s="1237"/>
      <c r="DE114" s="1237"/>
    </row>
    <row r="115" spans="108:109" ht="13.5" hidden="1" customHeight="1" x14ac:dyDescent="0.15">
      <c r="DD115" s="1237"/>
      <c r="DE115" s="1237"/>
    </row>
    <row r="116" spans="108:109" ht="13.5" hidden="1" customHeight="1" x14ac:dyDescent="0.15">
      <c r="DD116" s="1237"/>
      <c r="DE116" s="1237"/>
    </row>
    <row r="117" spans="108:109" ht="13.5" hidden="1" customHeight="1" x14ac:dyDescent="0.15">
      <c r="DD117" s="1237"/>
      <c r="DE117" s="1237"/>
    </row>
    <row r="118" spans="108:109" ht="13.5" hidden="1" customHeight="1" x14ac:dyDescent="0.15">
      <c r="DD118" s="1237"/>
      <c r="DE118" s="1237"/>
    </row>
    <row r="119" spans="108:109" ht="13.5" hidden="1" customHeight="1" x14ac:dyDescent="0.15">
      <c r="DD119" s="1237"/>
      <c r="DE119" s="1237"/>
    </row>
    <row r="120" spans="108:109" ht="13.5" hidden="1" customHeight="1" x14ac:dyDescent="0.15">
      <c r="DD120" s="1237"/>
      <c r="DE120" s="1237"/>
    </row>
    <row r="121" spans="108:109" ht="13.5" hidden="1" customHeight="1" x14ac:dyDescent="0.15">
      <c r="DD121" s="1237"/>
      <c r="DE121" s="1237"/>
    </row>
    <row r="122" spans="108:109" ht="13.5" hidden="1" customHeight="1" x14ac:dyDescent="0.15">
      <c r="DD122" s="1237"/>
      <c r="DE122" s="1237"/>
    </row>
    <row r="123" spans="108:109" ht="13.5" hidden="1" customHeight="1" x14ac:dyDescent="0.15">
      <c r="DD123" s="1237"/>
      <c r="DE123" s="1237"/>
    </row>
    <row r="124" spans="108:109" ht="13.5" hidden="1" customHeight="1" x14ac:dyDescent="0.15">
      <c r="DD124" s="1237"/>
      <c r="DE124" s="1237"/>
    </row>
    <row r="125" spans="108:109" ht="13.5" hidden="1" customHeight="1" x14ac:dyDescent="0.15">
      <c r="DD125" s="1237"/>
      <c r="DE125" s="1237"/>
    </row>
    <row r="126" spans="108:109" ht="13.5" hidden="1" customHeight="1" x14ac:dyDescent="0.15">
      <c r="DD126" s="1237"/>
      <c r="DE126" s="1237"/>
    </row>
    <row r="127" spans="108:109" ht="13.5" hidden="1" customHeight="1" x14ac:dyDescent="0.15">
      <c r="DD127" s="1237"/>
      <c r="DE127" s="1237"/>
    </row>
    <row r="128" spans="108:109" ht="13.5" hidden="1" customHeight="1" x14ac:dyDescent="0.15">
      <c r="DD128" s="1237"/>
      <c r="DE128" s="1237"/>
    </row>
    <row r="129" spans="108:109" ht="13.5" hidden="1" customHeight="1" x14ac:dyDescent="0.15">
      <c r="DD129" s="1237"/>
      <c r="DE129" s="1237"/>
    </row>
    <row r="130" spans="108:109" ht="13.5" hidden="1" customHeight="1" x14ac:dyDescent="0.15">
      <c r="DD130" s="1237"/>
      <c r="DE130" s="1237"/>
    </row>
    <row r="131" spans="108:109" ht="13.5" hidden="1" customHeight="1" x14ac:dyDescent="0.15">
      <c r="DD131" s="1237"/>
      <c r="DE131" s="1237"/>
    </row>
    <row r="132" spans="108:109" ht="13.5" hidden="1" customHeight="1" x14ac:dyDescent="0.15">
      <c r="DD132" s="1237"/>
      <c r="DE132" s="1237"/>
    </row>
    <row r="133" spans="108:109" ht="13.5" hidden="1" customHeight="1" x14ac:dyDescent="0.15">
      <c r="DD133" s="1237"/>
      <c r="DE133" s="1237"/>
    </row>
    <row r="134" spans="108:109" ht="13.5" hidden="1" customHeight="1" x14ac:dyDescent="0.15">
      <c r="DD134" s="1237"/>
      <c r="DE134" s="1237"/>
    </row>
    <row r="135" spans="108:109" ht="13.5" hidden="1" customHeight="1" x14ac:dyDescent="0.15">
      <c r="DD135" s="1237"/>
      <c r="DE135" s="1237"/>
    </row>
    <row r="136" spans="108:109" ht="13.5" hidden="1" customHeight="1" x14ac:dyDescent="0.15">
      <c r="DD136" s="1237"/>
      <c r="DE136" s="1237"/>
    </row>
    <row r="137" spans="108:109" ht="13.5" hidden="1" customHeight="1" x14ac:dyDescent="0.15">
      <c r="DD137" s="1237"/>
      <c r="DE137" s="1237"/>
    </row>
    <row r="138" spans="108:109" ht="13.5" hidden="1" customHeight="1" x14ac:dyDescent="0.15">
      <c r="DD138" s="1237"/>
      <c r="DE138" s="1237"/>
    </row>
    <row r="139" spans="108:109" ht="13.5" hidden="1" customHeight="1" x14ac:dyDescent="0.15">
      <c r="DD139" s="1237"/>
      <c r="DE139" s="1237"/>
    </row>
    <row r="140" spans="108:109" ht="13.5" hidden="1" customHeight="1" x14ac:dyDescent="0.15">
      <c r="DD140" s="1237"/>
      <c r="DE140" s="1237"/>
    </row>
    <row r="141" spans="108:109" ht="13.5" hidden="1" customHeight="1" x14ac:dyDescent="0.15">
      <c r="DD141" s="1237"/>
      <c r="DE141" s="1237"/>
    </row>
    <row r="142" spans="108:109" ht="13.5" hidden="1" customHeight="1" x14ac:dyDescent="0.15">
      <c r="DD142" s="1237"/>
      <c r="DE142" s="1237"/>
    </row>
    <row r="143" spans="108:109" ht="13.5" hidden="1" customHeight="1" x14ac:dyDescent="0.15">
      <c r="DD143" s="1237"/>
      <c r="DE143" s="1237"/>
    </row>
    <row r="144" spans="108:109" ht="13.5" hidden="1" customHeight="1" x14ac:dyDescent="0.15">
      <c r="DD144" s="1237"/>
      <c r="DE144" s="1237"/>
    </row>
    <row r="145" spans="108:109" ht="13.5" hidden="1" customHeight="1" x14ac:dyDescent="0.15">
      <c r="DD145" s="1237"/>
      <c r="DE145" s="1237"/>
    </row>
    <row r="146" spans="108:109" ht="13.5" hidden="1" customHeight="1" x14ac:dyDescent="0.15">
      <c r="DD146" s="1237"/>
      <c r="DE146" s="1237"/>
    </row>
    <row r="147" spans="108:109" ht="13.5" hidden="1" customHeight="1" x14ac:dyDescent="0.15">
      <c r="DD147" s="1237"/>
      <c r="DE147" s="1237"/>
    </row>
    <row r="148" spans="108:109" ht="13.5" hidden="1" customHeight="1" x14ac:dyDescent="0.15">
      <c r="DD148" s="1237"/>
      <c r="DE148" s="1237"/>
    </row>
    <row r="149" spans="108:109" ht="13.5" hidden="1" customHeight="1" x14ac:dyDescent="0.15">
      <c r="DD149" s="1237"/>
      <c r="DE149" s="1237"/>
    </row>
    <row r="150" spans="108:109" ht="13.5" hidden="1" customHeight="1" x14ac:dyDescent="0.15">
      <c r="DD150" s="1237"/>
      <c r="DE150" s="1237"/>
    </row>
    <row r="151" spans="108:109" ht="13.5" hidden="1" customHeight="1" x14ac:dyDescent="0.15">
      <c r="DD151" s="1237"/>
      <c r="DE151" s="1237"/>
    </row>
    <row r="152" spans="108:109" ht="13.5" hidden="1" customHeight="1" x14ac:dyDescent="0.15">
      <c r="DD152" s="1237"/>
      <c r="DE152" s="1237"/>
    </row>
    <row r="153" spans="108:109" ht="13.5" hidden="1" customHeight="1" x14ac:dyDescent="0.15">
      <c r="DD153" s="1237"/>
      <c r="DE153" s="1237"/>
    </row>
    <row r="154" spans="108:109" ht="13.5" hidden="1" customHeight="1" x14ac:dyDescent="0.15">
      <c r="DD154" s="1237"/>
      <c r="DE154" s="1237"/>
    </row>
    <row r="155" spans="108:109" ht="13.5" hidden="1" customHeight="1" x14ac:dyDescent="0.15">
      <c r="DD155" s="1237"/>
      <c r="DE155" s="1237"/>
    </row>
    <row r="156" spans="108:109" ht="13.5" hidden="1" customHeight="1" x14ac:dyDescent="0.15">
      <c r="DD156" s="1237"/>
      <c r="DE156" s="1237"/>
    </row>
    <row r="157" spans="108:109" ht="13.5" hidden="1" customHeight="1" x14ac:dyDescent="0.15">
      <c r="DD157" s="1237"/>
      <c r="DE157" s="1237"/>
    </row>
    <row r="158" spans="108:109" ht="13.5" hidden="1" customHeight="1" x14ac:dyDescent="0.15">
      <c r="DD158" s="1237"/>
      <c r="DE158" s="1237"/>
    </row>
    <row r="159" spans="108:109" ht="13.5" hidden="1" customHeight="1" x14ac:dyDescent="0.15">
      <c r="DD159" s="1237"/>
      <c r="DE159" s="1237"/>
    </row>
    <row r="160" spans="108:109" ht="13.5" hidden="1" customHeight="1" x14ac:dyDescent="0.15">
      <c r="DD160" s="1237"/>
      <c r="DE160" s="123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E5ReIbN1xrba4Lu+T3LtHQwNQXU2XYUgf9c5/ElpsFlnBDkENc4hVH2uQ0Eq8TWsuyz4zYv4p8rEsrwrCdmIQ==" saltValue="P+1/PG6I2VxMDfDF+RKlLA=="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election activeCell="CF14" sqref="CF14"/>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ta7ogyaebSdHezJ8UUNTvuvTUsiNlDFX2vwPMiL07cCk2YzVU6CR5E4bRL0JYkZ1+MkIGb5DJ04j9XDWYezRQ==" saltValue="ZA4l3zMDFtY7IZfQuAEj0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CF14" sqref="CF14"/>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yGPunxV619OWBAhCvsJtmpZe2RZ2dm4ZmD8Rrq4txiMndksNGa/yZAwyWEOEYdDvigxeLFo3Ky/989fZ7qfkA==" saltValue="E0glUBouVG8Nx01tSPSf4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554</v>
      </c>
      <c r="G2" s="136"/>
      <c r="H2" s="137"/>
    </row>
    <row r="3" spans="1:8" x14ac:dyDescent="0.15">
      <c r="A3" s="133" t="s">
        <v>547</v>
      </c>
      <c r="B3" s="138"/>
      <c r="C3" s="139"/>
      <c r="D3" s="140">
        <v>129500</v>
      </c>
      <c r="E3" s="141"/>
      <c r="F3" s="142">
        <v>136577</v>
      </c>
      <c r="G3" s="143"/>
      <c r="H3" s="144"/>
    </row>
    <row r="4" spans="1:8" x14ac:dyDescent="0.15">
      <c r="A4" s="145"/>
      <c r="B4" s="146"/>
      <c r="C4" s="147"/>
      <c r="D4" s="148">
        <v>28666</v>
      </c>
      <c r="E4" s="149"/>
      <c r="F4" s="150">
        <v>59645</v>
      </c>
      <c r="G4" s="151"/>
      <c r="H4" s="152"/>
    </row>
    <row r="5" spans="1:8" x14ac:dyDescent="0.15">
      <c r="A5" s="133" t="s">
        <v>549</v>
      </c>
      <c r="B5" s="138"/>
      <c r="C5" s="139"/>
      <c r="D5" s="140">
        <v>153529</v>
      </c>
      <c r="E5" s="141"/>
      <c r="F5" s="142">
        <v>132212</v>
      </c>
      <c r="G5" s="143"/>
      <c r="H5" s="144"/>
    </row>
    <row r="6" spans="1:8" x14ac:dyDescent="0.15">
      <c r="A6" s="145"/>
      <c r="B6" s="146"/>
      <c r="C6" s="147"/>
      <c r="D6" s="148">
        <v>31357</v>
      </c>
      <c r="E6" s="149"/>
      <c r="F6" s="150">
        <v>67114</v>
      </c>
      <c r="G6" s="151"/>
      <c r="H6" s="152"/>
    </row>
    <row r="7" spans="1:8" x14ac:dyDescent="0.15">
      <c r="A7" s="133" t="s">
        <v>550</v>
      </c>
      <c r="B7" s="138"/>
      <c r="C7" s="139"/>
      <c r="D7" s="140">
        <v>97390</v>
      </c>
      <c r="E7" s="141"/>
      <c r="F7" s="142">
        <v>93741</v>
      </c>
      <c r="G7" s="143"/>
      <c r="H7" s="144"/>
    </row>
    <row r="8" spans="1:8" x14ac:dyDescent="0.15">
      <c r="A8" s="145"/>
      <c r="B8" s="146"/>
      <c r="C8" s="147"/>
      <c r="D8" s="148">
        <v>26614</v>
      </c>
      <c r="E8" s="149"/>
      <c r="F8" s="150">
        <v>46285</v>
      </c>
      <c r="G8" s="151"/>
      <c r="H8" s="152"/>
    </row>
    <row r="9" spans="1:8" x14ac:dyDescent="0.15">
      <c r="A9" s="133" t="s">
        <v>551</v>
      </c>
      <c r="B9" s="138"/>
      <c r="C9" s="139"/>
      <c r="D9" s="140">
        <v>125821</v>
      </c>
      <c r="E9" s="141"/>
      <c r="F9" s="142">
        <v>107537</v>
      </c>
      <c r="G9" s="143"/>
      <c r="H9" s="144"/>
    </row>
    <row r="10" spans="1:8" x14ac:dyDescent="0.15">
      <c r="A10" s="145"/>
      <c r="B10" s="146"/>
      <c r="C10" s="147"/>
      <c r="D10" s="148">
        <v>26897</v>
      </c>
      <c r="E10" s="149"/>
      <c r="F10" s="150">
        <v>57923</v>
      </c>
      <c r="G10" s="151"/>
      <c r="H10" s="152"/>
    </row>
    <row r="11" spans="1:8" x14ac:dyDescent="0.15">
      <c r="A11" s="133" t="s">
        <v>552</v>
      </c>
      <c r="B11" s="138"/>
      <c r="C11" s="139"/>
      <c r="D11" s="140">
        <v>118024</v>
      </c>
      <c r="E11" s="141"/>
      <c r="F11" s="142">
        <v>113913</v>
      </c>
      <c r="G11" s="143"/>
      <c r="H11" s="144"/>
    </row>
    <row r="12" spans="1:8" x14ac:dyDescent="0.15">
      <c r="A12" s="145"/>
      <c r="B12" s="146"/>
      <c r="C12" s="153"/>
      <c r="D12" s="148">
        <v>30392</v>
      </c>
      <c r="E12" s="149"/>
      <c r="F12" s="150">
        <v>53160</v>
      </c>
      <c r="G12" s="151"/>
      <c r="H12" s="152"/>
    </row>
    <row r="13" spans="1:8" x14ac:dyDescent="0.15">
      <c r="A13" s="133"/>
      <c r="B13" s="138"/>
      <c r="C13" s="154"/>
      <c r="D13" s="155">
        <v>124853</v>
      </c>
      <c r="E13" s="156"/>
      <c r="F13" s="157">
        <v>116796</v>
      </c>
      <c r="G13" s="158"/>
      <c r="H13" s="144"/>
    </row>
    <row r="14" spans="1:8" x14ac:dyDescent="0.15">
      <c r="A14" s="145"/>
      <c r="B14" s="146"/>
      <c r="C14" s="147"/>
      <c r="D14" s="148">
        <v>28785</v>
      </c>
      <c r="E14" s="149"/>
      <c r="F14" s="150">
        <v>56825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1.87</v>
      </c>
      <c r="C19" s="159">
        <f>ROUND(VALUE(SUBSTITUTE(実質収支比率等に係る経年分析!G$48,"▲","-")),2)</f>
        <v>2.4300000000000002</v>
      </c>
      <c r="D19" s="159">
        <f>ROUND(VALUE(SUBSTITUTE(実質収支比率等に係る経年分析!H$48,"▲","-")),2)</f>
        <v>2.89</v>
      </c>
      <c r="E19" s="159">
        <f>ROUND(VALUE(SUBSTITUTE(実質収支比率等に係る経年分析!I$48,"▲","-")),2)</f>
        <v>2.72</v>
      </c>
      <c r="F19" s="159">
        <f>ROUND(VALUE(SUBSTITUTE(実質収支比率等に係る経年分析!J$48,"▲","-")),2)</f>
        <v>2.62</v>
      </c>
    </row>
    <row r="20" spans="1:11" x14ac:dyDescent="0.15">
      <c r="A20" s="159" t="s">
        <v>49</v>
      </c>
      <c r="B20" s="159">
        <f>ROUND(VALUE(SUBSTITUTE(実質収支比率等に係る経年分析!F$47,"▲","-")),2)</f>
        <v>15.5</v>
      </c>
      <c r="C20" s="159">
        <f>ROUND(VALUE(SUBSTITUTE(実質収支比率等に係る経年分析!G$47,"▲","-")),2)</f>
        <v>8.81</v>
      </c>
      <c r="D20" s="159">
        <f>ROUND(VALUE(SUBSTITUTE(実質収支比率等に係る経年分析!H$47,"▲","-")),2)</f>
        <v>11.79</v>
      </c>
      <c r="E20" s="159">
        <f>ROUND(VALUE(SUBSTITUTE(実質収支比率等に係る経年分析!I$47,"▲","-")),2)</f>
        <v>13.76</v>
      </c>
      <c r="F20" s="159">
        <f>ROUND(VALUE(SUBSTITUTE(実質収支比率等に係る経年分析!J$47,"▲","-")),2)</f>
        <v>14.99</v>
      </c>
    </row>
    <row r="21" spans="1:11" x14ac:dyDescent="0.15">
      <c r="A21" s="159" t="s">
        <v>50</v>
      </c>
      <c r="B21" s="159">
        <f>IF(ISNUMBER(VALUE(SUBSTITUTE(実質収支比率等に係る経年分析!F$49,"▲","-"))),ROUND(VALUE(SUBSTITUTE(実質収支比率等に係る経年分析!F$49,"▲","-")),2),NA())</f>
        <v>-3.13</v>
      </c>
      <c r="C21" s="159">
        <f>IF(ISNUMBER(VALUE(SUBSTITUTE(実質収支比率等に係る経年分析!G$49,"▲","-"))),ROUND(VALUE(SUBSTITUTE(実質収支比率等に係る経年分析!G$49,"▲","-")),2),NA())</f>
        <v>-6.45</v>
      </c>
      <c r="D21" s="159">
        <f>IF(ISNUMBER(VALUE(SUBSTITUTE(実質収支比率等に係る経年分析!H$49,"▲","-"))),ROUND(VALUE(SUBSTITUTE(実質収支比率等に係る経年分析!H$49,"▲","-")),2),NA())</f>
        <v>3.49</v>
      </c>
      <c r="E21" s="159">
        <f>IF(ISNUMBER(VALUE(SUBSTITUTE(実質収支比率等に係る経年分析!I$49,"▲","-"))),ROUND(VALUE(SUBSTITUTE(実質収支比率等に係る経年分析!I$49,"▲","-")),2),NA())</f>
        <v>1.53</v>
      </c>
      <c r="F21" s="159">
        <f>IF(ISNUMBER(VALUE(SUBSTITUTE(実質収支比率等に係る経年分析!J$49,"▲","-"))),ROUND(VALUE(SUBSTITUTE(実質収支比率等に係る経年分析!J$49,"▲","-")),2),NA())</f>
        <v>1.04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北海道介護福祉学校特別会計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住宅団地造成事業特別会計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0.74</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2.46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2.2400000000000002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3.82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2.4300000000000002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2.15</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2.42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2.84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2.63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2.61</v>
      </c>
    </row>
    <row r="35" spans="1:16" x14ac:dyDescent="0.15">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1.26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1.61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2.66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3.34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3.15</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12.19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11.15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10.48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10.67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10.06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1043</v>
      </c>
      <c r="E42" s="161"/>
      <c r="F42" s="161"/>
      <c r="G42" s="161">
        <f>'実質公債費比率（分子）の構造'!L$52</f>
        <v>1032</v>
      </c>
      <c r="H42" s="161"/>
      <c r="I42" s="161"/>
      <c r="J42" s="161">
        <f>'実質公債費比率（分子）の構造'!M$52</f>
        <v>961</v>
      </c>
      <c r="K42" s="161"/>
      <c r="L42" s="161"/>
      <c r="M42" s="161">
        <f>'実質公債費比率（分子）の構造'!N$52</f>
        <v>954</v>
      </c>
      <c r="N42" s="161"/>
      <c r="O42" s="161"/>
      <c r="P42" s="161">
        <f>'実質公債費比率（分子）の構造'!O$52</f>
        <v>972</v>
      </c>
    </row>
    <row r="43" spans="1:16" x14ac:dyDescent="0.15">
      <c r="A43" s="161" t="s">
        <v>58</v>
      </c>
      <c r="B43" s="161">
        <f>'実質公債費比率（分子）の構造'!K$51</f>
        <v>1</v>
      </c>
      <c r="C43" s="161"/>
      <c r="D43" s="161"/>
      <c r="E43" s="161">
        <f>'実質公債費比率（分子）の構造'!L$51</f>
        <v>1</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46</v>
      </c>
      <c r="C44" s="161"/>
      <c r="D44" s="161"/>
      <c r="E44" s="161">
        <f>'実質公債費比率（分子）の構造'!L$50</f>
        <v>49</v>
      </c>
      <c r="F44" s="161"/>
      <c r="G44" s="161"/>
      <c r="H44" s="161">
        <f>'実質公債費比率（分子）の構造'!M$50</f>
        <v>27</v>
      </c>
      <c r="I44" s="161"/>
      <c r="J44" s="161"/>
      <c r="K44" s="161">
        <f>'実質公債費比率（分子）の構造'!N$50</f>
        <v>12</v>
      </c>
      <c r="L44" s="161"/>
      <c r="M44" s="161"/>
      <c r="N44" s="161">
        <f>'実質公債費比率（分子）の構造'!O$50</f>
        <v>16</v>
      </c>
      <c r="O44" s="161"/>
      <c r="P44" s="161"/>
    </row>
    <row r="45" spans="1:16" x14ac:dyDescent="0.15">
      <c r="A45" s="161" t="s">
        <v>60</v>
      </c>
      <c r="B45" s="161">
        <f>'実質公債費比率（分子）の構造'!K$49</f>
        <v>23</v>
      </c>
      <c r="C45" s="161"/>
      <c r="D45" s="161"/>
      <c r="E45" s="161">
        <f>'実質公債費比率（分子）の構造'!L$49</f>
        <v>21</v>
      </c>
      <c r="F45" s="161"/>
      <c r="G45" s="161"/>
      <c r="H45" s="161">
        <f>'実質公債費比率（分子）の構造'!M$49</f>
        <v>16</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303</v>
      </c>
      <c r="C46" s="161"/>
      <c r="D46" s="161"/>
      <c r="E46" s="161">
        <f>'実質公債費比率（分子）の構造'!L$48</f>
        <v>295</v>
      </c>
      <c r="F46" s="161"/>
      <c r="G46" s="161"/>
      <c r="H46" s="161">
        <f>'実質公債費比率（分子）の構造'!M$48</f>
        <v>289</v>
      </c>
      <c r="I46" s="161"/>
      <c r="J46" s="161"/>
      <c r="K46" s="161">
        <f>'実質公債費比率（分子）の構造'!N$48</f>
        <v>271</v>
      </c>
      <c r="L46" s="161"/>
      <c r="M46" s="161"/>
      <c r="N46" s="161">
        <f>'実質公債費比率（分子）の構造'!O$48</f>
        <v>255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1372</v>
      </c>
      <c r="C49" s="161"/>
      <c r="D49" s="161"/>
      <c r="E49" s="161">
        <f>'実質公債費比率（分子）の構造'!L$45</f>
        <v>1296</v>
      </c>
      <c r="F49" s="161"/>
      <c r="G49" s="161"/>
      <c r="H49" s="161">
        <f>'実質公債費比率（分子）の構造'!M$45</f>
        <v>1156</v>
      </c>
      <c r="I49" s="161"/>
      <c r="J49" s="161"/>
      <c r="K49" s="161">
        <f>'実質公債費比率（分子）の構造'!N$45</f>
        <v>1070</v>
      </c>
      <c r="L49" s="161"/>
      <c r="M49" s="161"/>
      <c r="N49" s="161">
        <f>'実質公債費比率（分子）の構造'!O$45</f>
        <v>1105</v>
      </c>
      <c r="O49" s="161"/>
      <c r="P49" s="161"/>
    </row>
    <row r="50" spans="1:16" x14ac:dyDescent="0.15">
      <c r="A50" s="161" t="s">
        <v>65</v>
      </c>
      <c r="B50" s="161" t="e">
        <f>NA()</f>
        <v>#N/A</v>
      </c>
      <c r="C50" s="161">
        <f>IF(ISNUMBER('実質公債費比率（分子）の構造'!K$53),'実質公債費比率（分子）の構造'!K$53,NA())</f>
        <v>702</v>
      </c>
      <c r="D50" s="161" t="e">
        <f>NA()</f>
        <v>#N/A</v>
      </c>
      <c r="E50" s="161" t="e">
        <f>NA()</f>
        <v>#N/A</v>
      </c>
      <c r="F50" s="161">
        <f>IF(ISNUMBER('実質公債費比率（分子）の構造'!L$53),'実質公債費比率（分子）の構造'!L$53,NA())</f>
        <v>630</v>
      </c>
      <c r="G50" s="161" t="e">
        <f>NA()</f>
        <v>#N/A</v>
      </c>
      <c r="H50" s="161" t="e">
        <f>NA()</f>
        <v>#N/A</v>
      </c>
      <c r="I50" s="161">
        <f>IF(ISNUMBER('実質公債費比率（分子）の構造'!M$53),'実質公債費比率（分子）の構造'!M$53,NA())</f>
        <v>528</v>
      </c>
      <c r="J50" s="161" t="e">
        <f>NA()</f>
        <v>#N/A</v>
      </c>
      <c r="K50" s="161" t="e">
        <f>NA()</f>
        <v>#N/A</v>
      </c>
      <c r="L50" s="161">
        <f>IF(ISNUMBER('実質公債費比率（分子）の構造'!N$53),'実質公債費比率（分子）の構造'!N$53,NA())</f>
        <v>399</v>
      </c>
      <c r="M50" s="161" t="e">
        <f>NA()</f>
        <v>#N/A</v>
      </c>
      <c r="N50" s="161" t="e">
        <f>NA()</f>
        <v>#N/A</v>
      </c>
      <c r="O50" s="161">
        <f>IF(ISNUMBER('実質公債費比率（分子）の構造'!O$53),'実質公債費比率（分子）の構造'!O$53,NA())</f>
        <v>404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8286</v>
      </c>
      <c r="E56" s="160"/>
      <c r="F56" s="160"/>
      <c r="G56" s="160">
        <f>'将来負担比率（分子）の構造'!J$52</f>
        <v>8221</v>
      </c>
      <c r="H56" s="160"/>
      <c r="I56" s="160"/>
      <c r="J56" s="160">
        <f>'将来負担比率（分子）の構造'!K$52</f>
        <v>8830</v>
      </c>
      <c r="K56" s="160"/>
      <c r="L56" s="160"/>
      <c r="M56" s="160">
        <f>'将来負担比率（分子）の構造'!L$52</f>
        <v>8762</v>
      </c>
      <c r="N56" s="160"/>
      <c r="O56" s="160"/>
      <c r="P56" s="160">
        <f>'将来負担比率（分子）の構造'!M$52</f>
        <v>8583</v>
      </c>
    </row>
    <row r="57" spans="1:16" x14ac:dyDescent="0.15">
      <c r="A57" s="160" t="s">
        <v>36</v>
      </c>
      <c r="B57" s="160"/>
      <c r="C57" s="160"/>
      <c r="D57" s="160">
        <f>'将来負担比率（分子）の構造'!I$51</f>
        <v>2164</v>
      </c>
      <c r="E57" s="160"/>
      <c r="F57" s="160"/>
      <c r="G57" s="160">
        <f>'将来負担比率（分子）の構造'!J$51</f>
        <v>1995</v>
      </c>
      <c r="H57" s="160"/>
      <c r="I57" s="160"/>
      <c r="J57" s="160">
        <f>'将来負担比率（分子）の構造'!K$51</f>
        <v>1941</v>
      </c>
      <c r="K57" s="160"/>
      <c r="L57" s="160"/>
      <c r="M57" s="160">
        <f>'将来負担比率（分子）の構造'!L$51</f>
        <v>1899</v>
      </c>
      <c r="N57" s="160"/>
      <c r="O57" s="160"/>
      <c r="P57" s="160">
        <f>'将来負担比率（分子）の構造'!M$51</f>
        <v>1855</v>
      </c>
    </row>
    <row r="58" spans="1:16" x14ac:dyDescent="0.15">
      <c r="A58" s="160" t="s">
        <v>35</v>
      </c>
      <c r="B58" s="160"/>
      <c r="C58" s="160"/>
      <c r="D58" s="160">
        <f>'将来負担比率（分子）の構造'!I$50</f>
        <v>1405</v>
      </c>
      <c r="E58" s="160"/>
      <c r="F58" s="160"/>
      <c r="G58" s="160">
        <f>'将来負担比率（分子）の構造'!J$50</f>
        <v>1261</v>
      </c>
      <c r="H58" s="160"/>
      <c r="I58" s="160"/>
      <c r="J58" s="160">
        <f>'将来負担比率（分子）の構造'!K$50</f>
        <v>1188</v>
      </c>
      <c r="K58" s="160"/>
      <c r="L58" s="160"/>
      <c r="M58" s="160">
        <f>'将来負担比率（分子）の構造'!L$50</f>
        <v>1278</v>
      </c>
      <c r="N58" s="160"/>
      <c r="O58" s="160"/>
      <c r="P58" s="160">
        <f>'将来負担比率（分子）の構造'!M$50</f>
        <v>1351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1496</v>
      </c>
      <c r="C62" s="160"/>
      <c r="D62" s="160"/>
      <c r="E62" s="160">
        <f>'将来負担比率（分子）の構造'!J$45</f>
        <v>1437</v>
      </c>
      <c r="F62" s="160"/>
      <c r="G62" s="160"/>
      <c r="H62" s="160">
        <f>'将来負担比率（分子）の構造'!K$45</f>
        <v>1285</v>
      </c>
      <c r="I62" s="160"/>
      <c r="J62" s="160"/>
      <c r="K62" s="160">
        <f>'将来負担比率（分子）の構造'!L$45</f>
        <v>1358</v>
      </c>
      <c r="L62" s="160"/>
      <c r="M62" s="160"/>
      <c r="N62" s="160">
        <f>'将来負担比率（分子）の構造'!M$45</f>
        <v>1338</v>
      </c>
      <c r="O62" s="160"/>
      <c r="P62" s="160"/>
    </row>
    <row r="63" spans="1:16" x14ac:dyDescent="0.15">
      <c r="A63" s="160" t="s">
        <v>28</v>
      </c>
      <c r="B63" s="160">
        <f>'将来負担比率（分子）の構造'!I$44</f>
        <v>38</v>
      </c>
      <c r="C63" s="160"/>
      <c r="D63" s="160"/>
      <c r="E63" s="160">
        <f>'将来負担比率（分子）の構造'!J$44</f>
        <v>17</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3313</v>
      </c>
      <c r="C64" s="160"/>
      <c r="D64" s="160"/>
      <c r="E64" s="160">
        <f>'将来負担比率（分子）の構造'!J$43</f>
        <v>3224</v>
      </c>
      <c r="F64" s="160"/>
      <c r="G64" s="160"/>
      <c r="H64" s="160">
        <f>'将来負担比率（分子）の構造'!K$43</f>
        <v>3174</v>
      </c>
      <c r="I64" s="160"/>
      <c r="J64" s="160"/>
      <c r="K64" s="160">
        <f>'将来負担比率（分子）の構造'!L$43</f>
        <v>2939</v>
      </c>
      <c r="L64" s="160"/>
      <c r="M64" s="160"/>
      <c r="N64" s="160">
        <f>'将来負担比率（分子）の構造'!M$43</f>
        <v>2604</v>
      </c>
      <c r="O64" s="160"/>
      <c r="P64" s="160"/>
    </row>
    <row r="65" spans="1:16" x14ac:dyDescent="0.15">
      <c r="A65" s="160" t="s">
        <v>26</v>
      </c>
      <c r="B65" s="160">
        <f>'将来負担比率（分子）の構造'!I$42</f>
        <v>46</v>
      </c>
      <c r="C65" s="160"/>
      <c r="D65" s="160"/>
      <c r="E65" s="160">
        <f>'将来負担比率（分子）の構造'!J$42</f>
        <v>43</v>
      </c>
      <c r="F65" s="160"/>
      <c r="G65" s="160"/>
      <c r="H65" s="160" t="str">
        <f>'将来負担比率（分子）の構造'!K$42</f>
        <v>-</v>
      </c>
      <c r="I65" s="160"/>
      <c r="J65" s="160"/>
      <c r="K65" s="160">
        <f>'将来負担比率（分子）の構造'!L$42</f>
        <v>28</v>
      </c>
      <c r="L65" s="160"/>
      <c r="M65" s="160"/>
      <c r="N65" s="160">
        <f>'将来負担比率（分子）の構造'!M$42</f>
        <v>48</v>
      </c>
      <c r="O65" s="160"/>
      <c r="P65" s="160"/>
    </row>
    <row r="66" spans="1:16" x14ac:dyDescent="0.15">
      <c r="A66" s="160" t="s">
        <v>25</v>
      </c>
      <c r="B66" s="160">
        <f>'将来負担比率（分子）の構造'!I$41</f>
        <v>10651</v>
      </c>
      <c r="C66" s="160"/>
      <c r="D66" s="160"/>
      <c r="E66" s="160">
        <f>'将来負担比率（分子）の構造'!J$41</f>
        <v>11015</v>
      </c>
      <c r="F66" s="160"/>
      <c r="G66" s="160"/>
      <c r="H66" s="160">
        <f>'将来負担比率（分子）の構造'!K$41</f>
        <v>10920</v>
      </c>
      <c r="I66" s="160"/>
      <c r="J66" s="160"/>
      <c r="K66" s="160">
        <f>'将来負担比率（分子）の構造'!L$41</f>
        <v>10967</v>
      </c>
      <c r="L66" s="160"/>
      <c r="M66" s="160"/>
      <c r="N66" s="160">
        <f>'将来負担比率（分子）の構造'!M$41</f>
        <v>10854</v>
      </c>
      <c r="O66" s="160"/>
      <c r="P66" s="160"/>
    </row>
    <row r="67" spans="1:16" x14ac:dyDescent="0.15">
      <c r="A67" s="160" t="s">
        <v>69</v>
      </c>
      <c r="B67" s="160" t="e">
        <f>NA()</f>
        <v>#N/A</v>
      </c>
      <c r="C67" s="160">
        <f>IF(ISNUMBER('将来負担比率（分子）の構造'!I$53), IF('将来負担比率（分子）の構造'!I$53 &lt; 0, 0, '将来負担比率（分子）の構造'!I$53), NA())</f>
        <v>3688</v>
      </c>
      <c r="D67" s="160" t="e">
        <f>NA()</f>
        <v>#N/A</v>
      </c>
      <c r="E67" s="160" t="e">
        <f>NA()</f>
        <v>#N/A</v>
      </c>
      <c r="F67" s="160">
        <f>IF(ISNUMBER('将来負担比率（分子）の構造'!J$53), IF('将来負担比率（分子）の構造'!J$53 &lt; 0, 0, '将来負担比率（分子）の構造'!J$53), NA())</f>
        <v>4258</v>
      </c>
      <c r="G67" s="160" t="e">
        <f>NA()</f>
        <v>#N/A</v>
      </c>
      <c r="H67" s="160" t="e">
        <f>NA()</f>
        <v>#N/A</v>
      </c>
      <c r="I67" s="160">
        <f>IF(ISNUMBER('将来負担比率（分子）の構造'!K$53), IF('将来負担比率（分子）の構造'!K$53 &lt; 0, 0, '将来負担比率（分子）の構造'!K$53), NA())</f>
        <v>3419</v>
      </c>
      <c r="J67" s="160" t="e">
        <f>NA()</f>
        <v>#N/A</v>
      </c>
      <c r="K67" s="160" t="e">
        <f>NA()</f>
        <v>#N/A</v>
      </c>
      <c r="L67" s="160">
        <f>IF(ISNUMBER('将来負担比率（分子）の構造'!L$53), IF('将来負担比率（分子）の構造'!L$53 &lt; 0, 0, '将来負担比率（分子）の構造'!L$53), NA())</f>
        <v>3352</v>
      </c>
      <c r="M67" s="160" t="e">
        <f>NA()</f>
        <v>#N/A</v>
      </c>
      <c r="N67" s="160" t="e">
        <f>NA()</f>
        <v>#N/A</v>
      </c>
      <c r="O67" s="160">
        <f>IF(ISNUMBER('将来負担比率（分子）の構造'!M$53), IF('将来負担比率（分子）の構造'!M$53 &lt; 0, 0, '将来負担比率（分子）の構造'!M$53), NA())</f>
        <v>3055</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559</v>
      </c>
      <c r="C72" s="164">
        <f>基金残高に係る経年分析!G55</f>
        <v>640</v>
      </c>
      <c r="D72" s="164">
        <f>基金残高に係る経年分析!H55</f>
        <v>694</v>
      </c>
    </row>
    <row r="73" spans="1:16" x14ac:dyDescent="0.15">
      <c r="A73" s="163" t="s">
        <v>72</v>
      </c>
      <c r="B73" s="164">
        <f>基金残高に係る経年分析!F56</f>
        <v>24</v>
      </c>
      <c r="C73" s="164">
        <f>基金残高に係る経年分析!G56</f>
        <v>24</v>
      </c>
      <c r="D73" s="164">
        <f>基金残高に係る経年分析!H56</f>
        <v>29</v>
      </c>
    </row>
    <row r="74" spans="1:16" x14ac:dyDescent="0.15">
      <c r="A74" s="163" t="s">
        <v>73</v>
      </c>
      <c r="B74" s="164">
        <f>基金残高に係る経年分析!F57</f>
        <v>310</v>
      </c>
      <c r="C74" s="164">
        <f>基金残高に係る経年分析!G57</f>
        <v>259</v>
      </c>
      <c r="D74" s="164">
        <f>基金残高に係る経年分析!H57</f>
        <v>277</v>
      </c>
    </row>
  </sheetData>
  <sheetProtection algorithmName="SHA-512" hashValue="xqA2k8n6HINKJuar6OLxjlGJZhzczWmNG7b2ky/EvJv98uPlW3RUAAymxNfLlqyw5Ehv+e3oG/JvOPVDNFYqOA==" saltValue="2ZC88lMtIAxCUvyEwAzC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金丸　大輔</cp:lastModifiedBy>
  <cp:lastPrinted>2019-03-14T11:25:31Z</cp:lastPrinted>
  <dcterms:created xsi:type="dcterms:W3CDTF">2019-02-14T01:02:53Z</dcterms:created>
  <dcterms:modified xsi:type="dcterms:W3CDTF">2019-10-29T07:35:15Z</dcterms:modified>
  <cp:category/>
</cp:coreProperties>
</file>