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user\142900648\デスクトップ\（3.30）平成25年度財政状況資料集の作成及び提出について\"/>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CO34" i="9"/>
  <c r="BW34" i="9"/>
  <c r="BE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alcChain>
</file>

<file path=xl/sharedStrings.xml><?xml version="1.0" encoding="utf-8"?>
<sst xmlns="http://schemas.openxmlformats.org/spreadsheetml/2006/main" count="948" uniqueCount="538">
  <si>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</si>
  <si>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</si>
  <si>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</si>
  <si>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</si>
  <si>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</si>
  <si>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</si>
  <si>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</si>
  <si>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</si>
  <si>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</si>
  <si>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</si>
  <si>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</si>
  <si>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</si>
  <si>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</si>
  <si>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</si>
  <si>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</si>
  <si>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</si>
  <si>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</si>
  <si>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</si>
  <si>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</si>
  <si>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</si>
  <si>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</si>
  <si>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</si>
  <si>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</si>
  <si>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</si>
  <si>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</si>
  <si>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</si>
  <si>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</si>
  <si>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</si>
  <si>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</si>
  <si>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</si>
  <si>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</si>
  <si>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</si>
  <si>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</si>
  <si>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</si>
  <si>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</si>
  <si>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</si>
  <si>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</si>
  <si>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</si>
  <si>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</si>
  <si>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</si>
  <si>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</si>
  <si>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</si>
  <si>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</si>
  <si>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</si>
  <si>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</si>
  <si>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</si>
  <si>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</si>
  <si>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</si>
  <si>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</si>
  <si>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</si>
  <si>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</si>
  <si>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</si>
  <si>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</si>
  <si>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</si>
  <si>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</si>
  <si>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</si>
  <si>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</si>
  <si>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</si>
  <si>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</si>
  <si>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</si>
  <si>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</si>
  <si>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</si>
  <si>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</si>
  <si>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</si>
  <si>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</si>
  <si>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</si>
  <si>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</si>
  <si>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</si>
  <si>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</si>
  <si>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</si>
  <si>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</si>
  <si>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</si>
  <si>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</si>
  <si>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</si>
  <si>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</si>
  <si>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</si>
  <si>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</si>
  <si>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</si>
  <si>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</si>
  <si>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</si>
  <si>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</si>
  <si>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</si>
  <si>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栗山町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</si>
  <si>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</si>
  <si>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</si>
  <si>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</si>
  <si>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</si>
  <si>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</si>
  <si>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</si>
  <si>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</si>
  <si>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</si>
  <si>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</si>
  <si>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</si>
  <si>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</si>
  <si>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</si>
  <si>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</si>
  <si>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</si>
  <si>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</si>
  <si>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</si>
  <si>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</si>
  <si>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</si>
  <si>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</si>
  <si>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</si>
  <si>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</si>
  <si>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</si>
  <si>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</si>
  <si>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</si>
  <si>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</si>
  <si>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</si>
  <si>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</si>
  <si>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</si>
  <si>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</si>
  <si>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</si>
  <si>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</si>
  <si>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</si>
  <si>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</si>
  <si>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</si>
  <si>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</si>
  <si>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</si>
  <si>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</si>
  <si>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</si>
  <si>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</si>
  <si>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</si>
  <si>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</si>
  <si>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</si>
  <si>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</si>
  <si>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</si>
  <si>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</si>
  <si>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</si>
  <si>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</si>
  <si>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</si>
  <si>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</si>
  <si>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</si>
  <si>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</si>
  <si>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</si>
  <si>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</si>
  <si>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</si>
  <si>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</si>
  <si>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</si>
  <si>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</si>
  <si>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</si>
  <si>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</si>
  <si>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</si>
  <si>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</si>
  <si>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</si>
  <si>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</si>
  <si>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</si>
  <si>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</si>
  <si>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</si>
  <si>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</si>
  <si>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</si>
  <si>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</si>
  <si>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</si>
  <si>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</si>
  <si>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</si>
  <si>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</si>
  <si>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</si>
  <si>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</si>
  <si>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</si>
  <si>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</si>
  <si>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</si>
  <si>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</si>
  <si>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</si>
  <si>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</si>
  <si>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</si>
  <si>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</si>
  <si>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</si>
  <si>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</si>
  <si>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</si>
  <si>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</si>
  <si>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</si>
  <si>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</si>
  <si>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</si>
  <si>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</si>
  <si>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</si>
  <si>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</si>
  <si>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</si>
  <si>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</si>
  <si>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</si>
  <si>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</si>
  <si>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</si>
  <si>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</si>
  <si>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</si>
  <si>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</si>
  <si>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</si>
  <si>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</si>
  <si>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</si>
  <si>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</si>
  <si>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</si>
  <si>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</si>
  <si>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</si>
  <si>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</si>
  <si>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</si>
  <si>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</si>
  <si>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</si>
  <si>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北海道栗山町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</si>
  <si>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</si>
  <si>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</si>
  <si>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</si>
  <si>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</si>
  <si>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</si>
  <si>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</si>
  <si>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</si>
  <si>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</si>
  <si>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</si>
  <si>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</si>
  <si>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</si>
  <si>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</si>
  <si>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</si>
  <si>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</si>
  <si>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</si>
  <si>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</si>
  <si>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</si>
  <si>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</si>
  <si>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</si>
  <si>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</si>
  <si>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</si>
  <si>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</si>
  <si>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</si>
  <si>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</si>
  <si>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</si>
  <si>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</si>
  <si>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</si>
  <si>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</si>
  <si>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</si>
  <si>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</si>
  <si>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</si>
  <si>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</si>
  <si>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</si>
  <si>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</si>
  <si>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</si>
  <si>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</si>
  <si>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</si>
  <si>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</si>
  <si>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</si>
  <si>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</si>
  <si>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</si>
  <si>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</si>
  <si>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</si>
  <si>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</si>
  <si>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</si>
  <si>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</si>
  <si>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</si>
  <si>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</si>
  <si>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</si>
  <si>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</si>
  <si>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</si>
  <si>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</si>
  <si>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</si>
  <si>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</si>
  <si>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</si>
  <si>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</si>
  <si>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</si>
  <si>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</si>
  <si>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</si>
  <si>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</si>
  <si>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</si>
  <si>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</si>
  <si>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</si>
  <si>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</si>
  <si>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</si>
  <si>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</si>
  <si>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</si>
  <si>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</si>
  <si>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</si>
  <si>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</si>
  <si>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</si>
  <si>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</si>
  <si>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</si>
  <si>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</si>
  <si>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</si>
  <si>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</si>
  <si>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</si>
  <si>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</si>
  <si>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</si>
  <si>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</si>
  <si>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</si>
  <si>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</si>
  <si>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</si>
  <si>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</si>
  <si>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</si>
  <si>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</si>
  <si>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</si>
  <si>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</si>
  <si>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</si>
  <si>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</si>
  <si>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</si>
  <si>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</si>
  <si>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</si>
  <si>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</si>
  <si>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</si>
  <si>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</si>
  <si>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</si>
  <si>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</si>
  <si>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</si>
  <si>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</si>
  <si>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</si>
  <si>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</si>
  <si>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</si>
  <si>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</si>
  <si>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</si>
  <si>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</si>
  <si>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</si>
  <si>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</si>
  <si>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</si>
  <si>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</si>
  <si>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</si>
  <si>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</si>
  <si>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</si>
  <si>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</si>
  <si>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</si>
  <si>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</si>
  <si>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</si>
  <si>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</si>
  <si>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</si>
  <si>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</si>
  <si>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</si>
  <si>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</si>
  <si>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</si>
  <si>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</si>
  <si>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</si>
  <si>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</si>
  <si>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</si>
  <si>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</si>
  <si>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</si>
  <si>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</si>
  <si>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</si>
  <si>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</si>
  <si>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</si>
  <si>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</si>
  <si>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</si>
  <si>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</si>
  <si>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</si>
  <si>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</si>
  <si>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</si>
  <si>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</si>
  <si>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</si>
  <si>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</si>
  <si>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</si>
  <si>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</si>
  <si>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</si>
  <si>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</si>
  <si>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</si>
  <si>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</si>
  <si>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</si>
  <si>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北海道栗山町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</si>
  <si>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</si>
  <si>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</si>
  <si>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</si>
  <si>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</si>
  <si>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</si>
  <si>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</si>
  <si>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</si>
  <si>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</si>
  <si>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</si>
  <si>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</si>
  <si>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</si>
  <si>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</si>
  <si>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</si>
  <si>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</si>
  <si>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</si>
  <si>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</si>
  <si>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</si>
  <si>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</si>
  <si>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</si>
  <si>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</si>
  <si>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北海道介護福祉学校特別会計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</si>
  <si>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</si>
  <si>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</si>
  <si>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</si>
  <si>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</si>
  <si>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</si>
  <si>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</si>
  <si>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</si>
  <si>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</si>
  <si>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</si>
  <si>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</si>
  <si>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</si>
  <si>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</si>
  <si>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</si>
  <si>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</si>
  <si>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</si>
  <si>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</si>
  <si>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</si>
  <si>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</si>
  <si>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</si>
  <si>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</si>
  <si>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</si>
  <si>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</si>
  <si>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</si>
  <si>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</si>
  <si>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</si>
  <si>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</si>
  <si>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</si>
  <si>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</si>
  <si>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</si>
  <si>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</si>
  <si>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</si>
  <si>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</si>
  <si>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</si>
  <si>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</si>
  <si>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</si>
  <si>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</si>
  <si>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</si>
  <si>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</si>
  <si>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</si>
  <si>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</si>
  <si>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</si>
  <si>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</si>
  <si>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</si>
  <si>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</si>
  <si>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</si>
  <si>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</si>
  <si>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</si>
  <si>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</si>
  <si>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</si>
  <si>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</si>
  <si>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</si>
  <si>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</si>
  <si>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</si>
  <si>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</si>
  <si>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</si>
  <si>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</si>
  <si>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</si>
  <si>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</si>
  <si>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</si>
  <si>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</si>
  <si>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</si>
  <si>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</si>
  <si>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</si>
  <si>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</si>
  <si>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</si>
  <si>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</si>
  <si>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</si>
  <si>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</si>
  <si>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</si>
  <si>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</si>
  <si>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</si>
  <si>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</si>
  <si>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</si>
  <si>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</si>
  <si>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</si>
  <si>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</si>
  <si>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</si>
  <si>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</si>
  <si>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</si>
  <si>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</si>
  <si>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</si>
  <si>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</si>
  <si>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</si>
  <si>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</si>
  <si>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</si>
  <si>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</si>
  <si>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</si>
  <si>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</si>
  <si>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</si>
  <si>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</si>
  <si>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</si>
  <si>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</si>
  <si>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</si>
  <si>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</si>
  <si>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</si>
  <si>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</si>
  <si>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</si>
  <si>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</si>
  <si>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</si>
  <si>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</si>
  <si>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</si>
  <si>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</si>
  <si>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</si>
  <si>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</si>
  <si>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</si>
  <si>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</si>
  <si>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</si>
  <si>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</si>
  <si>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</si>
  <si>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</si>
  <si>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</si>
  <si>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</si>
  <si>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</si>
  <si>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</si>
  <si>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</si>
  <si>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</si>
  <si>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</si>
  <si>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</si>
  <si>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</si>
  <si>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</si>
  <si>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</si>
  <si>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</si>
  <si>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</si>
  <si>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</si>
  <si>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</si>
  <si>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</si>
  <si>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</si>
  <si>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</si>
  <si>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</si>
  <si>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</si>
  <si>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</si>
  <si>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</si>
  <si>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</si>
  <si>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</si>
  <si>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</si>
  <si>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</si>
  <si>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</si>
  <si>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</si>
  <si>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</si>
  <si>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</si>
  <si>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</si>
  <si>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</si>
  <si>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</si>
  <si>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</si>
  <si>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</si>
  <si>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</si>
  <si>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</si>
  <si>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</si>
  <si>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</si>
  <si>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</si>
  <si>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</si>
  <si>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</si>
  <si>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</si>
  <si>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3.13</t>
  </si>
  <si>
    <t>水道事業会計</t>
  </si>
  <si>
    <t>国民健康保険特別会計</t>
  </si>
  <si>
    <t>一般会計</t>
  </si>
  <si>
    <t>下水道事業会計</t>
  </si>
  <si>
    <t>介護保険特別会計</t>
  </si>
  <si>
    <t>北海道介護福祉学校特別会計</t>
  </si>
  <si>
    <t>後期高齢者医療特別会計</t>
  </si>
  <si>
    <t>その他会計（赤字）</t>
  </si>
  <si>
    <t>▲ 0.00</t>
  </si>
  <si>
    <t>その他会計（黒字）</t>
  </si>
  <si>
    <t>-</t>
    <phoneticPr fontId="2"/>
  </si>
  <si>
    <t>南空知葬祭組合</t>
    <rPh sb="0" eb="1">
      <t>ミナミ</t>
    </rPh>
    <rPh sb="1" eb="3">
      <t>ソラチ</t>
    </rPh>
    <rPh sb="3" eb="5">
      <t>ソウサイ</t>
    </rPh>
    <rPh sb="5" eb="7">
      <t>クミアイ</t>
    </rPh>
    <phoneticPr fontId="2"/>
  </si>
  <si>
    <t>南空知消防組合</t>
    <rPh sb="0" eb="1">
      <t>ミナミ</t>
    </rPh>
    <rPh sb="1" eb="3">
      <t>ソラチ</t>
    </rPh>
    <rPh sb="3" eb="5">
      <t>ショウボウ</t>
    </rPh>
    <rPh sb="5" eb="7">
      <t>クミアイ</t>
    </rPh>
    <phoneticPr fontId="2"/>
  </si>
  <si>
    <t>栗山町農業振興公社</t>
    <rPh sb="0" eb="2">
      <t>クリヤマ</t>
    </rPh>
    <rPh sb="2" eb="3">
      <t>チョウ</t>
    </rPh>
    <rPh sb="3" eb="5">
      <t>ノウギョウ</t>
    </rPh>
    <rPh sb="5" eb="7">
      <t>シンコウ</t>
    </rPh>
    <rPh sb="7" eb="9">
      <t>コウシャ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</si>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</sst>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127151</c:v>
                </c:pt>
                <c:pt idx="1">
                  <c:v>147869</c:v>
                </c:pt>
                <c:pt idx="2">
                  <c:v>117242</c:v>
                </c:pt>
                <c:pt idx="3">
                  <c:v>114097</c:v>
                </c:pt>
                <c:pt idx="4">
                  <c:v>136577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101857</c:v>
                </c:pt>
                <c:pt idx="1">
                  <c:v>102493</c:v>
                </c:pt>
                <c:pt idx="2">
                  <c:v>120372</c:v>
                </c:pt>
                <c:pt idx="3">
                  <c:v>77257</c:v>
                </c:pt>
                <c:pt idx="4">
                  <c:v>129500</c:v>
                </c:pt>
              </c:numCache>
            </c:numRef>
          </c:val>
          <c:smooth val="0"/>
        </c:ser>
        <c:dLbls>
          <c:showLegendKey val="0"/>
          <c:showVal val="0"/>
          <c:showCatName val="0"/>
          <c:showSerName val="0"/>
          <c:showPercent val="0"/>
          <c:showBubbleSize val="0"/>
        </c:dLbls>
        <c:marker val="1"/>
        <c:smooth val="0"/>
        <c:axId val="365535368"/>
        <c:axId val="248734080"/>
      </c:lineChart>
      <c:catAx>
        <c:axId val="365535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8734080"/>
        <c:crosses val="autoZero"/>
        <c:auto val="1"/>
        <c:lblAlgn val="ctr"/>
        <c:lblOffset val="100"/>
        <c:tickLblSkip val="1"/>
        <c:tickMarkSkip val="1"/>
        <c:noMultiLvlLbl val="0"/>
      </c:catAx>
      <c:valAx>
        <c:axId val="2487340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535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3.76</c:v>
                </c:pt>
                <c:pt idx="1">
                  <c:v>2.3199999999999998</c:v>
                </c:pt>
                <c:pt idx="2">
                  <c:v>1.47</c:v>
                </c:pt>
                <c:pt idx="3">
                  <c:v>2.96</c:v>
                </c:pt>
                <c:pt idx="4">
                  <c:v>1.87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14.06</c:v>
                </c:pt>
                <c:pt idx="1">
                  <c:v>15.22</c:v>
                </c:pt>
                <c:pt idx="2">
                  <c:v>18.07</c:v>
                </c:pt>
                <c:pt idx="3">
                  <c:v>17.32</c:v>
                </c:pt>
                <c:pt idx="4">
                  <c:v>15.5</c:v>
                </c:pt>
              </c:numCache>
            </c:numRef>
          </c:val>
        </c:ser>
        <c:dLbls>
          <c:showLegendKey val="0"/>
          <c:showVal val="0"/>
          <c:showCatName val="0"/>
          <c:showSerName val="0"/>
          <c:showPercent val="0"/>
          <c:showBubbleSize val="0"/>
        </c:dLbls>
        <c:gapWidth val="250"/>
        <c:overlap val="100"/>
        <c:axId val="442932824"/>
        <c:axId val="442933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6.13</c:v>
                </c:pt>
                <c:pt idx="1">
                  <c:v>0.09</c:v>
                </c:pt>
                <c:pt idx="2">
                  <c:v>1.89</c:v>
                </c:pt>
                <c:pt idx="3">
                  <c:v>0.66</c:v>
                </c:pt>
                <c:pt idx="4">
                  <c:v>-3.13</c:v>
                </c:pt>
              </c:numCache>
            </c:numRef>
          </c:val>
          <c:smooth val="0"/>
        </c:ser>
        <c:dLbls>
          <c:showLegendKey val="0"/>
          <c:showVal val="0"/>
          <c:showCatName val="0"/>
          <c:showSerName val="0"/>
          <c:showPercent val="0"/>
          <c:showBubbleSize val="0"/>
        </c:dLbls>
        <c:marker val="1"/>
        <c:smooth val="0"/>
        <c:axId val="442932824"/>
        <c:axId val="442933216"/>
      </c:lineChart>
      <c:catAx>
        <c:axId val="442932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2933216"/>
        <c:crosses val="autoZero"/>
        <c:auto val="1"/>
        <c:lblAlgn val="ctr"/>
        <c:lblOffset val="100"/>
        <c:tickLblSkip val="1"/>
        <c:tickMarkSkip val="1"/>
        <c:noMultiLvlLbl val="0"/>
      </c:catAx>
      <c:valAx>
        <c:axId val="442933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2932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0.18</c:v>
                </c:pt>
                <c:pt idx="2">
                  <c:v>#N/A</c:v>
                </c:pt>
                <c:pt idx="3">
                  <c:v>0.19</c:v>
                </c:pt>
                <c:pt idx="4">
                  <c:v>#N/A</c:v>
                </c:pt>
                <c:pt idx="5">
                  <c:v>0.52</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北海道介護福祉学校特別会計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0.1</c:v>
                </c:pt>
                <c:pt idx="4">
                  <c:v>#N/A</c:v>
                </c:pt>
                <c:pt idx="5">
                  <c:v>0.04</c:v>
                </c:pt>
                <c:pt idx="6">
                  <c:v>#N/A</c:v>
                </c:pt>
                <c:pt idx="7">
                  <c:v>0.06</c:v>
                </c:pt>
                <c:pt idx="8">
                  <c:v>#N/A</c:v>
                </c:pt>
                <c:pt idx="9">
                  <c:v>0.04</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c:v>
                </c:pt>
                <c:pt idx="2">
                  <c:v>#N/A</c:v>
                </c:pt>
                <c:pt idx="3">
                  <c:v>0.59</c:v>
                </c:pt>
                <c:pt idx="4">
                  <c:v>#N/A</c:v>
                </c:pt>
                <c:pt idx="5">
                  <c:v>0.17</c:v>
                </c:pt>
                <c:pt idx="6">
                  <c:v>#N/A</c:v>
                </c:pt>
                <c:pt idx="7">
                  <c:v>0.22</c:v>
                </c:pt>
                <c:pt idx="8">
                  <c:v>#N/A</c:v>
                </c:pt>
                <c:pt idx="9">
                  <c:v>0.42</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0.82</c:v>
                </c:pt>
                <c:pt idx="8">
                  <c:v>#N/A</c:v>
                </c:pt>
                <c:pt idx="9">
                  <c:v>1.27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3.73</c:v>
                </c:pt>
                <c:pt idx="2">
                  <c:v>#N/A</c:v>
                </c:pt>
                <c:pt idx="3">
                  <c:v>2.2200000000000002</c:v>
                </c:pt>
                <c:pt idx="4">
                  <c:v>#N/A</c:v>
                </c:pt>
                <c:pt idx="5">
                  <c:v>1.43</c:v>
                </c:pt>
                <c:pt idx="6">
                  <c:v>#N/A</c:v>
                </c:pt>
                <c:pt idx="7">
                  <c:v>2.9</c:v>
                </c:pt>
                <c:pt idx="8">
                  <c:v>#N/A</c:v>
                </c:pt>
                <c:pt idx="9">
                  <c:v>1.82</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1.54</c:v>
                </c:pt>
                <c:pt idx="2">
                  <c:v>#N/A</c:v>
                </c:pt>
                <c:pt idx="3">
                  <c:v>2.13</c:v>
                </c:pt>
                <c:pt idx="4">
                  <c:v>#N/A</c:v>
                </c:pt>
                <c:pt idx="5">
                  <c:v>2.72</c:v>
                </c:pt>
                <c:pt idx="6">
                  <c:v>#N/A</c:v>
                </c:pt>
                <c:pt idx="7">
                  <c:v>1.74</c:v>
                </c:pt>
                <c:pt idx="8">
                  <c:v>#N/A</c:v>
                </c:pt>
                <c:pt idx="9">
                  <c:v>2.46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13.32</c:v>
                </c:pt>
                <c:pt idx="2">
                  <c:v>#N/A</c:v>
                </c:pt>
                <c:pt idx="3">
                  <c:v>15.07</c:v>
                </c:pt>
                <c:pt idx="4">
                  <c:v>#N/A</c:v>
                </c:pt>
                <c:pt idx="5">
                  <c:v>16.809999999999999</c:v>
                </c:pt>
                <c:pt idx="6">
                  <c:v>#N/A</c:v>
                </c:pt>
                <c:pt idx="7">
                  <c:v>16.440000000000001</c:v>
                </c:pt>
                <c:pt idx="8">
                  <c:v>#N/A</c:v>
                </c:pt>
                <c:pt idx="9">
                  <c:v>12.2</c:v>
                </c:pt>
              </c:numCache>
            </c:numRef>
          </c:val>
        </c:ser>
        <c:dLbls>
          <c:showLegendKey val="0"/>
          <c:showVal val="0"/>
          <c:showCatName val="0"/>
          <c:showSerName val="0"/>
          <c:showPercent val="0"/>
          <c:showBubbleSize val="0"/>
        </c:dLbls>
        <c:gapWidth val="150"/>
        <c:overlap val="100"/>
        <c:axId val="442934000"/>
        <c:axId val="442934392"/>
      </c:barChart>
      <c:catAx>
        <c:axId val="44293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2934392"/>
        <c:crosses val="autoZero"/>
        <c:auto val="1"/>
        <c:lblAlgn val="ctr"/>
        <c:lblOffset val="100"/>
        <c:tickLblSkip val="1"/>
        <c:tickMarkSkip val="1"/>
        <c:noMultiLvlLbl val="0"/>
      </c:catAx>
      <c:valAx>
        <c:axId val="442934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2934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1209</c:v>
                </c:pt>
                <c:pt idx="5">
                  <c:v>1100</c:v>
                </c:pt>
                <c:pt idx="8">
                  <c:v>1081</c:v>
                </c:pt>
                <c:pt idx="11">
                  <c:v>1087</c:v>
                </c:pt>
                <c:pt idx="14">
                  <c:v>1043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1</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78</c:v>
                </c:pt>
                <c:pt idx="3">
                  <c:v>73</c:v>
                </c:pt>
                <c:pt idx="6">
                  <c:v>69</c:v>
                </c:pt>
                <c:pt idx="9">
                  <c:v>49</c:v>
                </c:pt>
                <c:pt idx="12">
                  <c:v>46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24</c:v>
                </c:pt>
                <c:pt idx="3">
                  <c:v>24</c:v>
                </c:pt>
                <c:pt idx="6">
                  <c:v>24</c:v>
                </c:pt>
                <c:pt idx="9">
                  <c:v>23</c:v>
                </c:pt>
                <c:pt idx="12">
                  <c:v>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197</c:v>
                </c:pt>
                <c:pt idx="3">
                  <c:v>218</c:v>
                </c:pt>
                <c:pt idx="6">
                  <c:v>251</c:v>
                </c:pt>
                <c:pt idx="9">
                  <c:v>275</c:v>
                </c:pt>
                <c:pt idx="12">
                  <c:v>303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1673</c:v>
                </c:pt>
                <c:pt idx="3">
                  <c:v>1531</c:v>
                </c:pt>
                <c:pt idx="6">
                  <c:v>1526</c:v>
                </c:pt>
                <c:pt idx="9">
                  <c:v>1447</c:v>
                </c:pt>
                <c:pt idx="12">
                  <c:v>1372</c:v>
                </c:pt>
              </c:numCache>
            </c:numRef>
          </c:val>
        </c:ser>
        <c:dLbls>
          <c:showLegendKey val="0"/>
          <c:showVal val="0"/>
          <c:showCatName val="0"/>
          <c:showSerName val="0"/>
          <c:showPercent val="0"/>
          <c:showBubbleSize val="0"/>
        </c:dLbls>
        <c:gapWidth val="100"/>
        <c:overlap val="100"/>
        <c:axId val="443194008"/>
        <c:axId val="443194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763</c:v>
                </c:pt>
                <c:pt idx="2">
                  <c:v>#N/A</c:v>
                </c:pt>
                <c:pt idx="3">
                  <c:v>#N/A</c:v>
                </c:pt>
                <c:pt idx="4">
                  <c:v>746</c:v>
                </c:pt>
                <c:pt idx="5">
                  <c:v>#N/A</c:v>
                </c:pt>
                <c:pt idx="6">
                  <c:v>#N/A</c:v>
                </c:pt>
                <c:pt idx="7">
                  <c:v>790</c:v>
                </c:pt>
                <c:pt idx="8">
                  <c:v>#N/A</c:v>
                </c:pt>
                <c:pt idx="9">
                  <c:v>#N/A</c:v>
                </c:pt>
                <c:pt idx="10">
                  <c:v>707</c:v>
                </c:pt>
                <c:pt idx="11">
                  <c:v>#N/A</c:v>
                </c:pt>
                <c:pt idx="12">
                  <c:v>#N/A</c:v>
                </c:pt>
                <c:pt idx="13">
                  <c:v>702</c:v>
                </c:pt>
                <c:pt idx="14">
                  <c:v>#N/A</c:v>
                </c:pt>
              </c:numCache>
            </c:numRef>
          </c:val>
          <c:smooth val="0"/>
        </c:ser>
        <c:dLbls>
          <c:showLegendKey val="0"/>
          <c:showVal val="0"/>
          <c:showCatName val="0"/>
          <c:showSerName val="0"/>
          <c:showPercent val="0"/>
          <c:showBubbleSize val="0"/>
        </c:dLbls>
        <c:marker val="1"/>
        <c:smooth val="0"/>
        <c:axId val="443194008"/>
        <c:axId val="443194400"/>
      </c:lineChart>
      <c:catAx>
        <c:axId val="443194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3194400"/>
        <c:crosses val="autoZero"/>
        <c:auto val="1"/>
        <c:lblAlgn val="ctr"/>
        <c:lblOffset val="100"/>
        <c:tickLblSkip val="1"/>
        <c:tickMarkSkip val="1"/>
        <c:noMultiLvlLbl val="0"/>
      </c:catAx>
      <c:valAx>
        <c:axId val="443194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194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9035</c:v>
                </c:pt>
                <c:pt idx="5">
                  <c:v>8932</c:v>
                </c:pt>
                <c:pt idx="8">
                  <c:v>8747</c:v>
                </c:pt>
                <c:pt idx="11">
                  <c:v>8523</c:v>
                </c:pt>
                <c:pt idx="14">
                  <c:v>8286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2352</c:v>
                </c:pt>
                <c:pt idx="5">
                  <c:v>2511</c:v>
                </c:pt>
                <c:pt idx="8">
                  <c:v>2565</c:v>
                </c:pt>
                <c:pt idx="11">
                  <c:v>2353</c:v>
                </c:pt>
                <c:pt idx="14">
                  <c:v>2164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1369</c:v>
                </c:pt>
                <c:pt idx="5">
                  <c:v>1393</c:v>
                </c:pt>
                <c:pt idx="8">
                  <c:v>1471</c:v>
                </c:pt>
                <c:pt idx="11">
                  <c:v>1494</c:v>
                </c:pt>
                <c:pt idx="14">
                  <c:v>1405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1590</c:v>
                </c:pt>
                <c:pt idx="3">
                  <c:v>1608</c:v>
                </c:pt>
                <c:pt idx="6">
                  <c:v>1574</c:v>
                </c:pt>
                <c:pt idx="9">
                  <c:v>1554</c:v>
                </c:pt>
                <c:pt idx="12">
                  <c:v>1496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127</c:v>
                </c:pt>
                <c:pt idx="3">
                  <c:v>105</c:v>
                </c:pt>
                <c:pt idx="6">
                  <c:v>84</c:v>
                </c:pt>
                <c:pt idx="9">
                  <c:v>61</c:v>
                </c:pt>
                <c:pt idx="12">
                  <c:v>38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3334</c:v>
                </c:pt>
                <c:pt idx="3">
                  <c:v>3394</c:v>
                </c:pt>
                <c:pt idx="6">
                  <c:v>3446</c:v>
                </c:pt>
                <c:pt idx="9">
                  <c:v>3418</c:v>
                </c:pt>
                <c:pt idx="12">
                  <c:v>3313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326</c:v>
                </c:pt>
                <c:pt idx="3">
                  <c:v>241</c:v>
                </c:pt>
                <c:pt idx="6">
                  <c:v>160</c:v>
                </c:pt>
                <c:pt idx="9">
                  <c:v>155</c:v>
                </c:pt>
                <c:pt idx="12">
                  <c:v>46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12064</c:v>
                </c:pt>
                <c:pt idx="3">
                  <c:v>11725</c:v>
                </c:pt>
                <c:pt idx="6">
                  <c:v>11218</c:v>
                </c:pt>
                <c:pt idx="9">
                  <c:v>10742</c:v>
                </c:pt>
                <c:pt idx="12">
                  <c:v>10651</c:v>
                </c:pt>
              </c:numCache>
            </c:numRef>
          </c:val>
        </c:ser>
        <c:dLbls>
          <c:showLegendKey val="0"/>
          <c:showVal val="0"/>
          <c:showCatName val="0"/>
          <c:showSerName val="0"/>
          <c:showPercent val="0"/>
          <c:showBubbleSize val="0"/>
        </c:dLbls>
        <c:gapWidth val="100"/>
        <c:overlap val="100"/>
        <c:axId val="443193616"/>
        <c:axId val="443194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4685</c:v>
                </c:pt>
                <c:pt idx="2">
                  <c:v>#N/A</c:v>
                </c:pt>
                <c:pt idx="3">
                  <c:v>#N/A</c:v>
                </c:pt>
                <c:pt idx="4">
                  <c:v>4237</c:v>
                </c:pt>
                <c:pt idx="5">
                  <c:v>#N/A</c:v>
                </c:pt>
                <c:pt idx="6">
                  <c:v>#N/A</c:v>
                </c:pt>
                <c:pt idx="7">
                  <c:v>3699</c:v>
                </c:pt>
                <c:pt idx="8">
                  <c:v>#N/A</c:v>
                </c:pt>
                <c:pt idx="9">
                  <c:v>#N/A</c:v>
                </c:pt>
                <c:pt idx="10">
                  <c:v>3561</c:v>
                </c:pt>
                <c:pt idx="11">
                  <c:v>#N/A</c:v>
                </c:pt>
                <c:pt idx="12">
                  <c:v>#N/A</c:v>
                </c:pt>
                <c:pt idx="13">
                  <c:v>3688</c:v>
                </c:pt>
                <c:pt idx="14">
                  <c:v>#N/A</c:v>
                </c:pt>
              </c:numCache>
            </c:numRef>
          </c:val>
          <c:smooth val="0"/>
        </c:ser>
        <c:dLbls>
          <c:showLegendKey val="0"/>
          <c:showVal val="0"/>
          <c:showCatName val="0"/>
          <c:showSerName val="0"/>
          <c:showPercent val="0"/>
          <c:showBubbleSize val="0"/>
        </c:dLbls>
        <c:marker val="1"/>
        <c:smooth val="0"/>
        <c:axId val="443193616"/>
        <c:axId val="443194792"/>
      </c:lineChart>
      <c:catAx>
        <c:axId val="44319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3194792"/>
        <c:crosses val="autoZero"/>
        <c:auto val="1"/>
        <c:lblAlgn val="ctr"/>
        <c:lblOffset val="100"/>
        <c:tickLblSkip val="1"/>
        <c:tickMarkSkip val="1"/>
        <c:noMultiLvlLbl val="0"/>
      </c:catAx>
      <c:valAx>
        <c:axId val="443194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19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北海道栗山町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12,930
12,846
203.84
8,850,433
8,744,556
89,797
4,810,200
10,651,052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18.6
93.7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mn-lt"/>
              <a:ea typeface="+mn-ea"/>
              <a:cs typeface="+mn-cs"/>
            </a:rPr>
            <a:t>長引く景気低迷による企業・個人所得の減により税収が減少し、０</a:t>
          </a:r>
          <a:r>
            <a:rPr lang="en-US"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２８となっている。類似団体平均を若干上回っているが、引き続き、改革プランに基づく投資的経費抑制により財政基盤の強化に努める。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3" name="直線コネクタ 62"/>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35983</xdr:rowOff>
    </xdr:from>
    <xdr:to>
      <xdr:col>7</xdr:col>
      <xdr:colOff>152400</xdr:colOff>
      <xdr:row>41</xdr:row>
      <xdr:rowOff>35983</xdr:rowOff>
    </xdr:to>
    <xdr:cxnSp macro="">
      <xdr:nvCxnSpPr>
        <xdr:cNvPr id="68" name="直線コネクタ 67"/>
        <xdr:cNvCxnSpPr/>
      </xdr:nvCxnSpPr>
      <xdr:spPr>
        <a:xfrm>
          <a:off x="4114800" y="7065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35983</xdr:rowOff>
    </xdr:to>
    <xdr:cxnSp macro="">
      <xdr:nvCxnSpPr>
        <xdr:cNvPr id="71" name="直線コネクタ 70"/>
        <xdr:cNvCxnSpPr/>
      </xdr:nvCxnSpPr>
      <xdr:spPr>
        <a:xfrm>
          <a:off x="3225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151994</xdr:rowOff>
    </xdr:from>
    <xdr:ext cx="736600" cy="259045"/>
    <xdr:sp macro="" textlink="">
      <xdr:nvSpPr>
        <xdr:cNvPr id="73" name="テキスト ボックス 72"/>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41</xdr:row>
      <xdr:rowOff>35983</xdr:rowOff>
    </xdr:to>
    <xdr:cxnSp macro="">
      <xdr:nvCxnSpPr>
        <xdr:cNvPr id="74" name="直線コネクタ 73"/>
        <xdr:cNvCxnSpPr/>
      </xdr:nvCxnSpPr>
      <xdr:spPr>
        <a:xfrm>
          <a:off x="2336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6" name="テキスト ボックス 75"/>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86783</xdr:rowOff>
    </xdr:from>
    <xdr:to>
      <xdr:col>3</xdr:col>
      <xdr:colOff>279400</xdr:colOff>
      <xdr:row>40</xdr:row>
      <xdr:rowOff>167217</xdr:rowOff>
    </xdr:to>
    <xdr:cxnSp macro="">
      <xdr:nvCxnSpPr>
        <xdr:cNvPr id="77" name="直線コネクタ 76"/>
        <xdr:cNvCxnSpPr/>
      </xdr:nvCxnSpPr>
      <xdr:spPr>
        <a:xfrm>
          <a:off x="1447800" y="69447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9" name="テキスト ボックス 78"/>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80" name="フローチャート : 判断 79"/>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31344</xdr:rowOff>
    </xdr:from>
    <xdr:ext cx="762000" cy="259045"/>
    <xdr:sp macro="" textlink="">
      <xdr:nvSpPr>
        <xdr:cNvPr id="81" name="テキスト ボックス 80"/>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156633</xdr:rowOff>
    </xdr:from>
    <xdr:to>
      <xdr:col>7</xdr:col>
      <xdr:colOff>203200</xdr:colOff>
      <xdr:row>41</xdr:row>
      <xdr:rowOff>86783</xdr:rowOff>
    </xdr:to>
    <xdr:sp macro="" textlink="">
      <xdr:nvSpPr>
        <xdr:cNvPr id="87" name="円/楕円 86"/>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1710</xdr:rowOff>
    </xdr:from>
    <xdr:ext cx="762000" cy="259045"/>
    <xdr:sp macro="" textlink="">
      <xdr:nvSpPr>
        <xdr:cNvPr id="88"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156633</xdr:rowOff>
    </xdr:from>
    <xdr:to>
      <xdr:col>6</xdr:col>
      <xdr:colOff>50800</xdr:colOff>
      <xdr:row>41</xdr:row>
      <xdr:rowOff>86783</xdr:rowOff>
    </xdr:to>
    <xdr:sp macro="" textlink="">
      <xdr:nvSpPr>
        <xdr:cNvPr id="89" name="円/楕円 88"/>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90" name="テキスト ボックス 89"/>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1" name="円/楕円 90"/>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92" name="テキスト ボックス 91"/>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3" name="円/楕円 92"/>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56744</xdr:rowOff>
    </xdr:from>
    <xdr:ext cx="762000" cy="259045"/>
    <xdr:sp macro="" textlink="">
      <xdr:nvSpPr>
        <xdr:cNvPr id="94" name="テキスト ボックス 93"/>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5" name="円/楕円 94"/>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147760</xdr:rowOff>
    </xdr:from>
    <xdr:ext cx="762000" cy="259045"/>
    <xdr:sp macro="" textlink="">
      <xdr:nvSpPr>
        <xdr:cNvPr id="96" name="テキスト ボックス 95"/>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mn-lt"/>
              <a:ea typeface="+mn-ea"/>
              <a:cs typeface="+mn-cs"/>
            </a:rPr>
            <a:t>類似団体平均を若干上回っているが、昨年度と比較すると０</a:t>
          </a:r>
          <a:r>
            <a:rPr lang="en-US"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４ポイント改善している。これは、退職手当組合の追加負担の減に伴う人件費の減が主な要因である。今後、退職者不補充等による職員数の削減等の人件費の低減、新規地方債発行の抑制による公債費の低減等、更なる行財政改革の推進と効率的な予算執行により、経常収支比率の抑制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70696</xdr:rowOff>
    </xdr:from>
    <xdr:to>
      <xdr:col>7</xdr:col>
      <xdr:colOff>152400</xdr:colOff>
      <xdr:row>67</xdr:row>
      <xdr:rowOff>128270</xdr:rowOff>
    </xdr:to>
    <xdr:cxnSp macro="">
      <xdr:nvCxnSpPr>
        <xdr:cNvPr id="126" name="直線コネクタ 125"/>
        <xdr:cNvCxnSpPr/>
      </xdr:nvCxnSpPr>
      <xdr:spPr>
        <a:xfrm flipV="1">
          <a:off x="4953000" y="10014796"/>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100347</xdr:rowOff>
    </xdr:from>
    <xdr:ext cx="762000" cy="259045"/>
    <xdr:sp macro="" textlink="">
      <xdr:nvSpPr>
        <xdr:cNvPr id="127"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7</xdr:col>
      <xdr:colOff>63500</xdr:colOff>
      <xdr:row>67</xdr:row>
      <xdr:rowOff>128270</xdr:rowOff>
    </xdr:from>
    <xdr:to>
      <xdr:col>7</xdr:col>
      <xdr:colOff>241300</xdr:colOff>
      <xdr:row>67</xdr:row>
      <xdr:rowOff>128270</xdr:rowOff>
    </xdr:to>
    <xdr:cxnSp macro="">
      <xdr:nvCxnSpPr>
        <xdr:cNvPr id="128" name="直線コネクタ 127"/>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157073</xdr:rowOff>
    </xdr:from>
    <xdr:ext cx="762000" cy="259045"/>
    <xdr:sp macro="" textlink="">
      <xdr:nvSpPr>
        <xdr:cNvPr id="129"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7</xdr:col>
      <xdr:colOff>63500</xdr:colOff>
      <xdr:row>58</xdr:row>
      <xdr:rowOff>70696</xdr:rowOff>
    </xdr:from>
    <xdr:to>
      <xdr:col>7</xdr:col>
      <xdr:colOff>241300</xdr:colOff>
      <xdr:row>58</xdr:row>
      <xdr:rowOff>70696</xdr:rowOff>
    </xdr:to>
    <xdr:cxnSp macro="">
      <xdr:nvCxnSpPr>
        <xdr:cNvPr id="130" name="直線コネクタ 129"/>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149013</xdr:rowOff>
    </xdr:from>
    <xdr:to>
      <xdr:col>7</xdr:col>
      <xdr:colOff>152400</xdr:colOff>
      <xdr:row>63</xdr:row>
      <xdr:rowOff>9737</xdr:rowOff>
    </xdr:to>
    <xdr:cxnSp macro="">
      <xdr:nvCxnSpPr>
        <xdr:cNvPr id="131" name="直線コネクタ 130"/>
        <xdr:cNvCxnSpPr/>
      </xdr:nvCxnSpPr>
      <xdr:spPr>
        <a:xfrm flipV="1">
          <a:off x="4114800" y="1077891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98654</xdr:rowOff>
    </xdr:from>
    <xdr:ext cx="762000" cy="259045"/>
    <xdr:sp macro="" textlink="">
      <xdr:nvSpPr>
        <xdr:cNvPr id="132" name="財政構造の弾力性平均値テキスト"/>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82127</xdr:rowOff>
    </xdr:from>
    <xdr:to>
      <xdr:col>7</xdr:col>
      <xdr:colOff>203200</xdr:colOff>
      <xdr:row>63</xdr:row>
      <xdr:rowOff>12277</xdr:rowOff>
    </xdr:to>
    <xdr:sp macro="" textlink="">
      <xdr:nvSpPr>
        <xdr:cNvPr id="133" name="フローチャート : 判断 132"/>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9737</xdr:rowOff>
    </xdr:from>
    <xdr:to>
      <xdr:col>6</xdr:col>
      <xdr:colOff>0</xdr:colOff>
      <xdr:row>63</xdr:row>
      <xdr:rowOff>41910</xdr:rowOff>
    </xdr:to>
    <xdr:cxnSp macro="">
      <xdr:nvCxnSpPr>
        <xdr:cNvPr id="134" name="直線コネクタ 133"/>
        <xdr:cNvCxnSpPr/>
      </xdr:nvCxnSpPr>
      <xdr:spPr>
        <a:xfrm flipV="1">
          <a:off x="3225800" y="108110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5" name="フローチャート : 判断 134"/>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46583</xdr:rowOff>
    </xdr:from>
    <xdr:ext cx="736600" cy="259045"/>
    <xdr:sp macro="" textlink="">
      <xdr:nvSpPr>
        <xdr:cNvPr id="136" name="テキスト ボックス 135"/>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41910</xdr:rowOff>
    </xdr:from>
    <xdr:to>
      <xdr:col>4</xdr:col>
      <xdr:colOff>482600</xdr:colOff>
      <xdr:row>64</xdr:row>
      <xdr:rowOff>87630</xdr:rowOff>
    </xdr:to>
    <xdr:cxnSp macro="">
      <xdr:nvCxnSpPr>
        <xdr:cNvPr id="137" name="直線コネクタ 136"/>
        <xdr:cNvCxnSpPr/>
      </xdr:nvCxnSpPr>
      <xdr:spPr>
        <a:xfrm flipV="1">
          <a:off x="2336800" y="1084326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86800</xdr:rowOff>
    </xdr:from>
    <xdr:ext cx="762000" cy="259045"/>
    <xdr:sp macro="" textlink="">
      <xdr:nvSpPr>
        <xdr:cNvPr id="139" name="テキスト ボックス 138"/>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90170</xdr:rowOff>
    </xdr:from>
    <xdr:to>
      <xdr:col>3</xdr:col>
      <xdr:colOff>279400</xdr:colOff>
      <xdr:row>64</xdr:row>
      <xdr:rowOff>87630</xdr:rowOff>
    </xdr:to>
    <xdr:cxnSp macro="">
      <xdr:nvCxnSpPr>
        <xdr:cNvPr id="140" name="直線コネクタ 139"/>
        <xdr:cNvCxnSpPr/>
      </xdr:nvCxnSpPr>
      <xdr:spPr>
        <a:xfrm>
          <a:off x="1447800" y="1089152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1" name="フローチャート : 判断 140"/>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2" name="テキスト ボックス 141"/>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43" name="フローチャート : 判断 142"/>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18644</xdr:rowOff>
    </xdr:from>
    <xdr:ext cx="762000" cy="259045"/>
    <xdr:sp macro="" textlink="">
      <xdr:nvSpPr>
        <xdr:cNvPr id="144" name="テキスト ボックス 143"/>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50" name="円/楕円 149"/>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70290</xdr:rowOff>
    </xdr:from>
    <xdr:ext cx="762000" cy="259045"/>
    <xdr:sp macro="" textlink="">
      <xdr:nvSpPr>
        <xdr:cNvPr id="151" name="財政構造の弾力性該当値テキスト"/>
        <xdr:cNvSpPr txBox="1"/>
      </xdr:nvSpPr>
      <xdr:spPr>
        <a:xfrm>
          <a:off x="5041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130387</xdr:rowOff>
    </xdr:from>
    <xdr:to>
      <xdr:col>6</xdr:col>
      <xdr:colOff>50800</xdr:colOff>
      <xdr:row>63</xdr:row>
      <xdr:rowOff>60537</xdr:rowOff>
    </xdr:to>
    <xdr:sp macro="" textlink="">
      <xdr:nvSpPr>
        <xdr:cNvPr id="152" name="円/楕円 151"/>
        <xdr:cNvSpPr/>
      </xdr:nvSpPr>
      <xdr:spPr>
        <a:xfrm>
          <a:off x="4064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45314</xdr:rowOff>
    </xdr:from>
    <xdr:ext cx="736600" cy="259045"/>
    <xdr:sp macro="" textlink="">
      <xdr:nvSpPr>
        <xdr:cNvPr id="153" name="テキスト ボックス 152"/>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162560</xdr:rowOff>
    </xdr:from>
    <xdr:to>
      <xdr:col>4</xdr:col>
      <xdr:colOff>533400</xdr:colOff>
      <xdr:row>63</xdr:row>
      <xdr:rowOff>92710</xdr:rowOff>
    </xdr:to>
    <xdr:sp macro="" textlink="">
      <xdr:nvSpPr>
        <xdr:cNvPr id="154" name="円/楕円 153"/>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55" name="テキスト ボックス 154"/>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36830</xdr:rowOff>
    </xdr:from>
    <xdr:to>
      <xdr:col>3</xdr:col>
      <xdr:colOff>330200</xdr:colOff>
      <xdr:row>64</xdr:row>
      <xdr:rowOff>138430</xdr:rowOff>
    </xdr:to>
    <xdr:sp macro="" textlink="">
      <xdr:nvSpPr>
        <xdr:cNvPr id="156" name="円/楕円 155"/>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123207</xdr:rowOff>
    </xdr:from>
    <xdr:ext cx="762000" cy="259045"/>
    <xdr:sp macro="" textlink="">
      <xdr:nvSpPr>
        <xdr:cNvPr id="157" name="テキスト ボックス 156"/>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58" name="円/楕円 157"/>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59" name="テキスト ボックス 158"/>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[189,739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類似団体平均を</a:t>
          </a:r>
          <a:r>
            <a:rPr lang="ja-JP" altLang="en-US" sz="1300">
              <a:solidFill>
                <a:schemeClr val="dk1"/>
              </a:solidFill>
              <a:effectLst/>
              <a:latin typeface="+mn-lt"/>
              <a:ea typeface="+mn-ea"/>
              <a:cs typeface="+mn-cs"/>
            </a:rPr>
            <a:t>上</a:t>
          </a:r>
          <a:r>
            <a:rPr lang="ja-JP" altLang="ja-JP" sz="1300">
              <a:solidFill>
                <a:schemeClr val="dk1"/>
              </a:solidFill>
              <a:effectLst/>
              <a:latin typeface="+mn-lt"/>
              <a:ea typeface="+mn-ea"/>
              <a:cs typeface="+mn-cs"/>
            </a:rPr>
            <a:t>回っ</a:t>
          </a:r>
          <a:r>
            <a:rPr lang="ja-JP" altLang="en-US" sz="1300">
              <a:solidFill>
                <a:schemeClr val="dk1"/>
              </a:solidFill>
              <a:effectLst/>
              <a:latin typeface="+mn-lt"/>
              <a:ea typeface="+mn-ea"/>
              <a:cs typeface="+mn-cs"/>
            </a:rPr>
            <a:t>ているが、</a:t>
          </a:r>
          <a:r>
            <a:rPr lang="ja-JP" altLang="ja-JP" sz="1300">
              <a:solidFill>
                <a:schemeClr val="dk1"/>
              </a:solidFill>
              <a:effectLst/>
              <a:latin typeface="+mn-lt"/>
              <a:ea typeface="+mn-ea"/>
              <a:cs typeface="+mn-cs"/>
            </a:rPr>
            <a:t>町単独一般廃棄物処理施設及び中間処理施設を直営で行っていることや指定管理者制度の導入などが考えられる。</a:t>
          </a:r>
          <a:r>
            <a:rPr lang="ja-JP" altLang="en-US" sz="1300">
              <a:solidFill>
                <a:schemeClr val="dk1"/>
              </a:solidFill>
              <a:effectLst/>
              <a:latin typeface="+mn-lt"/>
              <a:ea typeface="+mn-ea"/>
              <a:cs typeface="+mn-cs"/>
            </a:rPr>
            <a:t>（</a:t>
          </a:r>
          <a:r>
            <a:rPr lang="ja-JP" altLang="en-US" sz="1300">
              <a:solidFill>
                <a:sysClr val="windowText" lastClr="000000"/>
              </a:solidFill>
              <a:effectLst/>
              <a:latin typeface="+mn-lt"/>
              <a:ea typeface="+mn-ea"/>
              <a:cs typeface="+mn-cs"/>
            </a:rPr>
            <a:t>燃料高騰など社会情勢の影響を鑑み、平成２５年度より指定管理料見直し実施）</a:t>
          </a:r>
          <a:r>
            <a:rPr lang="ja-JP" altLang="ja-JP" sz="1300">
              <a:solidFill>
                <a:sysClr val="windowText" lastClr="000000"/>
              </a:solidFill>
              <a:effectLst/>
              <a:latin typeface="+mn-lt"/>
              <a:ea typeface="+mn-ea"/>
              <a:cs typeface="+mn-cs"/>
            </a:rPr>
            <a:t>今後、民間でも実施可能な部分については、アウトソーシングや指定管理者制度の導入等による取り組みを進めるとともに、更なる組織のスリム化を図る等、コスト低減を図る。</a:t>
          </a:r>
          <a:endParaRPr lang="ja-JP" altLang="ja-JP" sz="13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16983</xdr:rowOff>
    </xdr:from>
    <xdr:to>
      <xdr:col>7</xdr:col>
      <xdr:colOff>152400</xdr:colOff>
      <xdr:row>87</xdr:row>
      <xdr:rowOff>161784</xdr:rowOff>
    </xdr:to>
    <xdr:cxnSp macro="">
      <xdr:nvCxnSpPr>
        <xdr:cNvPr id="187" name="直線コネクタ 186"/>
        <xdr:cNvCxnSpPr/>
      </xdr:nvCxnSpPr>
      <xdr:spPr>
        <a:xfrm flipV="1">
          <a:off x="4953000" y="13904433"/>
          <a:ext cx="0" cy="11735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133861</xdr:rowOff>
    </xdr:from>
    <xdr:ext cx="762000" cy="259045"/>
    <xdr:sp macro="" textlink="">
      <xdr:nvSpPr>
        <xdr:cNvPr id="188" name="人件費・物件費等の状況最小値テキスト"/>
        <xdr:cNvSpPr txBox="1"/>
      </xdr:nvSpPr>
      <xdr:spPr>
        <a:xfrm>
          <a:off x="5041900" y="15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347,997</a:t>
          </a:r>
          <a:endParaRPr kumimoji="1" lang="ja-JP" altLang="en-US" sz="1000" b="1">
            <a:latin typeface="ＭＳ Ｐゴシック"/>
          </a:endParaRPr>
        </a:p>
      </xdr:txBody>
    </xdr:sp>
    <xdr:clientData/>
  </xdr:oneCellAnchor>
  <xdr:twoCellAnchor>
    <xdr:from>
      <xdr:col>7</xdr:col>
      <xdr:colOff>63500</xdr:colOff>
      <xdr:row>87</xdr:row>
      <xdr:rowOff>161784</xdr:rowOff>
    </xdr:from>
    <xdr:to>
      <xdr:col>7</xdr:col>
      <xdr:colOff>241300</xdr:colOff>
      <xdr:row>87</xdr:row>
      <xdr:rowOff>161784</xdr:rowOff>
    </xdr:to>
    <xdr:cxnSp macro="">
      <xdr:nvCxnSpPr>
        <xdr:cNvPr id="189" name="直線コネクタ 188"/>
        <xdr:cNvCxnSpPr/>
      </xdr:nvCxnSpPr>
      <xdr:spPr>
        <a:xfrm>
          <a:off x="4864100" y="1507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103360</xdr:rowOff>
    </xdr:from>
    <xdr:ext cx="762000" cy="259045"/>
    <xdr:sp macro="" textlink="">
      <xdr:nvSpPr>
        <xdr:cNvPr id="190" name="人件費・物件費等の状況最大値テキスト"/>
        <xdr:cNvSpPr txBox="1"/>
      </xdr:nvSpPr>
      <xdr:spPr>
        <a:xfrm>
          <a:off x="5041900" y="1364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104,835</a:t>
          </a:r>
          <a:endParaRPr kumimoji="1" lang="ja-JP" altLang="en-US" sz="1000" b="1">
            <a:latin typeface="ＭＳ Ｐゴシック"/>
          </a:endParaRPr>
        </a:p>
      </xdr:txBody>
    </xdr:sp>
    <xdr:clientData/>
  </xdr:oneCellAnchor>
  <xdr:twoCellAnchor>
    <xdr:from>
      <xdr:col>7</xdr:col>
      <xdr:colOff>63500</xdr:colOff>
      <xdr:row>81</xdr:row>
      <xdr:rowOff>16983</xdr:rowOff>
    </xdr:from>
    <xdr:to>
      <xdr:col>7</xdr:col>
      <xdr:colOff>241300</xdr:colOff>
      <xdr:row>81</xdr:row>
      <xdr:rowOff>16983</xdr:rowOff>
    </xdr:to>
    <xdr:cxnSp macro="">
      <xdr:nvCxnSpPr>
        <xdr:cNvPr id="191" name="直線コネクタ 190"/>
        <xdr:cNvCxnSpPr/>
      </xdr:nvCxnSpPr>
      <xdr:spPr>
        <a:xfrm>
          <a:off x="4864100" y="1390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12681</xdr:rowOff>
    </xdr:from>
    <xdr:to>
      <xdr:col>7</xdr:col>
      <xdr:colOff>152400</xdr:colOff>
      <xdr:row>83</xdr:row>
      <xdr:rowOff>83831</xdr:rowOff>
    </xdr:to>
    <xdr:cxnSp macro="">
      <xdr:nvCxnSpPr>
        <xdr:cNvPr id="192" name="直線コネクタ 191"/>
        <xdr:cNvCxnSpPr/>
      </xdr:nvCxnSpPr>
      <xdr:spPr>
        <a:xfrm>
          <a:off x="4114800" y="14243031"/>
          <a:ext cx="838200" cy="7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30543</xdr:rowOff>
    </xdr:from>
    <xdr:ext cx="762000" cy="259045"/>
    <xdr:sp macro="" textlink="">
      <xdr:nvSpPr>
        <xdr:cNvPr id="193" name="人件費・物件費等の状況平均値テキスト"/>
        <xdr:cNvSpPr txBox="1"/>
      </xdr:nvSpPr>
      <xdr:spPr>
        <a:xfrm>
          <a:off x="5041900" y="14089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14016</xdr:rowOff>
    </xdr:from>
    <xdr:to>
      <xdr:col>7</xdr:col>
      <xdr:colOff>203200</xdr:colOff>
      <xdr:row>83</xdr:row>
      <xdr:rowOff>115616</xdr:rowOff>
    </xdr:to>
    <xdr:sp macro="" textlink="">
      <xdr:nvSpPr>
        <xdr:cNvPr id="194" name="フローチャート : 判断 193"/>
        <xdr:cNvSpPr/>
      </xdr:nvSpPr>
      <xdr:spPr>
        <a:xfrm>
          <a:off x="49022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12681</xdr:rowOff>
    </xdr:from>
    <xdr:to>
      <xdr:col>6</xdr:col>
      <xdr:colOff>0</xdr:colOff>
      <xdr:row>83</xdr:row>
      <xdr:rowOff>13979</xdr:rowOff>
    </xdr:to>
    <xdr:cxnSp macro="">
      <xdr:nvCxnSpPr>
        <xdr:cNvPr id="195" name="直線コネクタ 194"/>
        <xdr:cNvCxnSpPr/>
      </xdr:nvCxnSpPr>
      <xdr:spPr>
        <a:xfrm flipV="1">
          <a:off x="3225800" y="14243031"/>
          <a:ext cx="8890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1701</xdr:rowOff>
    </xdr:from>
    <xdr:to>
      <xdr:col>6</xdr:col>
      <xdr:colOff>50800</xdr:colOff>
      <xdr:row>83</xdr:row>
      <xdr:rowOff>103301</xdr:rowOff>
    </xdr:to>
    <xdr:sp macro="" textlink="">
      <xdr:nvSpPr>
        <xdr:cNvPr id="196" name="フローチャート : 判断 195"/>
        <xdr:cNvSpPr/>
      </xdr:nvSpPr>
      <xdr:spPr>
        <a:xfrm>
          <a:off x="4064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88078</xdr:rowOff>
    </xdr:from>
    <xdr:ext cx="736600" cy="259045"/>
    <xdr:sp macro="" textlink="">
      <xdr:nvSpPr>
        <xdr:cNvPr id="197" name="テキスト ボックス 196"/>
        <xdr:cNvSpPr txBox="1"/>
      </xdr:nvSpPr>
      <xdr:spPr>
        <a:xfrm>
          <a:off x="3733800" y="1431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138347</xdr:rowOff>
    </xdr:from>
    <xdr:to>
      <xdr:col>4</xdr:col>
      <xdr:colOff>482600</xdr:colOff>
      <xdr:row>83</xdr:row>
      <xdr:rowOff>13979</xdr:rowOff>
    </xdr:to>
    <xdr:cxnSp macro="">
      <xdr:nvCxnSpPr>
        <xdr:cNvPr id="198" name="直線コネクタ 197"/>
        <xdr:cNvCxnSpPr/>
      </xdr:nvCxnSpPr>
      <xdr:spPr>
        <a:xfrm>
          <a:off x="2336800" y="14197247"/>
          <a:ext cx="889000" cy="4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170954</xdr:rowOff>
    </xdr:from>
    <xdr:to>
      <xdr:col>4</xdr:col>
      <xdr:colOff>533400</xdr:colOff>
      <xdr:row>83</xdr:row>
      <xdr:rowOff>101104</xdr:rowOff>
    </xdr:to>
    <xdr:sp macro="" textlink="">
      <xdr:nvSpPr>
        <xdr:cNvPr id="199" name="フローチャート : 判断 198"/>
        <xdr:cNvSpPr/>
      </xdr:nvSpPr>
      <xdr:spPr>
        <a:xfrm>
          <a:off x="3175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85881</xdr:rowOff>
    </xdr:from>
    <xdr:ext cx="762000" cy="259045"/>
    <xdr:sp macro="" textlink="">
      <xdr:nvSpPr>
        <xdr:cNvPr id="200" name="テキスト ボックス 199"/>
        <xdr:cNvSpPr txBox="1"/>
      </xdr:nvSpPr>
      <xdr:spPr>
        <a:xfrm>
          <a:off x="2844800" y="143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113371</xdr:rowOff>
    </xdr:from>
    <xdr:to>
      <xdr:col>3</xdr:col>
      <xdr:colOff>279400</xdr:colOff>
      <xdr:row>82</xdr:row>
      <xdr:rowOff>138347</xdr:rowOff>
    </xdr:to>
    <xdr:cxnSp macro="">
      <xdr:nvCxnSpPr>
        <xdr:cNvPr id="201" name="直線コネクタ 200"/>
        <xdr:cNvCxnSpPr/>
      </xdr:nvCxnSpPr>
      <xdr:spPr>
        <a:xfrm>
          <a:off x="1447800" y="14172271"/>
          <a:ext cx="889000" cy="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147634</xdr:rowOff>
    </xdr:from>
    <xdr:to>
      <xdr:col>3</xdr:col>
      <xdr:colOff>330200</xdr:colOff>
      <xdr:row>83</xdr:row>
      <xdr:rowOff>77784</xdr:rowOff>
    </xdr:to>
    <xdr:sp macro="" textlink="">
      <xdr:nvSpPr>
        <xdr:cNvPr id="202" name="フローチャート : 判断 201"/>
        <xdr:cNvSpPr/>
      </xdr:nvSpPr>
      <xdr:spPr>
        <a:xfrm>
          <a:off x="2286000" y="1420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62561</xdr:rowOff>
    </xdr:from>
    <xdr:ext cx="762000" cy="259045"/>
    <xdr:sp macro="" textlink="">
      <xdr:nvSpPr>
        <xdr:cNvPr id="203" name="テキスト ボックス 202"/>
        <xdr:cNvSpPr txBox="1"/>
      </xdr:nvSpPr>
      <xdr:spPr>
        <a:xfrm>
          <a:off x="1955800" y="1429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121555</xdr:rowOff>
    </xdr:from>
    <xdr:to>
      <xdr:col>2</xdr:col>
      <xdr:colOff>127000</xdr:colOff>
      <xdr:row>83</xdr:row>
      <xdr:rowOff>51705</xdr:rowOff>
    </xdr:to>
    <xdr:sp macro="" textlink="">
      <xdr:nvSpPr>
        <xdr:cNvPr id="204" name="フローチャート : 判断 203"/>
        <xdr:cNvSpPr/>
      </xdr:nvSpPr>
      <xdr:spPr>
        <a:xfrm>
          <a:off x="1397000" y="14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36482</xdr:rowOff>
    </xdr:from>
    <xdr:ext cx="762000" cy="259045"/>
    <xdr:sp macro="" textlink="">
      <xdr:nvSpPr>
        <xdr:cNvPr id="205" name="テキスト ボックス 204"/>
        <xdr:cNvSpPr txBox="1"/>
      </xdr:nvSpPr>
      <xdr:spPr>
        <a:xfrm>
          <a:off x="1066800" y="1426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33031</xdr:rowOff>
    </xdr:from>
    <xdr:to>
      <xdr:col>7</xdr:col>
      <xdr:colOff>203200</xdr:colOff>
      <xdr:row>83</xdr:row>
      <xdr:rowOff>134631</xdr:rowOff>
    </xdr:to>
    <xdr:sp macro="" textlink="">
      <xdr:nvSpPr>
        <xdr:cNvPr id="211" name="円/楕円 210"/>
        <xdr:cNvSpPr/>
      </xdr:nvSpPr>
      <xdr:spPr>
        <a:xfrm>
          <a:off x="4902200" y="142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5108</xdr:rowOff>
    </xdr:from>
    <xdr:ext cx="762000" cy="259045"/>
    <xdr:sp macro="" textlink="">
      <xdr:nvSpPr>
        <xdr:cNvPr id="212" name="人件費・物件費等の状況該当値テキスト"/>
        <xdr:cNvSpPr txBox="1"/>
      </xdr:nvSpPr>
      <xdr:spPr>
        <a:xfrm>
          <a:off x="5041900" y="1423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189,739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133331</xdr:rowOff>
    </xdr:from>
    <xdr:to>
      <xdr:col>6</xdr:col>
      <xdr:colOff>50800</xdr:colOff>
      <xdr:row>83</xdr:row>
      <xdr:rowOff>63481</xdr:rowOff>
    </xdr:to>
    <xdr:sp macro="" textlink="">
      <xdr:nvSpPr>
        <xdr:cNvPr id="213" name="円/楕円 212"/>
        <xdr:cNvSpPr/>
      </xdr:nvSpPr>
      <xdr:spPr>
        <a:xfrm>
          <a:off x="4064000" y="1419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73658</xdr:rowOff>
    </xdr:from>
    <xdr:ext cx="736600" cy="259045"/>
    <xdr:sp macro="" textlink="">
      <xdr:nvSpPr>
        <xdr:cNvPr id="214" name="テキスト ボックス 213"/>
        <xdr:cNvSpPr txBox="1"/>
      </xdr:nvSpPr>
      <xdr:spPr>
        <a:xfrm>
          <a:off x="3733800" y="13961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174,996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134629</xdr:rowOff>
    </xdr:from>
    <xdr:to>
      <xdr:col>4</xdr:col>
      <xdr:colOff>533400</xdr:colOff>
      <xdr:row>83</xdr:row>
      <xdr:rowOff>64779</xdr:rowOff>
    </xdr:to>
    <xdr:sp macro="" textlink="">
      <xdr:nvSpPr>
        <xdr:cNvPr id="215" name="円/楕円 214"/>
        <xdr:cNvSpPr/>
      </xdr:nvSpPr>
      <xdr:spPr>
        <a:xfrm>
          <a:off x="3175000" y="1419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74956</xdr:rowOff>
    </xdr:from>
    <xdr:ext cx="762000" cy="259045"/>
    <xdr:sp macro="" textlink="">
      <xdr:nvSpPr>
        <xdr:cNvPr id="216" name="テキスト ボックス 215"/>
        <xdr:cNvSpPr txBox="1"/>
      </xdr:nvSpPr>
      <xdr:spPr>
        <a:xfrm>
          <a:off x="2844800" y="1396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175,265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87547</xdr:rowOff>
    </xdr:from>
    <xdr:to>
      <xdr:col>3</xdr:col>
      <xdr:colOff>330200</xdr:colOff>
      <xdr:row>83</xdr:row>
      <xdr:rowOff>17697</xdr:rowOff>
    </xdr:to>
    <xdr:sp macro="" textlink="">
      <xdr:nvSpPr>
        <xdr:cNvPr id="217" name="円/楕円 216"/>
        <xdr:cNvSpPr/>
      </xdr:nvSpPr>
      <xdr:spPr>
        <a:xfrm>
          <a:off x="2286000" y="1414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27874</xdr:rowOff>
    </xdr:from>
    <xdr:ext cx="762000" cy="259045"/>
    <xdr:sp macro="" textlink="">
      <xdr:nvSpPr>
        <xdr:cNvPr id="218" name="テキスト ボックス 217"/>
        <xdr:cNvSpPr txBox="1"/>
      </xdr:nvSpPr>
      <xdr:spPr>
        <a:xfrm>
          <a:off x="1955800" y="1391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165,509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62571</xdr:rowOff>
    </xdr:from>
    <xdr:to>
      <xdr:col>2</xdr:col>
      <xdr:colOff>127000</xdr:colOff>
      <xdr:row>82</xdr:row>
      <xdr:rowOff>164171</xdr:rowOff>
    </xdr:to>
    <xdr:sp macro="" textlink="">
      <xdr:nvSpPr>
        <xdr:cNvPr id="219" name="円/楕円 218"/>
        <xdr:cNvSpPr/>
      </xdr:nvSpPr>
      <xdr:spPr>
        <a:xfrm>
          <a:off x="1397000" y="1412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2898</xdr:rowOff>
    </xdr:from>
    <xdr:ext cx="762000" cy="259045"/>
    <xdr:sp macro="" textlink="">
      <xdr:nvSpPr>
        <xdr:cNvPr id="220" name="テキスト ボックス 219"/>
        <xdr:cNvSpPr txBox="1"/>
      </xdr:nvSpPr>
      <xdr:spPr>
        <a:xfrm>
          <a:off x="1066800" y="1389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160,334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類似団体平均を若干上回っているが、平成１７年度より特別職給与の削減（町長２０％、副町長１５％、教育長１０％）や期末勤勉手当等の削減に加え、平成２０年度には新たに特別職給与の削減率の見直し（町長３０％、副町長２０％、教育長１５％）や一般職給与の１０％削減、職員手当等の削減を実施してい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123952</xdr:rowOff>
    </xdr:from>
    <xdr:to>
      <xdr:col>24</xdr:col>
      <xdr:colOff>558800</xdr:colOff>
      <xdr:row>86</xdr:row>
      <xdr:rowOff>106426</xdr:rowOff>
    </xdr:to>
    <xdr:cxnSp macro="">
      <xdr:nvCxnSpPr>
        <xdr:cNvPr id="247" name="直線コネクタ 246"/>
        <xdr:cNvCxnSpPr/>
      </xdr:nvCxnSpPr>
      <xdr:spPr>
        <a:xfrm flipV="1">
          <a:off x="17018000" y="14011402"/>
          <a:ext cx="0" cy="8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78503</xdr:rowOff>
    </xdr:from>
    <xdr:ext cx="762000" cy="259045"/>
    <xdr:sp macro="" textlink="">
      <xdr:nvSpPr>
        <xdr:cNvPr id="248" name="給与水準   （国との比較）最小値テキスト"/>
        <xdr:cNvSpPr txBox="1"/>
      </xdr:nvSpPr>
      <xdr:spPr>
        <a:xfrm>
          <a:off x="17106900" y="1482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86</xdr:row>
      <xdr:rowOff>106426</xdr:rowOff>
    </xdr:from>
    <xdr:to>
      <xdr:col>24</xdr:col>
      <xdr:colOff>647700</xdr:colOff>
      <xdr:row>86</xdr:row>
      <xdr:rowOff>106426</xdr:rowOff>
    </xdr:to>
    <xdr:cxnSp macro="">
      <xdr:nvCxnSpPr>
        <xdr:cNvPr id="249" name="直線コネクタ 248"/>
        <xdr:cNvCxnSpPr/>
      </xdr:nvCxnSpPr>
      <xdr:spPr>
        <a:xfrm>
          <a:off x="16929100" y="1485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38879</xdr:rowOff>
    </xdr:from>
    <xdr:ext cx="762000" cy="259045"/>
    <xdr:sp macro="" textlink="">
      <xdr:nvSpPr>
        <xdr:cNvPr id="250" name="給与水準   （国との比較）最大値テキスト"/>
        <xdr:cNvSpPr txBox="1"/>
      </xdr:nvSpPr>
      <xdr:spPr>
        <a:xfrm>
          <a:off x="17106900" y="137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24</xdr:col>
      <xdr:colOff>469900</xdr:colOff>
      <xdr:row>81</xdr:row>
      <xdr:rowOff>123952</xdr:rowOff>
    </xdr:from>
    <xdr:to>
      <xdr:col>24</xdr:col>
      <xdr:colOff>647700</xdr:colOff>
      <xdr:row>81</xdr:row>
      <xdr:rowOff>123952</xdr:rowOff>
    </xdr:to>
    <xdr:cxnSp macro="">
      <xdr:nvCxnSpPr>
        <xdr:cNvPr id="251" name="直線コネクタ 250"/>
        <xdr:cNvCxnSpPr/>
      </xdr:nvCxnSpPr>
      <xdr:spPr>
        <a:xfrm>
          <a:off x="16929100" y="140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99313</xdr:rowOff>
    </xdr:from>
    <xdr:to>
      <xdr:col>24</xdr:col>
      <xdr:colOff>558800</xdr:colOff>
      <xdr:row>87</xdr:row>
      <xdr:rowOff>161798</xdr:rowOff>
    </xdr:to>
    <xdr:cxnSp macro="">
      <xdr:nvCxnSpPr>
        <xdr:cNvPr id="252" name="直線コネクタ 251"/>
        <xdr:cNvCxnSpPr/>
      </xdr:nvCxnSpPr>
      <xdr:spPr>
        <a:xfrm flipV="1">
          <a:off x="16179800" y="14672563"/>
          <a:ext cx="838200" cy="4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159275</xdr:rowOff>
    </xdr:from>
    <xdr:ext cx="762000" cy="259045"/>
    <xdr:sp macro="" textlink="">
      <xdr:nvSpPr>
        <xdr:cNvPr id="253" name="給与水準   （国との比較）平均値テキスト"/>
        <xdr:cNvSpPr txBox="1"/>
      </xdr:nvSpPr>
      <xdr:spPr>
        <a:xfrm>
          <a:off x="17106900" y="1438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142748</xdr:rowOff>
    </xdr:from>
    <xdr:to>
      <xdr:col>24</xdr:col>
      <xdr:colOff>609600</xdr:colOff>
      <xdr:row>85</xdr:row>
      <xdr:rowOff>72898</xdr:rowOff>
    </xdr:to>
    <xdr:sp macro="" textlink="">
      <xdr:nvSpPr>
        <xdr:cNvPr id="254" name="フローチャート : 判断 253"/>
        <xdr:cNvSpPr/>
      </xdr:nvSpPr>
      <xdr:spPr>
        <a:xfrm>
          <a:off x="169672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111252</xdr:rowOff>
    </xdr:from>
    <xdr:to>
      <xdr:col>23</xdr:col>
      <xdr:colOff>406400</xdr:colOff>
      <xdr:row>87</xdr:row>
      <xdr:rowOff>161798</xdr:rowOff>
    </xdr:to>
    <xdr:cxnSp macro="">
      <xdr:nvCxnSpPr>
        <xdr:cNvPr id="255" name="直線コネクタ 254"/>
        <xdr:cNvCxnSpPr/>
      </xdr:nvCxnSpPr>
      <xdr:spPr>
        <a:xfrm>
          <a:off x="15290800" y="1485595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161798</xdr:rowOff>
    </xdr:from>
    <xdr:to>
      <xdr:col>23</xdr:col>
      <xdr:colOff>457200</xdr:colOff>
      <xdr:row>87</xdr:row>
      <xdr:rowOff>91948</xdr:rowOff>
    </xdr:to>
    <xdr:sp macro="" textlink="">
      <xdr:nvSpPr>
        <xdr:cNvPr id="256" name="フローチャート : 判断 255"/>
        <xdr:cNvSpPr/>
      </xdr:nvSpPr>
      <xdr:spPr>
        <a:xfrm>
          <a:off x="16129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102125</xdr:rowOff>
    </xdr:from>
    <xdr:ext cx="736600" cy="259045"/>
    <xdr:sp macro="" textlink="">
      <xdr:nvSpPr>
        <xdr:cNvPr id="257" name="テキスト ボックス 256"/>
        <xdr:cNvSpPr txBox="1"/>
      </xdr:nvSpPr>
      <xdr:spPr>
        <a:xfrm>
          <a:off x="15798800" y="1467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39115</xdr:rowOff>
    </xdr:from>
    <xdr:to>
      <xdr:col>22</xdr:col>
      <xdr:colOff>203200</xdr:colOff>
      <xdr:row>86</xdr:row>
      <xdr:rowOff>111252</xdr:rowOff>
    </xdr:to>
    <xdr:cxnSp macro="">
      <xdr:nvCxnSpPr>
        <xdr:cNvPr id="258" name="直線コネクタ 257"/>
        <xdr:cNvCxnSpPr/>
      </xdr:nvCxnSpPr>
      <xdr:spPr>
        <a:xfrm>
          <a:off x="14401800" y="14440915"/>
          <a:ext cx="889000" cy="4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152146</xdr:rowOff>
    </xdr:from>
    <xdr:to>
      <xdr:col>22</xdr:col>
      <xdr:colOff>254000</xdr:colOff>
      <xdr:row>87</xdr:row>
      <xdr:rowOff>82296</xdr:rowOff>
    </xdr:to>
    <xdr:sp macro="" textlink="">
      <xdr:nvSpPr>
        <xdr:cNvPr id="259" name="フローチャート : 判断 258"/>
        <xdr:cNvSpPr/>
      </xdr:nvSpPr>
      <xdr:spPr>
        <a:xfrm>
          <a:off x="15240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67073</xdr:rowOff>
    </xdr:from>
    <xdr:ext cx="762000" cy="259045"/>
    <xdr:sp macro="" textlink="">
      <xdr:nvSpPr>
        <xdr:cNvPr id="260" name="テキスト ボックス 259"/>
        <xdr:cNvSpPr txBox="1"/>
      </xdr:nvSpPr>
      <xdr:spPr>
        <a:xfrm>
          <a:off x="14909800" y="1498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104394</xdr:rowOff>
    </xdr:from>
    <xdr:to>
      <xdr:col>21</xdr:col>
      <xdr:colOff>0</xdr:colOff>
      <xdr:row>84</xdr:row>
      <xdr:rowOff>39115</xdr:rowOff>
    </xdr:to>
    <xdr:cxnSp macro="">
      <xdr:nvCxnSpPr>
        <xdr:cNvPr id="261" name="直線コネクタ 260"/>
        <xdr:cNvCxnSpPr/>
      </xdr:nvCxnSpPr>
      <xdr:spPr>
        <a:xfrm>
          <a:off x="13512800" y="14334744"/>
          <a:ext cx="889000" cy="10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123444</xdr:rowOff>
    </xdr:from>
    <xdr:to>
      <xdr:col>21</xdr:col>
      <xdr:colOff>50800</xdr:colOff>
      <xdr:row>85</xdr:row>
      <xdr:rowOff>53594</xdr:rowOff>
    </xdr:to>
    <xdr:sp macro="" textlink="">
      <xdr:nvSpPr>
        <xdr:cNvPr id="262" name="フローチャート : 判断 261"/>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38371</xdr:rowOff>
    </xdr:from>
    <xdr:ext cx="762000" cy="259045"/>
    <xdr:sp macro="" textlink="">
      <xdr:nvSpPr>
        <xdr:cNvPr id="263" name="テキスト ボックス 262"/>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94487</xdr:rowOff>
    </xdr:from>
    <xdr:to>
      <xdr:col>19</xdr:col>
      <xdr:colOff>533400</xdr:colOff>
      <xdr:row>85</xdr:row>
      <xdr:rowOff>24637</xdr:rowOff>
    </xdr:to>
    <xdr:sp macro="" textlink="">
      <xdr:nvSpPr>
        <xdr:cNvPr id="264" name="フローチャート : 判断 263"/>
        <xdr:cNvSpPr/>
      </xdr:nvSpPr>
      <xdr:spPr>
        <a:xfrm>
          <a:off x="13462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9414</xdr:rowOff>
    </xdr:from>
    <xdr:ext cx="762000" cy="259045"/>
    <xdr:sp macro="" textlink="">
      <xdr:nvSpPr>
        <xdr:cNvPr id="265" name="テキスト ボックス 264"/>
        <xdr:cNvSpPr txBox="1"/>
      </xdr:nvSpPr>
      <xdr:spPr>
        <a:xfrm>
          <a:off x="13131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48513</xdr:rowOff>
    </xdr:from>
    <xdr:to>
      <xdr:col>24</xdr:col>
      <xdr:colOff>609600</xdr:colOff>
      <xdr:row>85</xdr:row>
      <xdr:rowOff>150113</xdr:rowOff>
    </xdr:to>
    <xdr:sp macro="" textlink="">
      <xdr:nvSpPr>
        <xdr:cNvPr id="271" name="円/楕円 270"/>
        <xdr:cNvSpPr/>
      </xdr:nvSpPr>
      <xdr:spPr>
        <a:xfrm>
          <a:off x="169672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20590</xdr:rowOff>
    </xdr:from>
    <xdr:ext cx="762000" cy="259045"/>
    <xdr:sp macro="" textlink="">
      <xdr:nvSpPr>
        <xdr:cNvPr id="272" name="給与水準   （国との比較）該当値テキスト"/>
        <xdr:cNvSpPr txBox="1"/>
      </xdr:nvSpPr>
      <xdr:spPr>
        <a:xfrm>
          <a:off x="17106900" y="145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110998</xdr:rowOff>
    </xdr:from>
    <xdr:to>
      <xdr:col>23</xdr:col>
      <xdr:colOff>457200</xdr:colOff>
      <xdr:row>88</xdr:row>
      <xdr:rowOff>41148</xdr:rowOff>
    </xdr:to>
    <xdr:sp macro="" textlink="">
      <xdr:nvSpPr>
        <xdr:cNvPr id="273" name="円/楕円 272"/>
        <xdr:cNvSpPr/>
      </xdr:nvSpPr>
      <xdr:spPr>
        <a:xfrm>
          <a:off x="16129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25925</xdr:rowOff>
    </xdr:from>
    <xdr:ext cx="736600" cy="259045"/>
    <xdr:sp macro="" textlink="">
      <xdr:nvSpPr>
        <xdr:cNvPr id="274" name="テキスト ボックス 273"/>
        <xdr:cNvSpPr txBox="1"/>
      </xdr:nvSpPr>
      <xdr:spPr>
        <a:xfrm>
          <a:off x="15798800" y="1511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60452</xdr:rowOff>
    </xdr:from>
    <xdr:to>
      <xdr:col>22</xdr:col>
      <xdr:colOff>254000</xdr:colOff>
      <xdr:row>86</xdr:row>
      <xdr:rowOff>162052</xdr:rowOff>
    </xdr:to>
    <xdr:sp macro="" textlink="">
      <xdr:nvSpPr>
        <xdr:cNvPr id="275" name="円/楕円 274"/>
        <xdr:cNvSpPr/>
      </xdr:nvSpPr>
      <xdr:spPr>
        <a:xfrm>
          <a:off x="152400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779</xdr:rowOff>
    </xdr:from>
    <xdr:ext cx="762000" cy="259045"/>
    <xdr:sp macro="" textlink="">
      <xdr:nvSpPr>
        <xdr:cNvPr id="276" name="テキスト ボックス 275"/>
        <xdr:cNvSpPr txBox="1"/>
      </xdr:nvSpPr>
      <xdr:spPr>
        <a:xfrm>
          <a:off x="14909800" y="1457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159765</xdr:rowOff>
    </xdr:from>
    <xdr:to>
      <xdr:col>21</xdr:col>
      <xdr:colOff>50800</xdr:colOff>
      <xdr:row>84</xdr:row>
      <xdr:rowOff>89915</xdr:rowOff>
    </xdr:to>
    <xdr:sp macro="" textlink="">
      <xdr:nvSpPr>
        <xdr:cNvPr id="277" name="円/楕円 276"/>
        <xdr:cNvSpPr/>
      </xdr:nvSpPr>
      <xdr:spPr>
        <a:xfrm>
          <a:off x="143510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100092</xdr:rowOff>
    </xdr:from>
    <xdr:ext cx="762000" cy="259045"/>
    <xdr:sp macro="" textlink="">
      <xdr:nvSpPr>
        <xdr:cNvPr id="278" name="テキスト ボックス 277"/>
        <xdr:cNvSpPr txBox="1"/>
      </xdr:nvSpPr>
      <xdr:spPr>
        <a:xfrm>
          <a:off x="14020800" y="1415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53594</xdr:rowOff>
    </xdr:from>
    <xdr:to>
      <xdr:col>19</xdr:col>
      <xdr:colOff>533400</xdr:colOff>
      <xdr:row>83</xdr:row>
      <xdr:rowOff>155194</xdr:rowOff>
    </xdr:to>
    <xdr:sp macro="" textlink="">
      <xdr:nvSpPr>
        <xdr:cNvPr id="279" name="円/楕円 278"/>
        <xdr:cNvSpPr/>
      </xdr:nvSpPr>
      <xdr:spPr>
        <a:xfrm>
          <a:off x="134620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165371</xdr:rowOff>
    </xdr:from>
    <xdr:ext cx="762000" cy="259045"/>
    <xdr:sp macro="" textlink="">
      <xdr:nvSpPr>
        <xdr:cNvPr id="280" name="テキスト ボックス 279"/>
        <xdr:cNvSpPr txBox="1"/>
      </xdr:nvSpPr>
      <xdr:spPr>
        <a:xfrm>
          <a:off x="13131800" y="1405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退職者不補充及び勧奨退職制度の導入や新規採用の抑制、指定管理者制度の導入、アウトソーシングの実施などにより類似団体平均を１</a:t>
          </a:r>
          <a:r>
            <a:rPr lang="en-US"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６８</a:t>
          </a:r>
          <a:r>
            <a:rPr lang="ja-JP" altLang="ja-JP" sz="1300">
              <a:solidFill>
                <a:schemeClr val="dk1"/>
              </a:solidFill>
              <a:effectLst/>
              <a:latin typeface="+mn-lt"/>
              <a:ea typeface="+mn-ea"/>
              <a:cs typeface="+mn-cs"/>
            </a:rPr>
            <a:t>人下回っている。今後も継続して職員数の適正化を図る。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14394</xdr:rowOff>
    </xdr:from>
    <xdr:to>
      <xdr:col>24</xdr:col>
      <xdr:colOff>558800</xdr:colOff>
      <xdr:row>66</xdr:row>
      <xdr:rowOff>110127</xdr:rowOff>
    </xdr:to>
    <xdr:cxnSp macro="">
      <xdr:nvCxnSpPr>
        <xdr:cNvPr id="312" name="直線コネクタ 311"/>
        <xdr:cNvCxnSpPr/>
      </xdr:nvCxnSpPr>
      <xdr:spPr>
        <a:xfrm flipV="1">
          <a:off x="17018000" y="9958494"/>
          <a:ext cx="0" cy="1467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82204</xdr:rowOff>
    </xdr:from>
    <xdr:ext cx="762000" cy="259045"/>
    <xdr:sp macro="" textlink="">
      <xdr:nvSpPr>
        <xdr:cNvPr id="313" name="定員管理の状況最小値テキスト"/>
        <xdr:cNvSpPr txBox="1"/>
      </xdr:nvSpPr>
      <xdr:spPr>
        <a:xfrm>
          <a:off x="17106900" y="1139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18.99</a:t>
          </a:r>
          <a:endParaRPr kumimoji="1" lang="ja-JP" altLang="en-US" sz="1000" b="1">
            <a:latin typeface="ＭＳ Ｐゴシック"/>
          </a:endParaRPr>
        </a:p>
      </xdr:txBody>
    </xdr:sp>
    <xdr:clientData/>
  </xdr:oneCellAnchor>
  <xdr:twoCellAnchor>
    <xdr:from>
      <xdr:col>24</xdr:col>
      <xdr:colOff>469900</xdr:colOff>
      <xdr:row>66</xdr:row>
      <xdr:rowOff>110127</xdr:rowOff>
    </xdr:from>
    <xdr:to>
      <xdr:col>24</xdr:col>
      <xdr:colOff>647700</xdr:colOff>
      <xdr:row>66</xdr:row>
      <xdr:rowOff>110127</xdr:rowOff>
    </xdr:to>
    <xdr:cxnSp macro="">
      <xdr:nvCxnSpPr>
        <xdr:cNvPr id="314" name="直線コネクタ 313"/>
        <xdr:cNvCxnSpPr/>
      </xdr:nvCxnSpPr>
      <xdr:spPr>
        <a:xfrm>
          <a:off x="16929100" y="1142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100771</xdr:rowOff>
    </xdr:from>
    <xdr:ext cx="762000" cy="259045"/>
    <xdr:sp macro="" textlink="">
      <xdr:nvSpPr>
        <xdr:cNvPr id="315"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24</xdr:col>
      <xdr:colOff>469900</xdr:colOff>
      <xdr:row>58</xdr:row>
      <xdr:rowOff>14394</xdr:rowOff>
    </xdr:from>
    <xdr:to>
      <xdr:col>24</xdr:col>
      <xdr:colOff>647700</xdr:colOff>
      <xdr:row>58</xdr:row>
      <xdr:rowOff>14394</xdr:rowOff>
    </xdr:to>
    <xdr:cxnSp macro="">
      <xdr:nvCxnSpPr>
        <xdr:cNvPr id="316" name="直線コネクタ 315"/>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58722</xdr:rowOff>
    </xdr:from>
    <xdr:to>
      <xdr:col>24</xdr:col>
      <xdr:colOff>558800</xdr:colOff>
      <xdr:row>60</xdr:row>
      <xdr:rowOff>81704</xdr:rowOff>
    </xdr:to>
    <xdr:cxnSp macro="">
      <xdr:nvCxnSpPr>
        <xdr:cNvPr id="317" name="直線コネクタ 316"/>
        <xdr:cNvCxnSpPr/>
      </xdr:nvCxnSpPr>
      <xdr:spPr>
        <a:xfrm flipV="1">
          <a:off x="16179800" y="10345722"/>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1589</xdr:rowOff>
    </xdr:from>
    <xdr:ext cx="762000" cy="259045"/>
    <xdr:sp macro="" textlink="">
      <xdr:nvSpPr>
        <xdr:cNvPr id="318" name="定員管理の状況平均値テキスト"/>
        <xdr:cNvSpPr txBox="1"/>
      </xdr:nvSpPr>
      <xdr:spPr>
        <a:xfrm>
          <a:off x="17106900" y="1046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29512</xdr:rowOff>
    </xdr:from>
    <xdr:to>
      <xdr:col>24</xdr:col>
      <xdr:colOff>609600</xdr:colOff>
      <xdr:row>61</xdr:row>
      <xdr:rowOff>131112</xdr:rowOff>
    </xdr:to>
    <xdr:sp macro="" textlink="">
      <xdr:nvSpPr>
        <xdr:cNvPr id="319" name="フローチャート : 判断 318"/>
        <xdr:cNvSpPr/>
      </xdr:nvSpPr>
      <xdr:spPr>
        <a:xfrm>
          <a:off x="169672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81704</xdr:rowOff>
    </xdr:from>
    <xdr:to>
      <xdr:col>23</xdr:col>
      <xdr:colOff>406400</xdr:colOff>
      <xdr:row>60</xdr:row>
      <xdr:rowOff>98939</xdr:rowOff>
    </xdr:to>
    <xdr:cxnSp macro="">
      <xdr:nvCxnSpPr>
        <xdr:cNvPr id="320" name="直線コネクタ 319"/>
        <xdr:cNvCxnSpPr/>
      </xdr:nvCxnSpPr>
      <xdr:spPr>
        <a:xfrm flipV="1">
          <a:off x="15290800" y="1036870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21469</xdr:rowOff>
    </xdr:from>
    <xdr:to>
      <xdr:col>23</xdr:col>
      <xdr:colOff>457200</xdr:colOff>
      <xdr:row>61</xdr:row>
      <xdr:rowOff>123069</xdr:rowOff>
    </xdr:to>
    <xdr:sp macro="" textlink="">
      <xdr:nvSpPr>
        <xdr:cNvPr id="321" name="フローチャート : 判断 320"/>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107846</xdr:rowOff>
    </xdr:from>
    <xdr:ext cx="736600" cy="259045"/>
    <xdr:sp macro="" textlink="">
      <xdr:nvSpPr>
        <xdr:cNvPr id="322" name="テキスト ボックス 321"/>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63319</xdr:rowOff>
    </xdr:from>
    <xdr:to>
      <xdr:col>22</xdr:col>
      <xdr:colOff>203200</xdr:colOff>
      <xdr:row>60</xdr:row>
      <xdr:rowOff>98939</xdr:rowOff>
    </xdr:to>
    <xdr:cxnSp macro="">
      <xdr:nvCxnSpPr>
        <xdr:cNvPr id="323" name="直線コネクタ 322"/>
        <xdr:cNvCxnSpPr/>
      </xdr:nvCxnSpPr>
      <xdr:spPr>
        <a:xfrm>
          <a:off x="14401800" y="10350319"/>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4" name="フローチャート : 判断 323"/>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5" name="テキスト ボックス 324"/>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48381</xdr:rowOff>
    </xdr:from>
    <xdr:to>
      <xdr:col>21</xdr:col>
      <xdr:colOff>0</xdr:colOff>
      <xdr:row>60</xdr:row>
      <xdr:rowOff>63319</xdr:rowOff>
    </xdr:to>
    <xdr:cxnSp macro="">
      <xdr:nvCxnSpPr>
        <xdr:cNvPr id="326" name="直線コネクタ 325"/>
        <xdr:cNvCxnSpPr/>
      </xdr:nvCxnSpPr>
      <xdr:spPr>
        <a:xfrm>
          <a:off x="13512800" y="10335381"/>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80070</xdr:rowOff>
    </xdr:from>
    <xdr:to>
      <xdr:col>21</xdr:col>
      <xdr:colOff>50800</xdr:colOff>
      <xdr:row>62</xdr:row>
      <xdr:rowOff>10220</xdr:rowOff>
    </xdr:to>
    <xdr:sp macro="" textlink="">
      <xdr:nvSpPr>
        <xdr:cNvPr id="327" name="フローチャート : 判断 326"/>
        <xdr:cNvSpPr/>
      </xdr:nvSpPr>
      <xdr:spPr>
        <a:xfrm>
          <a:off x="14351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166447</xdr:rowOff>
    </xdr:from>
    <xdr:ext cx="762000" cy="259045"/>
    <xdr:sp macro="" textlink="">
      <xdr:nvSpPr>
        <xdr:cNvPr id="328" name="テキスト ボックス 327"/>
        <xdr:cNvSpPr txBox="1"/>
      </xdr:nvSpPr>
      <xdr:spPr>
        <a:xfrm>
          <a:off x="14020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60537</xdr:rowOff>
    </xdr:from>
    <xdr:to>
      <xdr:col>19</xdr:col>
      <xdr:colOff>533400</xdr:colOff>
      <xdr:row>61</xdr:row>
      <xdr:rowOff>162137</xdr:rowOff>
    </xdr:to>
    <xdr:sp macro="" textlink="">
      <xdr:nvSpPr>
        <xdr:cNvPr id="329" name="フローチャート : 判断 328"/>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146914</xdr:rowOff>
    </xdr:from>
    <xdr:ext cx="762000" cy="259045"/>
    <xdr:sp macro="" textlink="">
      <xdr:nvSpPr>
        <xdr:cNvPr id="330" name="テキスト ボックス 329"/>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7922</xdr:rowOff>
    </xdr:from>
    <xdr:to>
      <xdr:col>24</xdr:col>
      <xdr:colOff>609600</xdr:colOff>
      <xdr:row>60</xdr:row>
      <xdr:rowOff>109522</xdr:rowOff>
    </xdr:to>
    <xdr:sp macro="" textlink="">
      <xdr:nvSpPr>
        <xdr:cNvPr id="336" name="円/楕円 335"/>
        <xdr:cNvSpPr/>
      </xdr:nvSpPr>
      <xdr:spPr>
        <a:xfrm>
          <a:off x="16967200" y="102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24449</xdr:rowOff>
    </xdr:from>
    <xdr:ext cx="762000" cy="259045"/>
    <xdr:sp macro="" textlink="">
      <xdr:nvSpPr>
        <xdr:cNvPr id="337" name="定員管理の状況該当値テキスト"/>
        <xdr:cNvSpPr txBox="1"/>
      </xdr:nvSpPr>
      <xdr:spPr>
        <a:xfrm>
          <a:off x="17106900" y="1013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30904</xdr:rowOff>
    </xdr:from>
    <xdr:to>
      <xdr:col>23</xdr:col>
      <xdr:colOff>457200</xdr:colOff>
      <xdr:row>60</xdr:row>
      <xdr:rowOff>132504</xdr:rowOff>
    </xdr:to>
    <xdr:sp macro="" textlink="">
      <xdr:nvSpPr>
        <xdr:cNvPr id="338" name="円/楕円 337"/>
        <xdr:cNvSpPr/>
      </xdr:nvSpPr>
      <xdr:spPr>
        <a:xfrm>
          <a:off x="16129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142681</xdr:rowOff>
    </xdr:from>
    <xdr:ext cx="736600" cy="259045"/>
    <xdr:sp macro="" textlink="">
      <xdr:nvSpPr>
        <xdr:cNvPr id="339" name="テキスト ボックス 338"/>
        <xdr:cNvSpPr txBox="1"/>
      </xdr:nvSpPr>
      <xdr:spPr>
        <a:xfrm>
          <a:off x="15798800" y="1008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48139</xdr:rowOff>
    </xdr:from>
    <xdr:to>
      <xdr:col>22</xdr:col>
      <xdr:colOff>254000</xdr:colOff>
      <xdr:row>60</xdr:row>
      <xdr:rowOff>149739</xdr:rowOff>
    </xdr:to>
    <xdr:sp macro="" textlink="">
      <xdr:nvSpPr>
        <xdr:cNvPr id="340" name="円/楕円 339"/>
        <xdr:cNvSpPr/>
      </xdr:nvSpPr>
      <xdr:spPr>
        <a:xfrm>
          <a:off x="15240000" y="103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159916</xdr:rowOff>
    </xdr:from>
    <xdr:ext cx="762000" cy="259045"/>
    <xdr:sp macro="" textlink="">
      <xdr:nvSpPr>
        <xdr:cNvPr id="341" name="テキスト ボックス 340"/>
        <xdr:cNvSpPr txBox="1"/>
      </xdr:nvSpPr>
      <xdr:spPr>
        <a:xfrm>
          <a:off x="14909800" y="1010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12519</xdr:rowOff>
    </xdr:from>
    <xdr:to>
      <xdr:col>21</xdr:col>
      <xdr:colOff>50800</xdr:colOff>
      <xdr:row>60</xdr:row>
      <xdr:rowOff>114119</xdr:rowOff>
    </xdr:to>
    <xdr:sp macro="" textlink="">
      <xdr:nvSpPr>
        <xdr:cNvPr id="342" name="円/楕円 341"/>
        <xdr:cNvSpPr/>
      </xdr:nvSpPr>
      <xdr:spPr>
        <a:xfrm>
          <a:off x="14351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124296</xdr:rowOff>
    </xdr:from>
    <xdr:ext cx="762000" cy="259045"/>
    <xdr:sp macro="" textlink="">
      <xdr:nvSpPr>
        <xdr:cNvPr id="343" name="テキスト ボックス 342"/>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169031</xdr:rowOff>
    </xdr:from>
    <xdr:to>
      <xdr:col>19</xdr:col>
      <xdr:colOff>533400</xdr:colOff>
      <xdr:row>60</xdr:row>
      <xdr:rowOff>99181</xdr:rowOff>
    </xdr:to>
    <xdr:sp macro="" textlink="">
      <xdr:nvSpPr>
        <xdr:cNvPr id="344" name="円/楕円 343"/>
        <xdr:cNvSpPr/>
      </xdr:nvSpPr>
      <xdr:spPr>
        <a:xfrm>
          <a:off x="13462000" y="102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109358</xdr:rowOff>
    </xdr:from>
    <xdr:ext cx="762000" cy="259045"/>
    <xdr:sp macro="" textlink="">
      <xdr:nvSpPr>
        <xdr:cNvPr id="345" name="テキスト ボックス 344"/>
        <xdr:cNvSpPr txBox="1"/>
      </xdr:nvSpPr>
      <xdr:spPr>
        <a:xfrm>
          <a:off x="13131800" y="1005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mn-lt"/>
              <a:ea typeface="+mn-ea"/>
              <a:cs typeface="+mn-cs"/>
            </a:rPr>
            <a:t>類似団体平均を上回っているが、昨年度と比較すると０</a:t>
          </a:r>
          <a:r>
            <a:rPr lang="en-US"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３</a:t>
          </a:r>
          <a:r>
            <a:rPr lang="ja-JP" altLang="ja-JP" sz="1300">
              <a:solidFill>
                <a:schemeClr val="dk1"/>
              </a:solidFill>
              <a:effectLst/>
              <a:latin typeface="+mn-lt"/>
              <a:ea typeface="+mn-ea"/>
              <a:cs typeface="+mn-cs"/>
            </a:rPr>
            <a:t>ポイント改善している。過去に地方債を財源とした大型公共事業を実施したが、近年は新規地方債の発行を抑制するために計画的に事業を実施してきたことにより、元利償還金の増加が抑えられた。元利償還金は平成１８年度から平成２１年度のピークを境に減少していくため、今後、継続して改善されることが見込まれるが、引き続き地方債の新規発行の抑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44</xdr:row>
      <xdr:rowOff>149013</xdr:rowOff>
    </xdr:to>
    <xdr:cxnSp macro="">
      <xdr:nvCxnSpPr>
        <xdr:cNvPr id="375" name="直線コネクタ 374"/>
        <xdr:cNvCxnSpPr/>
      </xdr:nvCxnSpPr>
      <xdr:spPr>
        <a:xfrm flipV="1">
          <a:off x="17018000" y="6220883"/>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6"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7" name="直線コネクタ 376"/>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78"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79" name="直線コネクタ 378"/>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73660</xdr:rowOff>
    </xdr:from>
    <xdr:to>
      <xdr:col>24</xdr:col>
      <xdr:colOff>558800</xdr:colOff>
      <xdr:row>42</xdr:row>
      <xdr:rowOff>97790</xdr:rowOff>
    </xdr:to>
    <xdr:cxnSp macro="">
      <xdr:nvCxnSpPr>
        <xdr:cNvPr id="380" name="直線コネクタ 379"/>
        <xdr:cNvCxnSpPr/>
      </xdr:nvCxnSpPr>
      <xdr:spPr>
        <a:xfrm flipV="1">
          <a:off x="16179800" y="72745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63094</xdr:rowOff>
    </xdr:from>
    <xdr:ext cx="762000" cy="259045"/>
    <xdr:sp macro="" textlink="">
      <xdr:nvSpPr>
        <xdr:cNvPr id="381" name="公債費負担の状況平均値テキスト"/>
        <xdr:cNvSpPr txBox="1"/>
      </xdr:nvSpPr>
      <xdr:spPr>
        <a:xfrm>
          <a:off x="17106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382" name="フローチャート : 判断 381"/>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97790</xdr:rowOff>
    </xdr:from>
    <xdr:to>
      <xdr:col>23</xdr:col>
      <xdr:colOff>406400</xdr:colOff>
      <xdr:row>42</xdr:row>
      <xdr:rowOff>154094</xdr:rowOff>
    </xdr:to>
    <xdr:cxnSp macro="">
      <xdr:nvCxnSpPr>
        <xdr:cNvPr id="383" name="直線コネクタ 382"/>
        <xdr:cNvCxnSpPr/>
      </xdr:nvCxnSpPr>
      <xdr:spPr>
        <a:xfrm flipV="1">
          <a:off x="15290800" y="72986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110913</xdr:rowOff>
    </xdr:from>
    <xdr:to>
      <xdr:col>23</xdr:col>
      <xdr:colOff>457200</xdr:colOff>
      <xdr:row>40</xdr:row>
      <xdr:rowOff>41063</xdr:rowOff>
    </xdr:to>
    <xdr:sp macro="" textlink="">
      <xdr:nvSpPr>
        <xdr:cNvPr id="384" name="フローチャート : 判断 383"/>
        <xdr:cNvSpPr/>
      </xdr:nvSpPr>
      <xdr:spPr>
        <a:xfrm>
          <a:off x="16129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51240</xdr:rowOff>
    </xdr:from>
    <xdr:ext cx="736600" cy="259045"/>
    <xdr:sp macro="" textlink="">
      <xdr:nvSpPr>
        <xdr:cNvPr id="385" name="テキスト ボックス 384"/>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154094</xdr:rowOff>
    </xdr:from>
    <xdr:to>
      <xdr:col>22</xdr:col>
      <xdr:colOff>203200</xdr:colOff>
      <xdr:row>43</xdr:row>
      <xdr:rowOff>95250</xdr:rowOff>
    </xdr:to>
    <xdr:cxnSp macro="">
      <xdr:nvCxnSpPr>
        <xdr:cNvPr id="386" name="直線コネクタ 385"/>
        <xdr:cNvCxnSpPr/>
      </xdr:nvCxnSpPr>
      <xdr:spPr>
        <a:xfrm flipV="1">
          <a:off x="14401800" y="735499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35983</xdr:rowOff>
    </xdr:from>
    <xdr:to>
      <xdr:col>22</xdr:col>
      <xdr:colOff>254000</xdr:colOff>
      <xdr:row>40</xdr:row>
      <xdr:rowOff>137583</xdr:rowOff>
    </xdr:to>
    <xdr:sp macro="" textlink="">
      <xdr:nvSpPr>
        <xdr:cNvPr id="387" name="フローチャート : 判断 386"/>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147760</xdr:rowOff>
    </xdr:from>
    <xdr:ext cx="762000" cy="259045"/>
    <xdr:sp macro="" textlink="">
      <xdr:nvSpPr>
        <xdr:cNvPr id="388" name="テキスト ボックス 387"/>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44</xdr:row>
      <xdr:rowOff>68580</xdr:rowOff>
    </xdr:to>
    <xdr:cxnSp macro="">
      <xdr:nvCxnSpPr>
        <xdr:cNvPr id="389" name="直線コネクタ 388"/>
        <xdr:cNvCxnSpPr/>
      </xdr:nvCxnSpPr>
      <xdr:spPr>
        <a:xfrm flipV="1">
          <a:off x="13512800" y="74676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90" name="フローチャート : 判断 389"/>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91" name="テキスト ボックス 390"/>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57573</xdr:rowOff>
    </xdr:from>
    <xdr:to>
      <xdr:col>19</xdr:col>
      <xdr:colOff>533400</xdr:colOff>
      <xdr:row>41</xdr:row>
      <xdr:rowOff>159173</xdr:rowOff>
    </xdr:to>
    <xdr:sp macro="" textlink="">
      <xdr:nvSpPr>
        <xdr:cNvPr id="392" name="フローチャート : 判断 391"/>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169350</xdr:rowOff>
    </xdr:from>
    <xdr:ext cx="762000" cy="259045"/>
    <xdr:sp macro="" textlink="">
      <xdr:nvSpPr>
        <xdr:cNvPr id="393" name="テキスト ボックス 392"/>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22860</xdr:rowOff>
    </xdr:from>
    <xdr:to>
      <xdr:col>24</xdr:col>
      <xdr:colOff>609600</xdr:colOff>
      <xdr:row>42</xdr:row>
      <xdr:rowOff>124460</xdr:rowOff>
    </xdr:to>
    <xdr:sp macro="" textlink="">
      <xdr:nvSpPr>
        <xdr:cNvPr id="399" name="円/楕円 398"/>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166387</xdr:rowOff>
    </xdr:from>
    <xdr:ext cx="762000" cy="259045"/>
    <xdr:sp macro="" textlink="">
      <xdr:nvSpPr>
        <xdr:cNvPr id="400"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46990</xdr:rowOff>
    </xdr:from>
    <xdr:to>
      <xdr:col>23</xdr:col>
      <xdr:colOff>457200</xdr:colOff>
      <xdr:row>42</xdr:row>
      <xdr:rowOff>148590</xdr:rowOff>
    </xdr:to>
    <xdr:sp macro="" textlink="">
      <xdr:nvSpPr>
        <xdr:cNvPr id="401" name="円/楕円 400"/>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402" name="テキスト ボックス 401"/>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103294</xdr:rowOff>
    </xdr:from>
    <xdr:to>
      <xdr:col>22</xdr:col>
      <xdr:colOff>254000</xdr:colOff>
      <xdr:row>43</xdr:row>
      <xdr:rowOff>33444</xdr:rowOff>
    </xdr:to>
    <xdr:sp macro="" textlink="">
      <xdr:nvSpPr>
        <xdr:cNvPr id="403" name="円/楕円 402"/>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18221</xdr:rowOff>
    </xdr:from>
    <xdr:ext cx="762000" cy="259045"/>
    <xdr:sp macro="" textlink="">
      <xdr:nvSpPr>
        <xdr:cNvPr id="404" name="テキスト ボックス 403"/>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44450</xdr:rowOff>
    </xdr:from>
    <xdr:to>
      <xdr:col>21</xdr:col>
      <xdr:colOff>50800</xdr:colOff>
      <xdr:row>43</xdr:row>
      <xdr:rowOff>146050</xdr:rowOff>
    </xdr:to>
    <xdr:sp macro="" textlink="">
      <xdr:nvSpPr>
        <xdr:cNvPr id="405" name="円/楕円 404"/>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406" name="テキスト ボックス 405"/>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17780</xdr:rowOff>
    </xdr:from>
    <xdr:to>
      <xdr:col>19</xdr:col>
      <xdr:colOff>533400</xdr:colOff>
      <xdr:row>44</xdr:row>
      <xdr:rowOff>119380</xdr:rowOff>
    </xdr:to>
    <xdr:sp macro="" textlink="">
      <xdr:nvSpPr>
        <xdr:cNvPr id="407" name="円/楕円 406"/>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104157</xdr:rowOff>
    </xdr:from>
    <xdr:ext cx="762000" cy="259045"/>
    <xdr:sp macro="" textlink="">
      <xdr:nvSpPr>
        <xdr:cNvPr id="408" name="テキスト ボックス 407"/>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類似団体平均を上回っているが、昨年度と比較すると</a:t>
          </a:r>
          <a:r>
            <a:rPr lang="ja-JP" altLang="en-US" sz="1300">
              <a:solidFill>
                <a:schemeClr val="dk1"/>
              </a:solidFill>
              <a:effectLst/>
              <a:latin typeface="+mn-lt"/>
              <a:ea typeface="+mn-ea"/>
              <a:cs typeface="+mn-cs"/>
            </a:rPr>
            <a:t>３</a:t>
          </a:r>
          <a:r>
            <a:rPr lang="en-US"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３</a:t>
          </a:r>
          <a:r>
            <a:rPr lang="ja-JP" altLang="ja-JP" sz="1300">
              <a:solidFill>
                <a:schemeClr val="dk1"/>
              </a:solidFill>
              <a:effectLst/>
              <a:latin typeface="+mn-lt"/>
              <a:ea typeface="+mn-ea"/>
              <a:cs typeface="+mn-cs"/>
            </a:rPr>
            <a:t>ポイント</a:t>
          </a:r>
          <a:r>
            <a:rPr lang="ja-JP" altLang="en-US" sz="1300">
              <a:solidFill>
                <a:schemeClr val="dk1"/>
              </a:solidFill>
              <a:effectLst/>
              <a:latin typeface="+mn-lt"/>
              <a:ea typeface="+mn-ea"/>
              <a:cs typeface="+mn-cs"/>
            </a:rPr>
            <a:t>増加</a:t>
          </a:r>
          <a:r>
            <a:rPr lang="ja-JP" altLang="ja-JP" sz="1300">
              <a:solidFill>
                <a:schemeClr val="dk1"/>
              </a:solidFill>
              <a:effectLst/>
              <a:latin typeface="+mn-lt"/>
              <a:ea typeface="+mn-ea"/>
              <a:cs typeface="+mn-cs"/>
            </a:rPr>
            <a:t>している。これは、</a:t>
          </a:r>
          <a:r>
            <a:rPr lang="ja-JP" altLang="en-US" sz="1300">
              <a:solidFill>
                <a:schemeClr val="dk1"/>
              </a:solidFill>
              <a:effectLst/>
              <a:latin typeface="+mn-lt"/>
              <a:ea typeface="+mn-ea"/>
              <a:cs typeface="+mn-cs"/>
            </a:rPr>
            <a:t>町税収入や地方交付税の減が</a:t>
          </a:r>
          <a:r>
            <a:rPr lang="ja-JP" altLang="ja-JP" sz="1300">
              <a:solidFill>
                <a:schemeClr val="dk1"/>
              </a:solidFill>
              <a:effectLst/>
              <a:latin typeface="+mn-lt"/>
              <a:ea typeface="+mn-ea"/>
              <a:cs typeface="+mn-cs"/>
            </a:rPr>
            <a:t>主な要因</a:t>
          </a:r>
          <a:r>
            <a:rPr lang="ja-JP" altLang="en-US" sz="1300">
              <a:solidFill>
                <a:schemeClr val="dk1"/>
              </a:solidFill>
              <a:effectLst/>
              <a:latin typeface="+mn-lt"/>
              <a:ea typeface="+mn-ea"/>
              <a:cs typeface="+mn-cs"/>
            </a:rPr>
            <a:t>となっている</a:t>
          </a:r>
          <a:r>
            <a:rPr lang="ja-JP" altLang="ja-JP" sz="1300">
              <a:solidFill>
                <a:schemeClr val="dk1"/>
              </a:solidFill>
              <a:effectLst/>
              <a:latin typeface="+mn-lt"/>
              <a:ea typeface="+mn-ea"/>
              <a:cs typeface="+mn-cs"/>
            </a:rPr>
            <a:t>。平成１８年度から平成２１年度にピークを迎えた元利償還金</a:t>
          </a:r>
          <a:r>
            <a:rPr lang="ja-JP" altLang="en-US" sz="1300">
              <a:solidFill>
                <a:schemeClr val="dk1"/>
              </a:solidFill>
              <a:effectLst/>
              <a:latin typeface="+mn-lt"/>
              <a:ea typeface="+mn-ea"/>
              <a:cs typeface="+mn-cs"/>
            </a:rPr>
            <a:t>は減少しており、</a:t>
          </a:r>
          <a:r>
            <a:rPr lang="ja-JP" altLang="ja-JP" sz="1300">
              <a:solidFill>
                <a:schemeClr val="dk1"/>
              </a:solidFill>
              <a:effectLst/>
              <a:latin typeface="+mn-lt"/>
              <a:ea typeface="+mn-ea"/>
              <a:cs typeface="+mn-cs"/>
            </a:rPr>
            <a:t>引き続き後世への負担を少しでも軽減するよう、特定財源の安定的な確保</a:t>
          </a:r>
          <a:r>
            <a:rPr lang="ja-JP" altLang="en-US" sz="1300">
              <a:solidFill>
                <a:schemeClr val="dk1"/>
              </a:solidFill>
              <a:effectLst/>
              <a:latin typeface="+mn-lt"/>
              <a:ea typeface="+mn-ea"/>
              <a:cs typeface="+mn-cs"/>
            </a:rPr>
            <a:t>や</a:t>
          </a:r>
          <a:r>
            <a:rPr lang="ja-JP" altLang="ja-JP" sz="1300">
              <a:solidFill>
                <a:schemeClr val="dk1"/>
              </a:solidFill>
              <a:effectLst/>
              <a:latin typeface="+mn-lt"/>
              <a:ea typeface="+mn-ea"/>
              <a:cs typeface="+mn-cs"/>
            </a:rPr>
            <a:t>新規事業の実施等について総点検を図り、財政の健全化を図る。</a:t>
          </a:r>
          <a:endParaRPr lang="en-US" altLang="ja-JP" sz="13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62382</xdr:rowOff>
    </xdr:from>
    <xdr:to>
      <xdr:col>24</xdr:col>
      <xdr:colOff>558800</xdr:colOff>
      <xdr:row>22</xdr:row>
      <xdr:rowOff>16002</xdr:rowOff>
    </xdr:to>
    <xdr:cxnSp macro="">
      <xdr:nvCxnSpPr>
        <xdr:cNvPr id="435" name="直線コネクタ 434"/>
        <xdr:cNvCxnSpPr/>
      </xdr:nvCxnSpPr>
      <xdr:spPr>
        <a:xfrm flipV="1">
          <a:off x="17018000" y="2462682"/>
          <a:ext cx="0" cy="1325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6"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277.0</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7" name="直線コネクタ 436"/>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148759</xdr:rowOff>
    </xdr:from>
    <xdr:ext cx="762000" cy="259045"/>
    <xdr:sp macro="" textlink="">
      <xdr:nvSpPr>
        <xdr:cNvPr id="438" name="将来負担の状況最大値テキスト"/>
        <xdr:cNvSpPr txBox="1"/>
      </xdr:nvSpPr>
      <xdr:spPr>
        <a:xfrm>
          <a:off x="17106900" y="220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14</xdr:row>
      <xdr:rowOff>62382</xdr:rowOff>
    </xdr:from>
    <xdr:to>
      <xdr:col>24</xdr:col>
      <xdr:colOff>647700</xdr:colOff>
      <xdr:row>14</xdr:row>
      <xdr:rowOff>62382</xdr:rowOff>
    </xdr:to>
    <xdr:cxnSp macro="">
      <xdr:nvCxnSpPr>
        <xdr:cNvPr id="439" name="直線コネクタ 438"/>
        <xdr:cNvCxnSpPr/>
      </xdr:nvCxnSpPr>
      <xdr:spPr>
        <a:xfrm>
          <a:off x="16929100" y="246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144170</xdr:rowOff>
    </xdr:from>
    <xdr:to>
      <xdr:col>24</xdr:col>
      <xdr:colOff>558800</xdr:colOff>
      <xdr:row>16</xdr:row>
      <xdr:rowOff>160096</xdr:rowOff>
    </xdr:to>
    <xdr:cxnSp macro="">
      <xdr:nvCxnSpPr>
        <xdr:cNvPr id="440" name="直線コネクタ 439"/>
        <xdr:cNvCxnSpPr/>
      </xdr:nvCxnSpPr>
      <xdr:spPr>
        <a:xfrm>
          <a:off x="16179800" y="2887370"/>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111472</xdr:rowOff>
    </xdr:from>
    <xdr:ext cx="762000" cy="259045"/>
    <xdr:sp macro="" textlink="">
      <xdr:nvSpPr>
        <xdr:cNvPr id="441" name="将来負担の状況平均値テキスト"/>
        <xdr:cNvSpPr txBox="1"/>
      </xdr:nvSpPr>
      <xdr:spPr>
        <a:xfrm>
          <a:off x="17106900" y="2511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94945</xdr:rowOff>
    </xdr:from>
    <xdr:to>
      <xdr:col>24</xdr:col>
      <xdr:colOff>609600</xdr:colOff>
      <xdr:row>16</xdr:row>
      <xdr:rowOff>25095</xdr:rowOff>
    </xdr:to>
    <xdr:sp macro="" textlink="">
      <xdr:nvSpPr>
        <xdr:cNvPr id="442" name="フローチャート : 判断 441"/>
        <xdr:cNvSpPr/>
      </xdr:nvSpPr>
      <xdr:spPr>
        <a:xfrm>
          <a:off x="169672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144170</xdr:rowOff>
    </xdr:from>
    <xdr:to>
      <xdr:col>23</xdr:col>
      <xdr:colOff>406400</xdr:colOff>
      <xdr:row>16</xdr:row>
      <xdr:rowOff>157683</xdr:rowOff>
    </xdr:to>
    <xdr:cxnSp macro="">
      <xdr:nvCxnSpPr>
        <xdr:cNvPr id="443" name="直線コネクタ 442"/>
        <xdr:cNvCxnSpPr/>
      </xdr:nvCxnSpPr>
      <xdr:spPr>
        <a:xfrm flipV="1">
          <a:off x="15290800" y="2887370"/>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140792</xdr:rowOff>
    </xdr:from>
    <xdr:to>
      <xdr:col>23</xdr:col>
      <xdr:colOff>457200</xdr:colOff>
      <xdr:row>16</xdr:row>
      <xdr:rowOff>70942</xdr:rowOff>
    </xdr:to>
    <xdr:sp macro="" textlink="">
      <xdr:nvSpPr>
        <xdr:cNvPr id="444" name="フローチャート : 判断 443"/>
        <xdr:cNvSpPr/>
      </xdr:nvSpPr>
      <xdr:spPr>
        <a:xfrm>
          <a:off x="16129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81119</xdr:rowOff>
    </xdr:from>
    <xdr:ext cx="736600" cy="259045"/>
    <xdr:sp macro="" textlink="">
      <xdr:nvSpPr>
        <xdr:cNvPr id="445" name="テキスト ボックス 444"/>
        <xdr:cNvSpPr txBox="1"/>
      </xdr:nvSpPr>
      <xdr:spPr>
        <a:xfrm>
          <a:off x="15798800" y="24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157683</xdr:rowOff>
    </xdr:from>
    <xdr:to>
      <xdr:col>22</xdr:col>
      <xdr:colOff>203200</xdr:colOff>
      <xdr:row>17</xdr:row>
      <xdr:rowOff>50419</xdr:rowOff>
    </xdr:to>
    <xdr:cxnSp macro="">
      <xdr:nvCxnSpPr>
        <xdr:cNvPr id="446" name="直線コネクタ 445"/>
        <xdr:cNvCxnSpPr/>
      </xdr:nvCxnSpPr>
      <xdr:spPr>
        <a:xfrm flipV="1">
          <a:off x="14401800" y="2900883"/>
          <a:ext cx="889000" cy="6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18085</xdr:rowOff>
    </xdr:from>
    <xdr:to>
      <xdr:col>22</xdr:col>
      <xdr:colOff>254000</xdr:colOff>
      <xdr:row>16</xdr:row>
      <xdr:rowOff>119685</xdr:rowOff>
    </xdr:to>
    <xdr:sp macro="" textlink="">
      <xdr:nvSpPr>
        <xdr:cNvPr id="447" name="フローチャート : 判断 446"/>
        <xdr:cNvSpPr/>
      </xdr:nvSpPr>
      <xdr:spPr>
        <a:xfrm>
          <a:off x="15240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129862</xdr:rowOff>
    </xdr:from>
    <xdr:ext cx="762000" cy="259045"/>
    <xdr:sp macro="" textlink="">
      <xdr:nvSpPr>
        <xdr:cNvPr id="448" name="テキスト ボックス 447"/>
        <xdr:cNvSpPr txBox="1"/>
      </xdr:nvSpPr>
      <xdr:spPr>
        <a:xfrm>
          <a:off x="14909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50419</xdr:rowOff>
    </xdr:from>
    <xdr:to>
      <xdr:col>21</xdr:col>
      <xdr:colOff>0</xdr:colOff>
      <xdr:row>17</xdr:row>
      <xdr:rowOff>135839</xdr:rowOff>
    </xdr:to>
    <xdr:cxnSp macro="">
      <xdr:nvCxnSpPr>
        <xdr:cNvPr id="449" name="直線コネクタ 448"/>
        <xdr:cNvCxnSpPr/>
      </xdr:nvCxnSpPr>
      <xdr:spPr>
        <a:xfrm flipV="1">
          <a:off x="13512800" y="2965069"/>
          <a:ext cx="889000" cy="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24841</xdr:rowOff>
    </xdr:from>
    <xdr:to>
      <xdr:col>21</xdr:col>
      <xdr:colOff>50800</xdr:colOff>
      <xdr:row>16</xdr:row>
      <xdr:rowOff>126441</xdr:rowOff>
    </xdr:to>
    <xdr:sp macro="" textlink="">
      <xdr:nvSpPr>
        <xdr:cNvPr id="450" name="フローチャート : 判断 449"/>
        <xdr:cNvSpPr/>
      </xdr:nvSpPr>
      <xdr:spPr>
        <a:xfrm>
          <a:off x="14351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136618</xdr:rowOff>
    </xdr:from>
    <xdr:ext cx="762000" cy="259045"/>
    <xdr:sp macro="" textlink="">
      <xdr:nvSpPr>
        <xdr:cNvPr id="451" name="テキスト ボックス 450"/>
        <xdr:cNvSpPr txBox="1"/>
      </xdr:nvSpPr>
      <xdr:spPr>
        <a:xfrm>
          <a:off x="14020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141148</xdr:rowOff>
    </xdr:from>
    <xdr:to>
      <xdr:col>19</xdr:col>
      <xdr:colOff>533400</xdr:colOff>
      <xdr:row>17</xdr:row>
      <xdr:rowOff>71298</xdr:rowOff>
    </xdr:to>
    <xdr:sp macro="" textlink="">
      <xdr:nvSpPr>
        <xdr:cNvPr id="452" name="フローチャート : 判断 451"/>
        <xdr:cNvSpPr/>
      </xdr:nvSpPr>
      <xdr:spPr>
        <a:xfrm>
          <a:off x="13462000" y="28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81475</xdr:rowOff>
    </xdr:from>
    <xdr:ext cx="762000" cy="259045"/>
    <xdr:sp macro="" textlink="">
      <xdr:nvSpPr>
        <xdr:cNvPr id="453" name="テキスト ボックス 452"/>
        <xdr:cNvSpPr txBox="1"/>
      </xdr:nvSpPr>
      <xdr:spPr>
        <a:xfrm>
          <a:off x="13131800" y="265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109296</xdr:rowOff>
    </xdr:from>
    <xdr:to>
      <xdr:col>24</xdr:col>
      <xdr:colOff>609600</xdr:colOff>
      <xdr:row>17</xdr:row>
      <xdr:rowOff>39446</xdr:rowOff>
    </xdr:to>
    <xdr:sp macro="" textlink="">
      <xdr:nvSpPr>
        <xdr:cNvPr id="459" name="円/楕円 458"/>
        <xdr:cNvSpPr/>
      </xdr:nvSpPr>
      <xdr:spPr>
        <a:xfrm>
          <a:off x="16967200" y="285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81373</xdr:rowOff>
    </xdr:from>
    <xdr:ext cx="762000" cy="259045"/>
    <xdr:sp macro="" textlink="">
      <xdr:nvSpPr>
        <xdr:cNvPr id="460" name="将来負担の状況該当値テキスト"/>
        <xdr:cNvSpPr txBox="1"/>
      </xdr:nvSpPr>
      <xdr:spPr>
        <a:xfrm>
          <a:off x="17106900" y="282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93370</xdr:rowOff>
    </xdr:from>
    <xdr:to>
      <xdr:col>23</xdr:col>
      <xdr:colOff>457200</xdr:colOff>
      <xdr:row>17</xdr:row>
      <xdr:rowOff>23520</xdr:rowOff>
    </xdr:to>
    <xdr:sp macro="" textlink="">
      <xdr:nvSpPr>
        <xdr:cNvPr id="461" name="円/楕円 460"/>
        <xdr:cNvSpPr/>
      </xdr:nvSpPr>
      <xdr:spPr>
        <a:xfrm>
          <a:off x="16129000" y="28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8297</xdr:rowOff>
    </xdr:from>
    <xdr:ext cx="736600" cy="259045"/>
    <xdr:sp macro="" textlink="">
      <xdr:nvSpPr>
        <xdr:cNvPr id="462" name="テキスト ボックス 461"/>
        <xdr:cNvSpPr txBox="1"/>
      </xdr:nvSpPr>
      <xdr:spPr>
        <a:xfrm>
          <a:off x="15798800" y="2922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106883</xdr:rowOff>
    </xdr:from>
    <xdr:to>
      <xdr:col>22</xdr:col>
      <xdr:colOff>254000</xdr:colOff>
      <xdr:row>17</xdr:row>
      <xdr:rowOff>37033</xdr:rowOff>
    </xdr:to>
    <xdr:sp macro="" textlink="">
      <xdr:nvSpPr>
        <xdr:cNvPr id="463" name="円/楕円 462"/>
        <xdr:cNvSpPr/>
      </xdr:nvSpPr>
      <xdr:spPr>
        <a:xfrm>
          <a:off x="15240000" y="28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21810</xdr:rowOff>
    </xdr:from>
    <xdr:ext cx="762000" cy="259045"/>
    <xdr:sp macro="" textlink="">
      <xdr:nvSpPr>
        <xdr:cNvPr id="464" name="テキスト ボックス 463"/>
        <xdr:cNvSpPr txBox="1"/>
      </xdr:nvSpPr>
      <xdr:spPr>
        <a:xfrm>
          <a:off x="14909800" y="293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171069</xdr:rowOff>
    </xdr:from>
    <xdr:to>
      <xdr:col>21</xdr:col>
      <xdr:colOff>50800</xdr:colOff>
      <xdr:row>17</xdr:row>
      <xdr:rowOff>101219</xdr:rowOff>
    </xdr:to>
    <xdr:sp macro="" textlink="">
      <xdr:nvSpPr>
        <xdr:cNvPr id="465" name="円/楕円 464"/>
        <xdr:cNvSpPr/>
      </xdr:nvSpPr>
      <xdr:spPr>
        <a:xfrm>
          <a:off x="14351000" y="29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85996</xdr:rowOff>
    </xdr:from>
    <xdr:ext cx="762000" cy="259045"/>
    <xdr:sp macro="" textlink="">
      <xdr:nvSpPr>
        <xdr:cNvPr id="466" name="テキスト ボックス 465"/>
        <xdr:cNvSpPr txBox="1"/>
      </xdr:nvSpPr>
      <xdr:spPr>
        <a:xfrm>
          <a:off x="14020800" y="30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85039</xdr:rowOff>
    </xdr:from>
    <xdr:to>
      <xdr:col>19</xdr:col>
      <xdr:colOff>533400</xdr:colOff>
      <xdr:row>18</xdr:row>
      <xdr:rowOff>15189</xdr:rowOff>
    </xdr:to>
    <xdr:sp macro="" textlink="">
      <xdr:nvSpPr>
        <xdr:cNvPr id="467" name="円/楕円 466"/>
        <xdr:cNvSpPr/>
      </xdr:nvSpPr>
      <xdr:spPr>
        <a:xfrm>
          <a:off x="13462000" y="299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171416</xdr:rowOff>
    </xdr:from>
    <xdr:ext cx="762000" cy="259045"/>
    <xdr:sp macro="" textlink="">
      <xdr:nvSpPr>
        <xdr:cNvPr id="468" name="テキスト ボックス 467"/>
        <xdr:cNvSpPr txBox="1"/>
      </xdr:nvSpPr>
      <xdr:spPr>
        <a:xfrm>
          <a:off x="13131800" y="308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北海道栗山町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12,930
12,846
203.84
8,850,433
8,744,556
89,797
4,810,200
10,651,052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18.6
93.7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ysClr val="windowText" lastClr="000000"/>
              </a:solidFill>
              <a:effectLst/>
              <a:latin typeface="+mn-lt"/>
              <a:ea typeface="+mn-ea"/>
              <a:cs typeface="+mn-cs"/>
            </a:rPr>
            <a:t>類似団体平均を０．</a:t>
          </a:r>
          <a:r>
            <a:rPr lang="ja-JP" altLang="en-US" sz="1300">
              <a:solidFill>
                <a:sysClr val="windowText" lastClr="000000"/>
              </a:solidFill>
              <a:effectLst/>
              <a:latin typeface="+mn-lt"/>
              <a:ea typeface="+mn-ea"/>
              <a:cs typeface="+mn-cs"/>
            </a:rPr>
            <a:t>６</a:t>
          </a:r>
          <a:r>
            <a:rPr lang="ja-JP" altLang="ja-JP" sz="1300">
              <a:solidFill>
                <a:sysClr val="windowText" lastClr="000000"/>
              </a:solidFill>
              <a:effectLst/>
              <a:latin typeface="+mn-lt"/>
              <a:ea typeface="+mn-ea"/>
              <a:cs typeface="+mn-cs"/>
            </a:rPr>
            <a:t>ポイント</a:t>
          </a:r>
          <a:r>
            <a:rPr lang="ja-JP" altLang="en-US" sz="1300">
              <a:solidFill>
                <a:sysClr val="windowText" lastClr="000000"/>
              </a:solidFill>
              <a:effectLst/>
              <a:latin typeface="+mn-lt"/>
              <a:ea typeface="+mn-ea"/>
              <a:cs typeface="+mn-cs"/>
            </a:rPr>
            <a:t>上回</a:t>
          </a:r>
          <a:r>
            <a:rPr lang="ja-JP" altLang="ja-JP" sz="1300">
              <a:solidFill>
                <a:sysClr val="windowText" lastClr="000000"/>
              </a:solidFill>
              <a:effectLst/>
              <a:latin typeface="+mn-lt"/>
              <a:ea typeface="+mn-ea"/>
              <a:cs typeface="+mn-cs"/>
            </a:rPr>
            <a:t>っている。主な要因としては、退職手当組合の追加負担に伴う人件費の</a:t>
          </a:r>
          <a:r>
            <a:rPr lang="ja-JP" altLang="en-US" sz="1300">
              <a:solidFill>
                <a:sysClr val="windowText" lastClr="000000"/>
              </a:solidFill>
              <a:effectLst/>
              <a:latin typeface="+mn-lt"/>
              <a:ea typeface="+mn-ea"/>
              <a:cs typeface="+mn-cs"/>
            </a:rPr>
            <a:t>増</a:t>
          </a:r>
          <a:r>
            <a:rPr lang="ja-JP" altLang="ja-JP" sz="1300">
              <a:solidFill>
                <a:sysClr val="windowText" lastClr="000000"/>
              </a:solidFill>
              <a:effectLst/>
              <a:latin typeface="+mn-lt"/>
              <a:ea typeface="+mn-ea"/>
              <a:cs typeface="+mn-cs"/>
            </a:rPr>
            <a:t>である。今後、改革プランに掲げた改革項目である職員数及び組織機構の見直し、指定管理者制度の導入、アウトソーシング等を着実に遂行し、行財政改革への取組みを通じて人件費の削減に努める。</a:t>
          </a:r>
          <a:endParaRPr lang="ja-JP" altLang="ja-JP" sz="13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165100</xdr:rowOff>
    </xdr:to>
    <xdr:cxnSp macro="">
      <xdr:nvCxnSpPr>
        <xdr:cNvPr id="60" name="直線コネクタ 59"/>
        <xdr:cNvCxnSpPr/>
      </xdr:nvCxnSpPr>
      <xdr:spPr>
        <a:xfrm flipV="1">
          <a:off x="4826000" y="57962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1"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2" name="直線コネクタ 61"/>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3"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4" name="直線コネクタ 63"/>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123190</xdr:rowOff>
    </xdr:from>
    <xdr:to>
      <xdr:col>7</xdr:col>
      <xdr:colOff>15875</xdr:colOff>
      <xdr:row>37</xdr:row>
      <xdr:rowOff>161290</xdr:rowOff>
    </xdr:to>
    <xdr:cxnSp macro="">
      <xdr:nvCxnSpPr>
        <xdr:cNvPr id="65" name="直線コネクタ 64"/>
        <xdr:cNvCxnSpPr/>
      </xdr:nvCxnSpPr>
      <xdr:spPr>
        <a:xfrm>
          <a:off x="3987800" y="6466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81297</xdr:rowOff>
    </xdr:from>
    <xdr:ext cx="762000" cy="259045"/>
    <xdr:sp macro="" textlink="">
      <xdr:nvSpPr>
        <xdr:cNvPr id="66"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67" name="フローチャート : 判断 66"/>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85090</xdr:rowOff>
    </xdr:from>
    <xdr:to>
      <xdr:col>5</xdr:col>
      <xdr:colOff>549275</xdr:colOff>
      <xdr:row>37</xdr:row>
      <xdr:rowOff>123190</xdr:rowOff>
    </xdr:to>
    <xdr:cxnSp macro="">
      <xdr:nvCxnSpPr>
        <xdr:cNvPr id="68" name="直線コネクタ 67"/>
        <xdr:cNvCxnSpPr/>
      </xdr:nvCxnSpPr>
      <xdr:spPr>
        <a:xfrm>
          <a:off x="3098800" y="642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110490</xdr:rowOff>
    </xdr:from>
    <xdr:to>
      <xdr:col>5</xdr:col>
      <xdr:colOff>600075</xdr:colOff>
      <xdr:row>38</xdr:row>
      <xdr:rowOff>40640</xdr:rowOff>
    </xdr:to>
    <xdr:sp macro="" textlink="">
      <xdr:nvSpPr>
        <xdr:cNvPr id="69" name="フローチャート : 判断 68"/>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70" name="テキスト ボックス 69"/>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85090</xdr:rowOff>
    </xdr:from>
    <xdr:to>
      <xdr:col>4</xdr:col>
      <xdr:colOff>346075</xdr:colOff>
      <xdr:row>39</xdr:row>
      <xdr:rowOff>8890</xdr:rowOff>
    </xdr:to>
    <xdr:cxnSp macro="">
      <xdr:nvCxnSpPr>
        <xdr:cNvPr id="71" name="直線コネクタ 70"/>
        <xdr:cNvCxnSpPr/>
      </xdr:nvCxnSpPr>
      <xdr:spPr>
        <a:xfrm flipV="1">
          <a:off x="2209800" y="64287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163830</xdr:rowOff>
    </xdr:from>
    <xdr:to>
      <xdr:col>4</xdr:col>
      <xdr:colOff>396875</xdr:colOff>
      <xdr:row>38</xdr:row>
      <xdr:rowOff>93980</xdr:rowOff>
    </xdr:to>
    <xdr:sp macro="" textlink="">
      <xdr:nvSpPr>
        <xdr:cNvPr id="72" name="フローチャート : 判断 71"/>
        <xdr:cNvSpPr/>
      </xdr:nvSpPr>
      <xdr:spPr>
        <a:xfrm>
          <a:off x="3048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78757</xdr:rowOff>
    </xdr:from>
    <xdr:ext cx="762000" cy="259045"/>
    <xdr:sp macro="" textlink="">
      <xdr:nvSpPr>
        <xdr:cNvPr id="73" name="テキスト ボックス 72"/>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157480</xdr:rowOff>
    </xdr:from>
    <xdr:to>
      <xdr:col>3</xdr:col>
      <xdr:colOff>142875</xdr:colOff>
      <xdr:row>39</xdr:row>
      <xdr:rowOff>8890</xdr:rowOff>
    </xdr:to>
    <xdr:cxnSp macro="">
      <xdr:nvCxnSpPr>
        <xdr:cNvPr id="74" name="直線コネクタ 73"/>
        <xdr:cNvCxnSpPr/>
      </xdr:nvCxnSpPr>
      <xdr:spPr>
        <a:xfrm>
          <a:off x="1320800" y="632968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148590</xdr:rowOff>
    </xdr:from>
    <xdr:to>
      <xdr:col>3</xdr:col>
      <xdr:colOff>193675</xdr:colOff>
      <xdr:row>38</xdr:row>
      <xdr:rowOff>78740</xdr:rowOff>
    </xdr:to>
    <xdr:sp macro="" textlink="">
      <xdr:nvSpPr>
        <xdr:cNvPr id="75" name="フローチャート : 判断 74"/>
        <xdr:cNvSpPr/>
      </xdr:nvSpPr>
      <xdr:spPr>
        <a:xfrm>
          <a:off x="2159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88917</xdr:rowOff>
    </xdr:from>
    <xdr:ext cx="762000" cy="259045"/>
    <xdr:sp macro="" textlink="">
      <xdr:nvSpPr>
        <xdr:cNvPr id="76" name="テキスト ボックス 75"/>
        <xdr:cNvSpPr txBox="1"/>
      </xdr:nvSpPr>
      <xdr:spPr>
        <a:xfrm>
          <a:off x="1828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106680</xdr:rowOff>
    </xdr:from>
    <xdr:to>
      <xdr:col>1</xdr:col>
      <xdr:colOff>676275</xdr:colOff>
      <xdr:row>39</xdr:row>
      <xdr:rowOff>36830</xdr:rowOff>
    </xdr:to>
    <xdr:sp macro="" textlink="">
      <xdr:nvSpPr>
        <xdr:cNvPr id="77" name="フローチャート : 判断 76"/>
        <xdr:cNvSpPr/>
      </xdr:nvSpPr>
      <xdr:spPr>
        <a:xfrm>
          <a:off x="12700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21607</xdr:rowOff>
    </xdr:from>
    <xdr:ext cx="762000" cy="259045"/>
    <xdr:sp macro="" textlink="">
      <xdr:nvSpPr>
        <xdr:cNvPr id="78" name="テキスト ボックス 77"/>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110490</xdr:rowOff>
    </xdr:from>
    <xdr:to>
      <xdr:col>7</xdr:col>
      <xdr:colOff>66675</xdr:colOff>
      <xdr:row>38</xdr:row>
      <xdr:rowOff>40640</xdr:rowOff>
    </xdr:to>
    <xdr:sp macro="" textlink="">
      <xdr:nvSpPr>
        <xdr:cNvPr id="84" name="円/楕円 83"/>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82567</xdr:rowOff>
    </xdr:from>
    <xdr:ext cx="762000" cy="259045"/>
    <xdr:sp macro="" textlink="">
      <xdr:nvSpPr>
        <xdr:cNvPr id="85"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72390</xdr:rowOff>
    </xdr:from>
    <xdr:to>
      <xdr:col>5</xdr:col>
      <xdr:colOff>600075</xdr:colOff>
      <xdr:row>38</xdr:row>
      <xdr:rowOff>2540</xdr:rowOff>
    </xdr:to>
    <xdr:sp macro="" textlink="">
      <xdr:nvSpPr>
        <xdr:cNvPr id="86" name="円/楕円 85"/>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12717</xdr:rowOff>
    </xdr:from>
    <xdr:ext cx="736600" cy="259045"/>
    <xdr:sp macro="" textlink="">
      <xdr:nvSpPr>
        <xdr:cNvPr id="87" name="テキスト ボックス 86"/>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34290</xdr:rowOff>
    </xdr:from>
    <xdr:to>
      <xdr:col>4</xdr:col>
      <xdr:colOff>396875</xdr:colOff>
      <xdr:row>37</xdr:row>
      <xdr:rowOff>135890</xdr:rowOff>
    </xdr:to>
    <xdr:sp macro="" textlink="">
      <xdr:nvSpPr>
        <xdr:cNvPr id="88" name="円/楕円 87"/>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146067</xdr:rowOff>
    </xdr:from>
    <xdr:ext cx="762000" cy="259045"/>
    <xdr:sp macro="" textlink="">
      <xdr:nvSpPr>
        <xdr:cNvPr id="89" name="テキスト ボックス 88"/>
        <xdr:cNvSpPr txBox="1"/>
      </xdr:nvSpPr>
      <xdr:spPr>
        <a:xfrm>
          <a:off x="2717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129540</xdr:rowOff>
    </xdr:from>
    <xdr:to>
      <xdr:col>3</xdr:col>
      <xdr:colOff>193675</xdr:colOff>
      <xdr:row>39</xdr:row>
      <xdr:rowOff>59690</xdr:rowOff>
    </xdr:to>
    <xdr:sp macro="" textlink="">
      <xdr:nvSpPr>
        <xdr:cNvPr id="90" name="円/楕円 89"/>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44467</xdr:rowOff>
    </xdr:from>
    <xdr:ext cx="762000" cy="259045"/>
    <xdr:sp macro="" textlink="">
      <xdr:nvSpPr>
        <xdr:cNvPr id="91" name="テキスト ボックス 90"/>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92" name="円/楕円 91"/>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47007</xdr:rowOff>
    </xdr:from>
    <xdr:ext cx="762000" cy="259045"/>
    <xdr:sp macro="" textlink="">
      <xdr:nvSpPr>
        <xdr:cNvPr id="93" name="テキスト ボックス 92"/>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昨年度と比較すると０．</a:t>
          </a:r>
          <a:r>
            <a:rPr lang="ja-JP" altLang="en-US" sz="1200">
              <a:solidFill>
                <a:schemeClr val="dk1"/>
              </a:solidFill>
              <a:effectLst/>
              <a:latin typeface="+mn-lt"/>
              <a:ea typeface="+mn-ea"/>
              <a:cs typeface="+mn-cs"/>
            </a:rPr>
            <a:t>６</a:t>
          </a:r>
          <a:r>
            <a:rPr lang="ja-JP" altLang="ja-JP" sz="1200">
              <a:solidFill>
                <a:schemeClr val="dk1"/>
              </a:solidFill>
              <a:effectLst/>
              <a:latin typeface="+mn-lt"/>
              <a:ea typeface="+mn-ea"/>
              <a:cs typeface="+mn-cs"/>
            </a:rPr>
            <a:t>ポイントの増となっており、類似団体平均と比較すると、２</a:t>
          </a:r>
          <a:r>
            <a:rPr lang="en-US"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９</a:t>
          </a:r>
          <a:r>
            <a:rPr lang="ja-JP" altLang="ja-JP" sz="1200">
              <a:solidFill>
                <a:schemeClr val="dk1"/>
              </a:solidFill>
              <a:effectLst/>
              <a:latin typeface="+mn-lt"/>
              <a:ea typeface="+mn-ea"/>
              <a:cs typeface="+mn-cs"/>
            </a:rPr>
            <a:t>ポイント上回っている。主な要因として、町単独一般廃棄物処理施設及び中間処理施設を直営で行っていることや指定管理者制度の導入などが考えられる。すべての事務事業を総点検し、前例にとらわれることなく徹底した見直しを図るとともに、職員の意識改革を促進しつつ、簡素・効率化を進め、経費の削減に努める。また、委託費は、随意契約から一般競争入札へ順次見直しを行い、削減に努め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99786</xdr:rowOff>
    </xdr:from>
    <xdr:to>
      <xdr:col>24</xdr:col>
      <xdr:colOff>31750</xdr:colOff>
      <xdr:row>21</xdr:row>
      <xdr:rowOff>26307</xdr:rowOff>
    </xdr:to>
    <xdr:cxnSp macro="">
      <xdr:nvCxnSpPr>
        <xdr:cNvPr id="123" name="直線コネクタ 122"/>
        <xdr:cNvCxnSpPr/>
      </xdr:nvCxnSpPr>
      <xdr:spPr>
        <a:xfrm flipV="1">
          <a:off x="16510000" y="2157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4"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5" name="直線コネクタ 124"/>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14713</xdr:rowOff>
    </xdr:from>
    <xdr:ext cx="762000" cy="259045"/>
    <xdr:sp macro="" textlink="">
      <xdr:nvSpPr>
        <xdr:cNvPr id="126" name="物件費最大値テキスト"/>
        <xdr:cNvSpPr txBox="1"/>
      </xdr:nvSpPr>
      <xdr:spPr>
        <a:xfrm>
          <a:off x="16598900" y="19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12</xdr:row>
      <xdr:rowOff>99786</xdr:rowOff>
    </xdr:from>
    <xdr:to>
      <xdr:col>24</xdr:col>
      <xdr:colOff>120650</xdr:colOff>
      <xdr:row>12</xdr:row>
      <xdr:rowOff>99786</xdr:rowOff>
    </xdr:to>
    <xdr:cxnSp macro="">
      <xdr:nvCxnSpPr>
        <xdr:cNvPr id="127" name="直線コネクタ 126"/>
        <xdr:cNvCxnSpPr/>
      </xdr:nvCxnSpPr>
      <xdr:spPr>
        <a:xfrm>
          <a:off x="16421100" y="215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124279</xdr:rowOff>
    </xdr:from>
    <xdr:to>
      <xdr:col>24</xdr:col>
      <xdr:colOff>31750</xdr:colOff>
      <xdr:row>18</xdr:row>
      <xdr:rowOff>18143</xdr:rowOff>
    </xdr:to>
    <xdr:cxnSp macro="">
      <xdr:nvCxnSpPr>
        <xdr:cNvPr id="128" name="直線コネクタ 127"/>
        <xdr:cNvCxnSpPr/>
      </xdr:nvCxnSpPr>
      <xdr:spPr>
        <a:xfrm>
          <a:off x="15671800" y="30389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11084</xdr:rowOff>
    </xdr:from>
    <xdr:ext cx="762000" cy="259045"/>
    <xdr:sp macro="" textlink="">
      <xdr:nvSpPr>
        <xdr:cNvPr id="129" name="物件費平均値テキスト"/>
        <xdr:cNvSpPr txBox="1"/>
      </xdr:nvSpPr>
      <xdr:spPr>
        <a:xfrm>
          <a:off x="16598900" y="2582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30" name="フローチャート : 判断 129"/>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48079</xdr:rowOff>
    </xdr:from>
    <xdr:to>
      <xdr:col>22</xdr:col>
      <xdr:colOff>565150</xdr:colOff>
      <xdr:row>17</xdr:row>
      <xdr:rowOff>124279</xdr:rowOff>
    </xdr:to>
    <xdr:cxnSp macro="">
      <xdr:nvCxnSpPr>
        <xdr:cNvPr id="131" name="直線コネクタ 130"/>
        <xdr:cNvCxnSpPr/>
      </xdr:nvCxnSpPr>
      <xdr:spPr>
        <a:xfrm>
          <a:off x="14782800" y="29627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111579</xdr:rowOff>
    </xdr:from>
    <xdr:to>
      <xdr:col>22</xdr:col>
      <xdr:colOff>615950</xdr:colOff>
      <xdr:row>16</xdr:row>
      <xdr:rowOff>41729</xdr:rowOff>
    </xdr:to>
    <xdr:sp macro="" textlink="">
      <xdr:nvSpPr>
        <xdr:cNvPr id="132" name="フローチャート : 判断 131"/>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51906</xdr:rowOff>
    </xdr:from>
    <xdr:ext cx="736600" cy="259045"/>
    <xdr:sp macro="" textlink="">
      <xdr:nvSpPr>
        <xdr:cNvPr id="133" name="テキスト ボックス 132"/>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99786</xdr:rowOff>
    </xdr:from>
    <xdr:to>
      <xdr:col>21</xdr:col>
      <xdr:colOff>361950</xdr:colOff>
      <xdr:row>17</xdr:row>
      <xdr:rowOff>48079</xdr:rowOff>
    </xdr:to>
    <xdr:cxnSp macro="">
      <xdr:nvCxnSpPr>
        <xdr:cNvPr id="134" name="直線コネクタ 133"/>
        <xdr:cNvCxnSpPr/>
      </xdr:nvCxnSpPr>
      <xdr:spPr>
        <a:xfrm>
          <a:off x="13893800" y="28429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78921</xdr:rowOff>
    </xdr:from>
    <xdr:to>
      <xdr:col>21</xdr:col>
      <xdr:colOff>412750</xdr:colOff>
      <xdr:row>16</xdr:row>
      <xdr:rowOff>9071</xdr:rowOff>
    </xdr:to>
    <xdr:sp macro="" textlink="">
      <xdr:nvSpPr>
        <xdr:cNvPr id="135" name="フローチャート : 判断 134"/>
        <xdr:cNvSpPr/>
      </xdr:nvSpPr>
      <xdr:spPr>
        <a:xfrm>
          <a:off x="14732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19248</xdr:rowOff>
    </xdr:from>
    <xdr:ext cx="762000" cy="259045"/>
    <xdr:sp macro="" textlink="">
      <xdr:nvSpPr>
        <xdr:cNvPr id="136" name="テキスト ボックス 135"/>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99786</xdr:rowOff>
    </xdr:to>
    <xdr:cxnSp macro="">
      <xdr:nvCxnSpPr>
        <xdr:cNvPr id="137" name="直線コネクタ 136"/>
        <xdr:cNvCxnSpPr/>
      </xdr:nvCxnSpPr>
      <xdr:spPr>
        <a:xfrm>
          <a:off x="13004800" y="2832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108857</xdr:rowOff>
    </xdr:from>
    <xdr:to>
      <xdr:col>20</xdr:col>
      <xdr:colOff>209550</xdr:colOff>
      <xdr:row>15</xdr:row>
      <xdr:rowOff>39007</xdr:rowOff>
    </xdr:to>
    <xdr:sp macro="" textlink="">
      <xdr:nvSpPr>
        <xdr:cNvPr id="138" name="フローチャート : 判断 137"/>
        <xdr:cNvSpPr/>
      </xdr:nvSpPr>
      <xdr:spPr>
        <a:xfrm>
          <a:off x="13843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49184</xdr:rowOff>
    </xdr:from>
    <xdr:ext cx="762000" cy="259045"/>
    <xdr:sp macro="" textlink="">
      <xdr:nvSpPr>
        <xdr:cNvPr id="139" name="テキスト ボックス 138"/>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40" name="フローチャート : 判断 139"/>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41" name="テキスト ボックス 140"/>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138793</xdr:rowOff>
    </xdr:from>
    <xdr:to>
      <xdr:col>24</xdr:col>
      <xdr:colOff>82550</xdr:colOff>
      <xdr:row>18</xdr:row>
      <xdr:rowOff>68943</xdr:rowOff>
    </xdr:to>
    <xdr:sp macro="" textlink="">
      <xdr:nvSpPr>
        <xdr:cNvPr id="147" name="円/楕円 146"/>
        <xdr:cNvSpPr/>
      </xdr:nvSpPr>
      <xdr:spPr>
        <a:xfrm>
          <a:off x="164592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110870</xdr:rowOff>
    </xdr:from>
    <xdr:ext cx="762000" cy="259045"/>
    <xdr:sp macro="" textlink="">
      <xdr:nvSpPr>
        <xdr:cNvPr id="148" name="物件費該当値テキスト"/>
        <xdr:cNvSpPr txBox="1"/>
      </xdr:nvSpPr>
      <xdr:spPr>
        <a:xfrm>
          <a:off x="16598900" y="302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73479</xdr:rowOff>
    </xdr:from>
    <xdr:to>
      <xdr:col>22</xdr:col>
      <xdr:colOff>615950</xdr:colOff>
      <xdr:row>18</xdr:row>
      <xdr:rowOff>3629</xdr:rowOff>
    </xdr:to>
    <xdr:sp macro="" textlink="">
      <xdr:nvSpPr>
        <xdr:cNvPr id="149" name="円/楕円 148"/>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159856</xdr:rowOff>
    </xdr:from>
    <xdr:ext cx="736600" cy="259045"/>
    <xdr:sp macro="" textlink="">
      <xdr:nvSpPr>
        <xdr:cNvPr id="150" name="テキスト ボックス 149"/>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168729</xdr:rowOff>
    </xdr:from>
    <xdr:to>
      <xdr:col>21</xdr:col>
      <xdr:colOff>412750</xdr:colOff>
      <xdr:row>17</xdr:row>
      <xdr:rowOff>98879</xdr:rowOff>
    </xdr:to>
    <xdr:sp macro="" textlink="">
      <xdr:nvSpPr>
        <xdr:cNvPr id="151" name="円/楕円 150"/>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83656</xdr:rowOff>
    </xdr:from>
    <xdr:ext cx="762000" cy="259045"/>
    <xdr:sp macro="" textlink="">
      <xdr:nvSpPr>
        <xdr:cNvPr id="152" name="テキスト ボックス 151"/>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48986</xdr:rowOff>
    </xdr:from>
    <xdr:to>
      <xdr:col>20</xdr:col>
      <xdr:colOff>209550</xdr:colOff>
      <xdr:row>16</xdr:row>
      <xdr:rowOff>150586</xdr:rowOff>
    </xdr:to>
    <xdr:sp macro="" textlink="">
      <xdr:nvSpPr>
        <xdr:cNvPr id="153" name="円/楕円 152"/>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54" name="テキスト ボックス 153"/>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5" name="円/楕円 154"/>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56" name="テキスト ボックス 155"/>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昨年度と比較すると０．</a:t>
          </a:r>
          <a:r>
            <a:rPr lang="ja-JP" altLang="en-US" sz="1300">
              <a:solidFill>
                <a:schemeClr val="dk1"/>
              </a:solidFill>
              <a:effectLst/>
              <a:latin typeface="+mn-lt"/>
              <a:ea typeface="+mn-ea"/>
              <a:cs typeface="+mn-cs"/>
            </a:rPr>
            <a:t>４</a:t>
          </a:r>
          <a:r>
            <a:rPr lang="ja-JP" altLang="ja-JP" sz="1300">
              <a:solidFill>
                <a:schemeClr val="dk1"/>
              </a:solidFill>
              <a:effectLst/>
              <a:latin typeface="+mn-lt"/>
              <a:ea typeface="+mn-ea"/>
              <a:cs typeface="+mn-cs"/>
            </a:rPr>
            <a:t>ポイント</a:t>
          </a:r>
          <a:r>
            <a:rPr lang="ja-JP" altLang="en-US" sz="1300">
              <a:solidFill>
                <a:schemeClr val="dk1"/>
              </a:solidFill>
              <a:effectLst/>
              <a:latin typeface="+mn-lt"/>
              <a:ea typeface="+mn-ea"/>
              <a:cs typeface="+mn-cs"/>
            </a:rPr>
            <a:t>の増となっており</a:t>
          </a:r>
          <a:r>
            <a:rPr lang="ja-JP" altLang="ja-JP" sz="1300">
              <a:solidFill>
                <a:schemeClr val="dk1"/>
              </a:solidFill>
              <a:effectLst/>
              <a:latin typeface="+mn-lt"/>
              <a:ea typeface="+mn-ea"/>
              <a:cs typeface="+mn-cs"/>
            </a:rPr>
            <a:t>、類似団体平均より０．</a:t>
          </a:r>
          <a:r>
            <a:rPr lang="ja-JP" altLang="en-US" sz="1300">
              <a:solidFill>
                <a:schemeClr val="dk1"/>
              </a:solidFill>
              <a:effectLst/>
              <a:latin typeface="+mn-lt"/>
              <a:ea typeface="+mn-ea"/>
              <a:cs typeface="+mn-cs"/>
            </a:rPr>
            <a:t>３</a:t>
          </a:r>
          <a:r>
            <a:rPr lang="ja-JP" altLang="ja-JP" sz="1300">
              <a:solidFill>
                <a:schemeClr val="dk1"/>
              </a:solidFill>
              <a:effectLst/>
              <a:latin typeface="+mn-lt"/>
              <a:ea typeface="+mn-ea"/>
              <a:cs typeface="+mn-cs"/>
            </a:rPr>
            <a:t>ポイント下回っている。今後、少子高齢化の進展により社会保障費の増加が見込まれるため、公的扶助のあり方を見直し、引き続き扶助費の抑制を図る。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12700</xdr:rowOff>
    </xdr:to>
    <xdr:cxnSp macro="">
      <xdr:nvCxnSpPr>
        <xdr:cNvPr id="184" name="直線コネクタ 183"/>
        <xdr:cNvCxnSpPr/>
      </xdr:nvCxnSpPr>
      <xdr:spPr>
        <a:xfrm flipV="1">
          <a:off x="4826000" y="9042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85"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86" name="直線コネクタ 185"/>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7"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8" name="直線コネクタ 187"/>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107950</xdr:rowOff>
    </xdr:to>
    <xdr:cxnSp macro="">
      <xdr:nvCxnSpPr>
        <xdr:cNvPr id="189" name="直線コネクタ 188"/>
        <xdr:cNvCxnSpPr/>
      </xdr:nvCxnSpPr>
      <xdr:spPr>
        <a:xfrm>
          <a:off x="3987800" y="9461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86377</xdr:rowOff>
    </xdr:from>
    <xdr:ext cx="762000" cy="259045"/>
    <xdr:sp macro="" textlink="">
      <xdr:nvSpPr>
        <xdr:cNvPr id="190" name="扶助費平均値テキスト"/>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191" name="フローチャート : 判断 190"/>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146050</xdr:rowOff>
    </xdr:to>
    <xdr:cxnSp macro="">
      <xdr:nvCxnSpPr>
        <xdr:cNvPr id="192" name="直線コネクタ 191"/>
        <xdr:cNvCxnSpPr/>
      </xdr:nvCxnSpPr>
      <xdr:spPr>
        <a:xfrm flipV="1">
          <a:off x="3098800" y="946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3" name="フローチャート : 判断 192"/>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4" name="テキスト ボックス 193"/>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55</xdr:row>
      <xdr:rowOff>146050</xdr:rowOff>
    </xdr:to>
    <xdr:cxnSp macro="">
      <xdr:nvCxnSpPr>
        <xdr:cNvPr id="195" name="直線コネクタ 194"/>
        <xdr:cNvCxnSpPr/>
      </xdr:nvCxnSpPr>
      <xdr:spPr>
        <a:xfrm>
          <a:off x="2209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38100</xdr:rowOff>
    </xdr:from>
    <xdr:to>
      <xdr:col>4</xdr:col>
      <xdr:colOff>396875</xdr:colOff>
      <xdr:row>55</xdr:row>
      <xdr:rowOff>139700</xdr:rowOff>
    </xdr:to>
    <xdr:sp macro="" textlink="">
      <xdr:nvSpPr>
        <xdr:cNvPr id="196" name="フローチャート : 判断 195"/>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149877</xdr:rowOff>
    </xdr:from>
    <xdr:ext cx="762000" cy="259045"/>
    <xdr:sp macro="" textlink="">
      <xdr:nvSpPr>
        <xdr:cNvPr id="197" name="テキスト ボックス 196"/>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55</xdr:row>
      <xdr:rowOff>146050</xdr:rowOff>
    </xdr:to>
    <xdr:cxnSp macro="">
      <xdr:nvCxnSpPr>
        <xdr:cNvPr id="198" name="直線コネクタ 197"/>
        <xdr:cNvCxnSpPr/>
      </xdr:nvCxnSpPr>
      <xdr:spPr>
        <a:xfrm>
          <a:off x="1320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9" name="フローチャート : 判断 198"/>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00" name="テキスト ボックス 199"/>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02" name="テキスト ボックス 201"/>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8" name="円/楕円 207"/>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9"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10" name="円/楕円 209"/>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11" name="テキスト ボックス 210"/>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12" name="円/楕円 211"/>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213" name="テキスト ボックス 212"/>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4" name="円/楕円 213"/>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15" name="テキスト ボックス 214"/>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16" name="円/楕円 215"/>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217" name="テキスト ボックス 216"/>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mn-lt"/>
              <a:ea typeface="+mn-ea"/>
              <a:cs typeface="+mn-cs"/>
            </a:rPr>
            <a:t>類似団体平均を</a:t>
          </a:r>
          <a:r>
            <a:rPr lang="ja-JP" altLang="en-US" sz="1300">
              <a:solidFill>
                <a:schemeClr val="dk1"/>
              </a:solidFill>
              <a:effectLst/>
              <a:latin typeface="+mn-lt"/>
              <a:ea typeface="+mn-ea"/>
              <a:cs typeface="+mn-cs"/>
            </a:rPr>
            <a:t>３</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０</a:t>
          </a:r>
          <a:r>
            <a:rPr lang="ja-JP" altLang="ja-JP" sz="1300">
              <a:solidFill>
                <a:schemeClr val="dk1"/>
              </a:solidFill>
              <a:effectLst/>
              <a:latin typeface="+mn-lt"/>
              <a:ea typeface="+mn-ea"/>
              <a:cs typeface="+mn-cs"/>
            </a:rPr>
            <a:t>ポイント下回っている。今後も改革プランに基づき、地方債の新規発行の抑制や事業債借換による公債費償還の平準化等により、繰出金の抑制を図る。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94343</xdr:rowOff>
    </xdr:to>
    <xdr:cxnSp macro="">
      <xdr:nvCxnSpPr>
        <xdr:cNvPr id="247" name="直線コネクタ 246"/>
        <xdr:cNvCxnSpPr/>
      </xdr:nvCxnSpPr>
      <xdr:spPr>
        <a:xfrm flipV="1">
          <a:off x="16510000" y="9167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66420</xdr:rowOff>
    </xdr:from>
    <xdr:ext cx="762000" cy="259045"/>
    <xdr:sp macro="" textlink="">
      <xdr:nvSpPr>
        <xdr:cNvPr id="248"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94343</xdr:rowOff>
    </xdr:from>
    <xdr:to>
      <xdr:col>24</xdr:col>
      <xdr:colOff>120650</xdr:colOff>
      <xdr:row>62</xdr:row>
      <xdr:rowOff>94343</xdr:rowOff>
    </xdr:to>
    <xdr:cxnSp macro="">
      <xdr:nvCxnSpPr>
        <xdr:cNvPr id="249" name="直線コネクタ 248"/>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50"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51" name="直線コネクタ 250"/>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86178</xdr:rowOff>
    </xdr:from>
    <xdr:to>
      <xdr:col>24</xdr:col>
      <xdr:colOff>31750</xdr:colOff>
      <xdr:row>55</xdr:row>
      <xdr:rowOff>118835</xdr:rowOff>
    </xdr:to>
    <xdr:cxnSp macro="">
      <xdr:nvCxnSpPr>
        <xdr:cNvPr id="252" name="直線コネクタ 251"/>
        <xdr:cNvCxnSpPr/>
      </xdr:nvCxnSpPr>
      <xdr:spPr>
        <a:xfrm flipV="1">
          <a:off x="15671800" y="9515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53"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4" name="フローチャート : 判断 253"/>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97065</xdr:rowOff>
    </xdr:from>
    <xdr:to>
      <xdr:col>22</xdr:col>
      <xdr:colOff>565150</xdr:colOff>
      <xdr:row>55</xdr:row>
      <xdr:rowOff>118835</xdr:rowOff>
    </xdr:to>
    <xdr:cxnSp macro="">
      <xdr:nvCxnSpPr>
        <xdr:cNvPr id="255" name="直線コネクタ 254"/>
        <xdr:cNvCxnSpPr/>
      </xdr:nvCxnSpPr>
      <xdr:spPr>
        <a:xfrm>
          <a:off x="14782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157843</xdr:rowOff>
    </xdr:from>
    <xdr:to>
      <xdr:col>22</xdr:col>
      <xdr:colOff>615950</xdr:colOff>
      <xdr:row>57</xdr:row>
      <xdr:rowOff>87993</xdr:rowOff>
    </xdr:to>
    <xdr:sp macro="" textlink="">
      <xdr:nvSpPr>
        <xdr:cNvPr id="256" name="フローチャート : 判断 255"/>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72770</xdr:rowOff>
    </xdr:from>
    <xdr:ext cx="736600" cy="259045"/>
    <xdr:sp macro="" textlink="">
      <xdr:nvSpPr>
        <xdr:cNvPr id="257" name="テキスト ボックス 256"/>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97065</xdr:rowOff>
    </xdr:to>
    <xdr:cxnSp macro="">
      <xdr:nvCxnSpPr>
        <xdr:cNvPr id="258" name="直線コネクタ 257"/>
        <xdr:cNvCxnSpPr/>
      </xdr:nvCxnSpPr>
      <xdr:spPr>
        <a:xfrm>
          <a:off x="13893800" y="9461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59" name="フローチャート : 判断 258"/>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40112</xdr:rowOff>
    </xdr:from>
    <xdr:ext cx="762000" cy="259045"/>
    <xdr:sp macro="" textlink="">
      <xdr:nvSpPr>
        <xdr:cNvPr id="260" name="テキスト ボックス 259"/>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31750</xdr:rowOff>
    </xdr:from>
    <xdr:to>
      <xdr:col>20</xdr:col>
      <xdr:colOff>158750</xdr:colOff>
      <xdr:row>55</xdr:row>
      <xdr:rowOff>42635</xdr:rowOff>
    </xdr:to>
    <xdr:cxnSp macro="">
      <xdr:nvCxnSpPr>
        <xdr:cNvPr id="261" name="直線コネクタ 260"/>
        <xdr:cNvCxnSpPr/>
      </xdr:nvCxnSpPr>
      <xdr:spPr>
        <a:xfrm flipV="1">
          <a:off x="13004800" y="9461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70757</xdr:rowOff>
    </xdr:from>
    <xdr:to>
      <xdr:col>20</xdr:col>
      <xdr:colOff>209550</xdr:colOff>
      <xdr:row>57</xdr:row>
      <xdr:rowOff>907</xdr:rowOff>
    </xdr:to>
    <xdr:sp macro="" textlink="">
      <xdr:nvSpPr>
        <xdr:cNvPr id="262" name="フローチャート : 判断 261"/>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157134</xdr:rowOff>
    </xdr:from>
    <xdr:ext cx="762000" cy="259045"/>
    <xdr:sp macro="" textlink="">
      <xdr:nvSpPr>
        <xdr:cNvPr id="263" name="テキスト ボックス 262"/>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64" name="フローチャート : 判断 263"/>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113592</xdr:rowOff>
    </xdr:from>
    <xdr:ext cx="762000" cy="259045"/>
    <xdr:sp macro="" textlink="">
      <xdr:nvSpPr>
        <xdr:cNvPr id="265" name="テキスト ボックス 264"/>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35378</xdr:rowOff>
    </xdr:from>
    <xdr:to>
      <xdr:col>24</xdr:col>
      <xdr:colOff>82550</xdr:colOff>
      <xdr:row>55</xdr:row>
      <xdr:rowOff>136978</xdr:rowOff>
    </xdr:to>
    <xdr:sp macro="" textlink="">
      <xdr:nvSpPr>
        <xdr:cNvPr id="271" name="円/楕円 270"/>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51905</xdr:rowOff>
    </xdr:from>
    <xdr:ext cx="762000" cy="259045"/>
    <xdr:sp macro="" textlink="">
      <xdr:nvSpPr>
        <xdr:cNvPr id="272" name="その他該当値テキスト"/>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68035</xdr:rowOff>
    </xdr:from>
    <xdr:to>
      <xdr:col>22</xdr:col>
      <xdr:colOff>615950</xdr:colOff>
      <xdr:row>55</xdr:row>
      <xdr:rowOff>169635</xdr:rowOff>
    </xdr:to>
    <xdr:sp macro="" textlink="">
      <xdr:nvSpPr>
        <xdr:cNvPr id="273" name="円/楕円 272"/>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8362</xdr:rowOff>
    </xdr:from>
    <xdr:ext cx="736600" cy="259045"/>
    <xdr:sp macro="" textlink="">
      <xdr:nvSpPr>
        <xdr:cNvPr id="274" name="テキスト ボックス 273"/>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46265</xdr:rowOff>
    </xdr:from>
    <xdr:to>
      <xdr:col>21</xdr:col>
      <xdr:colOff>412750</xdr:colOff>
      <xdr:row>55</xdr:row>
      <xdr:rowOff>147865</xdr:rowOff>
    </xdr:to>
    <xdr:sp macro="" textlink="">
      <xdr:nvSpPr>
        <xdr:cNvPr id="275" name="円/楕円 274"/>
        <xdr:cNvSpPr/>
      </xdr:nvSpPr>
      <xdr:spPr>
        <a:xfrm>
          <a:off x="14732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158042</xdr:rowOff>
    </xdr:from>
    <xdr:ext cx="762000" cy="259045"/>
    <xdr:sp macro="" textlink="">
      <xdr:nvSpPr>
        <xdr:cNvPr id="276" name="テキスト ボックス 275"/>
        <xdr:cNvSpPr txBox="1"/>
      </xdr:nvSpPr>
      <xdr:spPr>
        <a:xfrm>
          <a:off x="14401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77" name="円/楕円 276"/>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92727</xdr:rowOff>
    </xdr:from>
    <xdr:ext cx="762000" cy="259045"/>
    <xdr:sp macro="" textlink="">
      <xdr:nvSpPr>
        <xdr:cNvPr id="278" name="テキスト ボックス 277"/>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163285</xdr:rowOff>
    </xdr:from>
    <xdr:to>
      <xdr:col>19</xdr:col>
      <xdr:colOff>6350</xdr:colOff>
      <xdr:row>55</xdr:row>
      <xdr:rowOff>93435</xdr:rowOff>
    </xdr:to>
    <xdr:sp macro="" textlink="">
      <xdr:nvSpPr>
        <xdr:cNvPr id="279" name="円/楕円 278"/>
        <xdr:cNvSpPr/>
      </xdr:nvSpPr>
      <xdr:spPr>
        <a:xfrm>
          <a:off x="12954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103612</xdr:rowOff>
    </xdr:from>
    <xdr:ext cx="762000" cy="259045"/>
    <xdr:sp macro="" textlink="">
      <xdr:nvSpPr>
        <xdr:cNvPr id="280" name="テキスト ボックス 279"/>
        <xdr:cNvSpPr txBox="1"/>
      </xdr:nvSpPr>
      <xdr:spPr>
        <a:xfrm>
          <a:off x="12623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類似団体平均を４．</a:t>
          </a:r>
          <a:r>
            <a:rPr lang="ja-JP" altLang="en-US" sz="1300">
              <a:solidFill>
                <a:schemeClr val="dk1"/>
              </a:solidFill>
              <a:effectLst/>
              <a:latin typeface="+mn-lt"/>
              <a:ea typeface="+mn-ea"/>
              <a:cs typeface="+mn-cs"/>
            </a:rPr>
            <a:t>６</a:t>
          </a:r>
          <a:r>
            <a:rPr lang="ja-JP" altLang="ja-JP" sz="1300">
              <a:solidFill>
                <a:schemeClr val="dk1"/>
              </a:solidFill>
              <a:effectLst/>
              <a:latin typeface="+mn-lt"/>
              <a:ea typeface="+mn-ea"/>
              <a:cs typeface="+mn-cs"/>
            </a:rPr>
            <a:t>ポイント下回っている。主な要因として、公平でかつ適正な補助金等の整理や見直しを進めたことが挙げられる。今後も、公募団体等に対する統一的な交付基準により、適正な補助金等の交付に努める。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5" name="直線コネクタ 29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6" name="テキスト ボックス 29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7" name="直線コネクタ 29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8" name="テキスト ボックス 29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9" name="直線コネクタ 29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0" name="テキスト ボックス 29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1" name="直線コネクタ 30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2" name="テキスト ボックス 30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3" name="直線コネクタ 30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4" name="テキスト ボックス 30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5" name="直線コネクタ 30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6" name="テキスト ボックス 30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146050</xdr:rowOff>
    </xdr:from>
    <xdr:to>
      <xdr:col>24</xdr:col>
      <xdr:colOff>31750</xdr:colOff>
      <xdr:row>42</xdr:row>
      <xdr:rowOff>72572</xdr:rowOff>
    </xdr:to>
    <xdr:cxnSp macro="">
      <xdr:nvCxnSpPr>
        <xdr:cNvPr id="310" name="直線コネクタ 309"/>
        <xdr:cNvCxnSpPr/>
      </xdr:nvCxnSpPr>
      <xdr:spPr>
        <a:xfrm flipV="1">
          <a:off x="16510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44649</xdr:rowOff>
    </xdr:from>
    <xdr:ext cx="762000" cy="259045"/>
    <xdr:sp macro="" textlink="">
      <xdr:nvSpPr>
        <xdr:cNvPr id="311" name="補助費等最小値テキスト"/>
        <xdr:cNvSpPr txBox="1"/>
      </xdr:nvSpPr>
      <xdr:spPr>
        <a:xfrm>
          <a:off x="16598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42</xdr:row>
      <xdr:rowOff>72572</xdr:rowOff>
    </xdr:from>
    <xdr:to>
      <xdr:col>24</xdr:col>
      <xdr:colOff>120650</xdr:colOff>
      <xdr:row>42</xdr:row>
      <xdr:rowOff>72572</xdr:rowOff>
    </xdr:to>
    <xdr:cxnSp macro="">
      <xdr:nvCxnSpPr>
        <xdr:cNvPr id="312" name="直線コネクタ 311"/>
        <xdr:cNvCxnSpPr/>
      </xdr:nvCxnSpPr>
      <xdr:spPr>
        <a:xfrm>
          <a:off x="16421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60977</xdr:rowOff>
    </xdr:from>
    <xdr:ext cx="762000" cy="259045"/>
    <xdr:sp macro="" textlink="">
      <xdr:nvSpPr>
        <xdr:cNvPr id="313"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33</xdr:row>
      <xdr:rowOff>146050</xdr:rowOff>
    </xdr:from>
    <xdr:to>
      <xdr:col>24</xdr:col>
      <xdr:colOff>120650</xdr:colOff>
      <xdr:row>33</xdr:row>
      <xdr:rowOff>146050</xdr:rowOff>
    </xdr:to>
    <xdr:cxnSp macro="">
      <xdr:nvCxnSpPr>
        <xdr:cNvPr id="314" name="直線コネクタ 313"/>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94343</xdr:rowOff>
    </xdr:from>
    <xdr:to>
      <xdr:col>24</xdr:col>
      <xdr:colOff>31750</xdr:colOff>
      <xdr:row>34</xdr:row>
      <xdr:rowOff>94343</xdr:rowOff>
    </xdr:to>
    <xdr:cxnSp macro="">
      <xdr:nvCxnSpPr>
        <xdr:cNvPr id="315" name="直線コネクタ 314"/>
        <xdr:cNvCxnSpPr/>
      </xdr:nvCxnSpPr>
      <xdr:spPr>
        <a:xfrm>
          <a:off x="15671800" y="5923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2013</xdr:rowOff>
    </xdr:from>
    <xdr:ext cx="762000" cy="259045"/>
    <xdr:sp macro="" textlink="">
      <xdr:nvSpPr>
        <xdr:cNvPr id="316" name="補助費等平均値テキスト"/>
        <xdr:cNvSpPr txBox="1"/>
      </xdr:nvSpPr>
      <xdr:spPr>
        <a:xfrm>
          <a:off x="16598900" y="634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17" name="フローチャート : 判断 316"/>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29028</xdr:rowOff>
    </xdr:from>
    <xdr:to>
      <xdr:col>22</xdr:col>
      <xdr:colOff>565150</xdr:colOff>
      <xdr:row>34</xdr:row>
      <xdr:rowOff>94343</xdr:rowOff>
    </xdr:to>
    <xdr:cxnSp macro="">
      <xdr:nvCxnSpPr>
        <xdr:cNvPr id="318" name="直線コネクタ 317"/>
        <xdr:cNvCxnSpPr/>
      </xdr:nvCxnSpPr>
      <xdr:spPr>
        <a:xfrm>
          <a:off x="14782800" y="5858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9" name="フローチャート : 判断 31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0" name="テキスト ボックス 31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29028</xdr:rowOff>
    </xdr:from>
    <xdr:to>
      <xdr:col>21</xdr:col>
      <xdr:colOff>361950</xdr:colOff>
      <xdr:row>34</xdr:row>
      <xdr:rowOff>159657</xdr:rowOff>
    </xdr:to>
    <xdr:cxnSp macro="">
      <xdr:nvCxnSpPr>
        <xdr:cNvPr id="321" name="直線コネクタ 320"/>
        <xdr:cNvCxnSpPr/>
      </xdr:nvCxnSpPr>
      <xdr:spPr>
        <a:xfrm flipV="1">
          <a:off x="13893800" y="58583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40822</xdr:rowOff>
    </xdr:from>
    <xdr:to>
      <xdr:col>21</xdr:col>
      <xdr:colOff>412750</xdr:colOff>
      <xdr:row>37</xdr:row>
      <xdr:rowOff>142422</xdr:rowOff>
    </xdr:to>
    <xdr:sp macro="" textlink="">
      <xdr:nvSpPr>
        <xdr:cNvPr id="322" name="フローチャート : 判断 321"/>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127199</xdr:rowOff>
    </xdr:from>
    <xdr:ext cx="762000" cy="259045"/>
    <xdr:sp macro="" textlink="">
      <xdr:nvSpPr>
        <xdr:cNvPr id="323" name="テキスト ボックス 322"/>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39914</xdr:rowOff>
    </xdr:from>
    <xdr:to>
      <xdr:col>20</xdr:col>
      <xdr:colOff>158750</xdr:colOff>
      <xdr:row>34</xdr:row>
      <xdr:rowOff>159657</xdr:rowOff>
    </xdr:to>
    <xdr:cxnSp macro="">
      <xdr:nvCxnSpPr>
        <xdr:cNvPr id="324" name="直線コネクタ 323"/>
        <xdr:cNvCxnSpPr/>
      </xdr:nvCxnSpPr>
      <xdr:spPr>
        <a:xfrm>
          <a:off x="13004800" y="58692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168728</xdr:rowOff>
    </xdr:from>
    <xdr:to>
      <xdr:col>20</xdr:col>
      <xdr:colOff>209550</xdr:colOff>
      <xdr:row>37</xdr:row>
      <xdr:rowOff>98878</xdr:rowOff>
    </xdr:to>
    <xdr:sp macro="" textlink="">
      <xdr:nvSpPr>
        <xdr:cNvPr id="325" name="フローチャート : 判断 324"/>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83655</xdr:rowOff>
    </xdr:from>
    <xdr:ext cx="762000" cy="259045"/>
    <xdr:sp macro="" textlink="">
      <xdr:nvSpPr>
        <xdr:cNvPr id="326" name="テキスト ボックス 325"/>
        <xdr:cNvSpPr txBox="1"/>
      </xdr:nvSpPr>
      <xdr:spPr>
        <a:xfrm>
          <a:off x="13512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8164</xdr:rowOff>
    </xdr:from>
    <xdr:to>
      <xdr:col>19</xdr:col>
      <xdr:colOff>6350</xdr:colOff>
      <xdr:row>37</xdr:row>
      <xdr:rowOff>109764</xdr:rowOff>
    </xdr:to>
    <xdr:sp macro="" textlink="">
      <xdr:nvSpPr>
        <xdr:cNvPr id="327" name="フローチャート : 判断 326"/>
        <xdr:cNvSpPr/>
      </xdr:nvSpPr>
      <xdr:spPr>
        <a:xfrm>
          <a:off x="12954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94542</xdr:rowOff>
    </xdr:from>
    <xdr:ext cx="762000" cy="259045"/>
    <xdr:sp macro="" textlink="">
      <xdr:nvSpPr>
        <xdr:cNvPr id="328" name="テキスト ボックス 327"/>
        <xdr:cNvSpPr txBox="1"/>
      </xdr:nvSpPr>
      <xdr:spPr>
        <a:xfrm>
          <a:off x="12623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43543</xdr:rowOff>
    </xdr:from>
    <xdr:to>
      <xdr:col>24</xdr:col>
      <xdr:colOff>82550</xdr:colOff>
      <xdr:row>34</xdr:row>
      <xdr:rowOff>145143</xdr:rowOff>
    </xdr:to>
    <xdr:sp macro="" textlink="">
      <xdr:nvSpPr>
        <xdr:cNvPr id="334" name="円/楕円 333"/>
        <xdr:cNvSpPr/>
      </xdr:nvSpPr>
      <xdr:spPr>
        <a:xfrm>
          <a:off x="16459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123570</xdr:rowOff>
    </xdr:from>
    <xdr:ext cx="762000" cy="259045"/>
    <xdr:sp macro="" textlink="">
      <xdr:nvSpPr>
        <xdr:cNvPr id="335" name="補助費等該当値テキスト"/>
        <xdr:cNvSpPr txBox="1"/>
      </xdr:nvSpPr>
      <xdr:spPr>
        <a:xfrm>
          <a:off x="165989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43543</xdr:rowOff>
    </xdr:from>
    <xdr:to>
      <xdr:col>22</xdr:col>
      <xdr:colOff>615950</xdr:colOff>
      <xdr:row>34</xdr:row>
      <xdr:rowOff>145143</xdr:rowOff>
    </xdr:to>
    <xdr:sp macro="" textlink="">
      <xdr:nvSpPr>
        <xdr:cNvPr id="336" name="円/楕円 335"/>
        <xdr:cNvSpPr/>
      </xdr:nvSpPr>
      <xdr:spPr>
        <a:xfrm>
          <a:off x="15621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155320</xdr:rowOff>
    </xdr:from>
    <xdr:ext cx="736600" cy="259045"/>
    <xdr:sp macro="" textlink="">
      <xdr:nvSpPr>
        <xdr:cNvPr id="337" name="テキスト ボックス 336"/>
        <xdr:cNvSpPr txBox="1"/>
      </xdr:nvSpPr>
      <xdr:spPr>
        <a:xfrm>
          <a:off x="15290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149678</xdr:rowOff>
    </xdr:from>
    <xdr:to>
      <xdr:col>21</xdr:col>
      <xdr:colOff>412750</xdr:colOff>
      <xdr:row>34</xdr:row>
      <xdr:rowOff>79828</xdr:rowOff>
    </xdr:to>
    <xdr:sp macro="" textlink="">
      <xdr:nvSpPr>
        <xdr:cNvPr id="338" name="円/楕円 337"/>
        <xdr:cNvSpPr/>
      </xdr:nvSpPr>
      <xdr:spPr>
        <a:xfrm>
          <a:off x="14732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90005</xdr:rowOff>
    </xdr:from>
    <xdr:ext cx="762000" cy="259045"/>
    <xdr:sp macro="" textlink="">
      <xdr:nvSpPr>
        <xdr:cNvPr id="339" name="テキスト ボックス 338"/>
        <xdr:cNvSpPr txBox="1"/>
      </xdr:nvSpPr>
      <xdr:spPr>
        <a:xfrm>
          <a:off x="14401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108857</xdr:rowOff>
    </xdr:from>
    <xdr:to>
      <xdr:col>20</xdr:col>
      <xdr:colOff>209550</xdr:colOff>
      <xdr:row>35</xdr:row>
      <xdr:rowOff>39007</xdr:rowOff>
    </xdr:to>
    <xdr:sp macro="" textlink="">
      <xdr:nvSpPr>
        <xdr:cNvPr id="340" name="円/楕円 339"/>
        <xdr:cNvSpPr/>
      </xdr:nvSpPr>
      <xdr:spPr>
        <a:xfrm>
          <a:off x="13843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49184</xdr:rowOff>
    </xdr:from>
    <xdr:ext cx="762000" cy="259045"/>
    <xdr:sp macro="" textlink="">
      <xdr:nvSpPr>
        <xdr:cNvPr id="341" name="テキスト ボックス 340"/>
        <xdr:cNvSpPr txBox="1"/>
      </xdr:nvSpPr>
      <xdr:spPr>
        <a:xfrm>
          <a:off x="13512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160564</xdr:rowOff>
    </xdr:from>
    <xdr:to>
      <xdr:col>19</xdr:col>
      <xdr:colOff>6350</xdr:colOff>
      <xdr:row>34</xdr:row>
      <xdr:rowOff>90714</xdr:rowOff>
    </xdr:to>
    <xdr:sp macro="" textlink="">
      <xdr:nvSpPr>
        <xdr:cNvPr id="342" name="円/楕円 341"/>
        <xdr:cNvSpPr/>
      </xdr:nvSpPr>
      <xdr:spPr>
        <a:xfrm>
          <a:off x="12954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100891</xdr:rowOff>
    </xdr:from>
    <xdr:ext cx="762000" cy="259045"/>
    <xdr:sp macro="" textlink="">
      <xdr:nvSpPr>
        <xdr:cNvPr id="343" name="テキスト ボックス 342"/>
        <xdr:cNvSpPr txBox="1"/>
      </xdr:nvSpPr>
      <xdr:spPr>
        <a:xfrm>
          <a:off x="12623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昨年度と比較すると１</a:t>
          </a:r>
          <a:r>
            <a:rPr lang="en-US"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６</a:t>
          </a:r>
          <a:r>
            <a:rPr lang="ja-JP" altLang="ja-JP" sz="1200">
              <a:solidFill>
                <a:schemeClr val="dk1"/>
              </a:solidFill>
              <a:effectLst/>
              <a:latin typeface="+mn-lt"/>
              <a:ea typeface="+mn-ea"/>
              <a:cs typeface="+mn-cs"/>
            </a:rPr>
            <a:t>ポイント減少しているが、類似団体平均を</a:t>
          </a:r>
          <a:r>
            <a:rPr lang="ja-JP" altLang="en-US" sz="1200">
              <a:solidFill>
                <a:schemeClr val="dk1"/>
              </a:solidFill>
              <a:effectLst/>
              <a:latin typeface="+mn-lt"/>
              <a:ea typeface="+mn-ea"/>
              <a:cs typeface="+mn-cs"/>
            </a:rPr>
            <a:t>４</a:t>
          </a:r>
          <a:r>
            <a:rPr lang="en-US"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６</a:t>
          </a:r>
          <a:r>
            <a:rPr lang="ja-JP" altLang="ja-JP" sz="1200">
              <a:solidFill>
                <a:schemeClr val="dk1"/>
              </a:solidFill>
              <a:effectLst/>
              <a:latin typeface="+mn-lt"/>
              <a:ea typeface="+mn-ea"/>
              <a:cs typeface="+mn-cs"/>
            </a:rPr>
            <a:t>ポイント上回っている。この要因は、国の景気・経済対策に呼応し、地方債を財源とした大型公共事業を実施したことによるものであり、町財政の圧迫と財政構造の硬直化</a:t>
          </a:r>
          <a:r>
            <a:rPr lang="ja-JP" altLang="en-US" sz="1200">
              <a:solidFill>
                <a:schemeClr val="dk1"/>
              </a:solidFill>
              <a:effectLst/>
              <a:latin typeface="+mn-lt"/>
              <a:ea typeface="+mn-ea"/>
              <a:cs typeface="+mn-cs"/>
            </a:rPr>
            <a:t>が</a:t>
          </a:r>
          <a:r>
            <a:rPr lang="ja-JP" altLang="ja-JP" sz="1200">
              <a:solidFill>
                <a:schemeClr val="dk1"/>
              </a:solidFill>
              <a:effectLst/>
              <a:latin typeface="+mn-lt"/>
              <a:ea typeface="+mn-ea"/>
              <a:cs typeface="+mn-cs"/>
            </a:rPr>
            <a:t>最大の要因となっている。元利償還金は、平成１８年度から平成２１年度にピークを迎えたことから、今後も継続して改善されることが見込まれるが、引き続き地方債の新規発行を抑制し、計画的な財政運営に努め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8" name="直線コネクタ 357"/>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9" name="テキスト ボックス 358"/>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2" name="直線コネクタ 361"/>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3" name="テキスト ボックス 362"/>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29845</xdr:rowOff>
    </xdr:from>
    <xdr:to>
      <xdr:col>7</xdr:col>
      <xdr:colOff>15875</xdr:colOff>
      <xdr:row>81</xdr:row>
      <xdr:rowOff>58420</xdr:rowOff>
    </xdr:to>
    <xdr:cxnSp macro="">
      <xdr:nvCxnSpPr>
        <xdr:cNvPr id="367" name="直線コネクタ 366"/>
        <xdr:cNvCxnSpPr/>
      </xdr:nvCxnSpPr>
      <xdr:spPr>
        <a:xfrm flipV="1">
          <a:off x="4826000" y="1271714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30497</xdr:rowOff>
    </xdr:from>
    <xdr:ext cx="762000" cy="259045"/>
    <xdr:sp macro="" textlink="">
      <xdr:nvSpPr>
        <xdr:cNvPr id="368" name="公債費最小値テキスト"/>
        <xdr:cNvSpPr txBox="1"/>
      </xdr:nvSpPr>
      <xdr:spPr>
        <a:xfrm>
          <a:off x="4914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81</xdr:row>
      <xdr:rowOff>58420</xdr:rowOff>
    </xdr:from>
    <xdr:to>
      <xdr:col>7</xdr:col>
      <xdr:colOff>104775</xdr:colOff>
      <xdr:row>81</xdr:row>
      <xdr:rowOff>58420</xdr:rowOff>
    </xdr:to>
    <xdr:cxnSp macro="">
      <xdr:nvCxnSpPr>
        <xdr:cNvPr id="369" name="直線コネクタ 368"/>
        <xdr:cNvCxnSpPr/>
      </xdr:nvCxnSpPr>
      <xdr:spPr>
        <a:xfrm>
          <a:off x="4737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116222</xdr:rowOff>
    </xdr:from>
    <xdr:ext cx="762000" cy="259045"/>
    <xdr:sp macro="" textlink="">
      <xdr:nvSpPr>
        <xdr:cNvPr id="370" name="公債費最大値テキスト"/>
        <xdr:cNvSpPr txBox="1"/>
      </xdr:nvSpPr>
      <xdr:spPr>
        <a:xfrm>
          <a:off x="4914900" y="1246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74</xdr:row>
      <xdr:rowOff>29845</xdr:rowOff>
    </xdr:from>
    <xdr:to>
      <xdr:col>7</xdr:col>
      <xdr:colOff>104775</xdr:colOff>
      <xdr:row>74</xdr:row>
      <xdr:rowOff>29845</xdr:rowOff>
    </xdr:to>
    <xdr:cxnSp macro="">
      <xdr:nvCxnSpPr>
        <xdr:cNvPr id="371" name="直線コネクタ 370"/>
        <xdr:cNvCxnSpPr/>
      </xdr:nvCxnSpPr>
      <xdr:spPr>
        <a:xfrm>
          <a:off x="4737100" y="1271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18414</xdr:rowOff>
    </xdr:from>
    <xdr:to>
      <xdr:col>7</xdr:col>
      <xdr:colOff>15875</xdr:colOff>
      <xdr:row>79</xdr:row>
      <xdr:rowOff>109855</xdr:rowOff>
    </xdr:to>
    <xdr:cxnSp macro="">
      <xdr:nvCxnSpPr>
        <xdr:cNvPr id="372" name="直線コネクタ 371"/>
        <xdr:cNvCxnSpPr/>
      </xdr:nvCxnSpPr>
      <xdr:spPr>
        <a:xfrm flipV="1">
          <a:off x="3987800" y="13562964"/>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64152</xdr:rowOff>
    </xdr:from>
    <xdr:ext cx="762000" cy="259045"/>
    <xdr:sp macro="" textlink="">
      <xdr:nvSpPr>
        <xdr:cNvPr id="373" name="公債費平均値テキスト"/>
        <xdr:cNvSpPr txBox="1"/>
      </xdr:nvSpPr>
      <xdr:spPr>
        <a:xfrm>
          <a:off x="4914900" y="13094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47625</xdr:rowOff>
    </xdr:from>
    <xdr:to>
      <xdr:col>7</xdr:col>
      <xdr:colOff>66675</xdr:colOff>
      <xdr:row>77</xdr:row>
      <xdr:rowOff>149225</xdr:rowOff>
    </xdr:to>
    <xdr:sp macro="" textlink="">
      <xdr:nvSpPr>
        <xdr:cNvPr id="374" name="フローチャート : 判断 373"/>
        <xdr:cNvSpPr/>
      </xdr:nvSpPr>
      <xdr:spPr>
        <a:xfrm>
          <a:off x="47752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109855</xdr:rowOff>
    </xdr:from>
    <xdr:to>
      <xdr:col>5</xdr:col>
      <xdr:colOff>549275</xdr:colOff>
      <xdr:row>80</xdr:row>
      <xdr:rowOff>41275</xdr:rowOff>
    </xdr:to>
    <xdr:cxnSp macro="">
      <xdr:nvCxnSpPr>
        <xdr:cNvPr id="375" name="直線コネクタ 374"/>
        <xdr:cNvCxnSpPr/>
      </xdr:nvCxnSpPr>
      <xdr:spPr>
        <a:xfrm flipV="1">
          <a:off x="3098800" y="1365440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93345</xdr:rowOff>
    </xdr:from>
    <xdr:to>
      <xdr:col>5</xdr:col>
      <xdr:colOff>600075</xdr:colOff>
      <xdr:row>78</xdr:row>
      <xdr:rowOff>23495</xdr:rowOff>
    </xdr:to>
    <xdr:sp macro="" textlink="">
      <xdr:nvSpPr>
        <xdr:cNvPr id="376" name="フローチャート : 判断 375"/>
        <xdr:cNvSpPr/>
      </xdr:nvSpPr>
      <xdr:spPr>
        <a:xfrm>
          <a:off x="3937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33672</xdr:rowOff>
    </xdr:from>
    <xdr:ext cx="736600" cy="259045"/>
    <xdr:sp macro="" textlink="">
      <xdr:nvSpPr>
        <xdr:cNvPr id="377" name="テキスト ボックス 376"/>
        <xdr:cNvSpPr txBox="1"/>
      </xdr:nvSpPr>
      <xdr:spPr>
        <a:xfrm>
          <a:off x="3606800" y="13063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24130</xdr:rowOff>
    </xdr:from>
    <xdr:to>
      <xdr:col>4</xdr:col>
      <xdr:colOff>346075</xdr:colOff>
      <xdr:row>80</xdr:row>
      <xdr:rowOff>41275</xdr:rowOff>
    </xdr:to>
    <xdr:cxnSp macro="">
      <xdr:nvCxnSpPr>
        <xdr:cNvPr id="378" name="直線コネクタ 377"/>
        <xdr:cNvCxnSpPr/>
      </xdr:nvCxnSpPr>
      <xdr:spPr>
        <a:xfrm>
          <a:off x="2209800" y="137401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116205</xdr:rowOff>
    </xdr:from>
    <xdr:to>
      <xdr:col>4</xdr:col>
      <xdr:colOff>396875</xdr:colOff>
      <xdr:row>78</xdr:row>
      <xdr:rowOff>46355</xdr:rowOff>
    </xdr:to>
    <xdr:sp macro="" textlink="">
      <xdr:nvSpPr>
        <xdr:cNvPr id="379" name="フローチャート : 判断 378"/>
        <xdr:cNvSpPr/>
      </xdr:nvSpPr>
      <xdr:spPr>
        <a:xfrm>
          <a:off x="3048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56532</xdr:rowOff>
    </xdr:from>
    <xdr:ext cx="762000" cy="259045"/>
    <xdr:sp macro="" textlink="">
      <xdr:nvSpPr>
        <xdr:cNvPr id="380" name="テキスト ボックス 379"/>
        <xdr:cNvSpPr txBox="1"/>
      </xdr:nvSpPr>
      <xdr:spPr>
        <a:xfrm>
          <a:off x="2717800" y="1308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24130</xdr:rowOff>
    </xdr:from>
    <xdr:to>
      <xdr:col>3</xdr:col>
      <xdr:colOff>142875</xdr:colOff>
      <xdr:row>81</xdr:row>
      <xdr:rowOff>75564</xdr:rowOff>
    </xdr:to>
    <xdr:cxnSp macro="">
      <xdr:nvCxnSpPr>
        <xdr:cNvPr id="381" name="直線コネクタ 380"/>
        <xdr:cNvCxnSpPr/>
      </xdr:nvCxnSpPr>
      <xdr:spPr>
        <a:xfrm flipV="1">
          <a:off x="1320800" y="13740130"/>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127636</xdr:rowOff>
    </xdr:from>
    <xdr:to>
      <xdr:col>3</xdr:col>
      <xdr:colOff>193675</xdr:colOff>
      <xdr:row>78</xdr:row>
      <xdr:rowOff>57786</xdr:rowOff>
    </xdr:to>
    <xdr:sp macro="" textlink="">
      <xdr:nvSpPr>
        <xdr:cNvPr id="382" name="フローチャート : 判断 381"/>
        <xdr:cNvSpPr/>
      </xdr:nvSpPr>
      <xdr:spPr>
        <a:xfrm>
          <a:off x="2159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67963</xdr:rowOff>
    </xdr:from>
    <xdr:ext cx="762000" cy="259045"/>
    <xdr:sp macro="" textlink="">
      <xdr:nvSpPr>
        <xdr:cNvPr id="383" name="テキスト ボックス 382"/>
        <xdr:cNvSpPr txBox="1"/>
      </xdr:nvSpPr>
      <xdr:spPr>
        <a:xfrm>
          <a:off x="1828800" y="1309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87630</xdr:rowOff>
    </xdr:from>
    <xdr:to>
      <xdr:col>1</xdr:col>
      <xdr:colOff>676275</xdr:colOff>
      <xdr:row>79</xdr:row>
      <xdr:rowOff>17780</xdr:rowOff>
    </xdr:to>
    <xdr:sp macro="" textlink="">
      <xdr:nvSpPr>
        <xdr:cNvPr id="384" name="フローチャート : 判断 383"/>
        <xdr:cNvSpPr/>
      </xdr:nvSpPr>
      <xdr:spPr>
        <a:xfrm>
          <a:off x="1270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27957</xdr:rowOff>
    </xdr:from>
    <xdr:ext cx="762000" cy="259045"/>
    <xdr:sp macro="" textlink="">
      <xdr:nvSpPr>
        <xdr:cNvPr id="385" name="テキスト ボックス 384"/>
        <xdr:cNvSpPr txBox="1"/>
      </xdr:nvSpPr>
      <xdr:spPr>
        <a:xfrm>
          <a:off x="939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139064</xdr:rowOff>
    </xdr:from>
    <xdr:to>
      <xdr:col>7</xdr:col>
      <xdr:colOff>66675</xdr:colOff>
      <xdr:row>79</xdr:row>
      <xdr:rowOff>69214</xdr:rowOff>
    </xdr:to>
    <xdr:sp macro="" textlink="">
      <xdr:nvSpPr>
        <xdr:cNvPr id="391" name="円/楕円 390"/>
        <xdr:cNvSpPr/>
      </xdr:nvSpPr>
      <xdr:spPr>
        <a:xfrm>
          <a:off x="47752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111141</xdr:rowOff>
    </xdr:from>
    <xdr:ext cx="762000" cy="259045"/>
    <xdr:sp macro="" textlink="">
      <xdr:nvSpPr>
        <xdr:cNvPr id="392" name="公債費該当値テキスト"/>
        <xdr:cNvSpPr txBox="1"/>
      </xdr:nvSpPr>
      <xdr:spPr>
        <a:xfrm>
          <a:off x="4914900" y="1348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59055</xdr:rowOff>
    </xdr:from>
    <xdr:to>
      <xdr:col>5</xdr:col>
      <xdr:colOff>600075</xdr:colOff>
      <xdr:row>79</xdr:row>
      <xdr:rowOff>160655</xdr:rowOff>
    </xdr:to>
    <xdr:sp macro="" textlink="">
      <xdr:nvSpPr>
        <xdr:cNvPr id="393" name="円/楕円 392"/>
        <xdr:cNvSpPr/>
      </xdr:nvSpPr>
      <xdr:spPr>
        <a:xfrm>
          <a:off x="3937000" y="136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145432</xdr:rowOff>
    </xdr:from>
    <xdr:ext cx="736600" cy="259045"/>
    <xdr:sp macro="" textlink="">
      <xdr:nvSpPr>
        <xdr:cNvPr id="394" name="テキスト ボックス 393"/>
        <xdr:cNvSpPr txBox="1"/>
      </xdr:nvSpPr>
      <xdr:spPr>
        <a:xfrm>
          <a:off x="3606800" y="13689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161925</xdr:rowOff>
    </xdr:from>
    <xdr:to>
      <xdr:col>4</xdr:col>
      <xdr:colOff>396875</xdr:colOff>
      <xdr:row>80</xdr:row>
      <xdr:rowOff>92075</xdr:rowOff>
    </xdr:to>
    <xdr:sp macro="" textlink="">
      <xdr:nvSpPr>
        <xdr:cNvPr id="395" name="円/楕円 394"/>
        <xdr:cNvSpPr/>
      </xdr:nvSpPr>
      <xdr:spPr>
        <a:xfrm>
          <a:off x="3048000" y="13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76852</xdr:rowOff>
    </xdr:from>
    <xdr:ext cx="762000" cy="259045"/>
    <xdr:sp macro="" textlink="">
      <xdr:nvSpPr>
        <xdr:cNvPr id="396" name="テキスト ボックス 395"/>
        <xdr:cNvSpPr txBox="1"/>
      </xdr:nvSpPr>
      <xdr:spPr>
        <a:xfrm>
          <a:off x="2717800" y="1379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144780</xdr:rowOff>
    </xdr:from>
    <xdr:to>
      <xdr:col>3</xdr:col>
      <xdr:colOff>193675</xdr:colOff>
      <xdr:row>80</xdr:row>
      <xdr:rowOff>74930</xdr:rowOff>
    </xdr:to>
    <xdr:sp macro="" textlink="">
      <xdr:nvSpPr>
        <xdr:cNvPr id="397" name="円/楕円 396"/>
        <xdr:cNvSpPr/>
      </xdr:nvSpPr>
      <xdr:spPr>
        <a:xfrm>
          <a:off x="2159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59707</xdr:rowOff>
    </xdr:from>
    <xdr:ext cx="762000" cy="259045"/>
    <xdr:sp macro="" textlink="">
      <xdr:nvSpPr>
        <xdr:cNvPr id="398" name="テキスト ボックス 397"/>
        <xdr:cNvSpPr txBox="1"/>
      </xdr:nvSpPr>
      <xdr:spPr>
        <a:xfrm>
          <a:off x="1828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24764</xdr:rowOff>
    </xdr:from>
    <xdr:to>
      <xdr:col>1</xdr:col>
      <xdr:colOff>676275</xdr:colOff>
      <xdr:row>81</xdr:row>
      <xdr:rowOff>126364</xdr:rowOff>
    </xdr:to>
    <xdr:sp macro="" textlink="">
      <xdr:nvSpPr>
        <xdr:cNvPr id="399" name="円/楕円 398"/>
        <xdr:cNvSpPr/>
      </xdr:nvSpPr>
      <xdr:spPr>
        <a:xfrm>
          <a:off x="1270000" y="1391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111141</xdr:rowOff>
    </xdr:from>
    <xdr:ext cx="762000" cy="259045"/>
    <xdr:sp macro="" textlink="">
      <xdr:nvSpPr>
        <xdr:cNvPr id="400" name="テキスト ボックス 399"/>
        <xdr:cNvSpPr txBox="1"/>
      </xdr:nvSpPr>
      <xdr:spPr>
        <a:xfrm>
          <a:off x="939800" y="1399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類似団体平均を</a:t>
          </a:r>
          <a:r>
            <a:rPr lang="ja-JP" altLang="en-US" sz="1300">
              <a:solidFill>
                <a:schemeClr val="dk1"/>
              </a:solidFill>
              <a:effectLst/>
              <a:latin typeface="+mn-lt"/>
              <a:ea typeface="+mn-ea"/>
              <a:cs typeface="+mn-cs"/>
            </a:rPr>
            <a:t>４</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４</a:t>
          </a:r>
          <a:r>
            <a:rPr lang="ja-JP" altLang="ja-JP" sz="1300">
              <a:solidFill>
                <a:schemeClr val="dk1"/>
              </a:solidFill>
              <a:effectLst/>
              <a:latin typeface="+mn-lt"/>
              <a:ea typeface="+mn-ea"/>
              <a:cs typeface="+mn-cs"/>
            </a:rPr>
            <a:t>ポイント下回っている。今後も改革プランに掲げた改革項目である職員数及び組織機構の見直し、指定管理者制度の導入、アウトソーシング等を着実に遂行し、行財政改革への取組みを通じて人件費等の削減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46989</xdr:rowOff>
    </xdr:to>
    <xdr:cxnSp macro="">
      <xdr:nvCxnSpPr>
        <xdr:cNvPr id="426" name="直線コネクタ 425"/>
        <xdr:cNvCxnSpPr/>
      </xdr:nvCxnSpPr>
      <xdr:spPr>
        <a:xfrm flipV="1">
          <a:off x="16510000" y="126314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19066</xdr:rowOff>
    </xdr:from>
    <xdr:ext cx="762000" cy="259045"/>
    <xdr:sp macro="" textlink="">
      <xdr:nvSpPr>
        <xdr:cNvPr id="427"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81</xdr:row>
      <xdr:rowOff>46989</xdr:rowOff>
    </xdr:from>
    <xdr:to>
      <xdr:col>24</xdr:col>
      <xdr:colOff>120650</xdr:colOff>
      <xdr:row>81</xdr:row>
      <xdr:rowOff>46989</xdr:rowOff>
    </xdr:to>
    <xdr:cxnSp macro="">
      <xdr:nvCxnSpPr>
        <xdr:cNvPr id="428" name="直線コネクタ 427"/>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115570</xdr:rowOff>
    </xdr:from>
    <xdr:to>
      <xdr:col>24</xdr:col>
      <xdr:colOff>31750</xdr:colOff>
      <xdr:row>75</xdr:row>
      <xdr:rowOff>170435</xdr:rowOff>
    </xdr:to>
    <xdr:cxnSp macro="">
      <xdr:nvCxnSpPr>
        <xdr:cNvPr id="431" name="直線コネクタ 430"/>
        <xdr:cNvCxnSpPr/>
      </xdr:nvCxnSpPr>
      <xdr:spPr>
        <a:xfrm>
          <a:off x="15671800" y="12974320"/>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121429</xdr:rowOff>
    </xdr:from>
    <xdr:ext cx="762000" cy="259045"/>
    <xdr:sp macro="" textlink="">
      <xdr:nvSpPr>
        <xdr:cNvPr id="432" name="公債費以外平均値テキスト"/>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149352</xdr:rowOff>
    </xdr:from>
    <xdr:to>
      <xdr:col>24</xdr:col>
      <xdr:colOff>82550</xdr:colOff>
      <xdr:row>77</xdr:row>
      <xdr:rowOff>79502</xdr:rowOff>
    </xdr:to>
    <xdr:sp macro="" textlink="">
      <xdr:nvSpPr>
        <xdr:cNvPr id="433" name="フローチャート : 判断 432"/>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51562</xdr:rowOff>
    </xdr:from>
    <xdr:to>
      <xdr:col>22</xdr:col>
      <xdr:colOff>565150</xdr:colOff>
      <xdr:row>75</xdr:row>
      <xdr:rowOff>115570</xdr:rowOff>
    </xdr:to>
    <xdr:cxnSp macro="">
      <xdr:nvCxnSpPr>
        <xdr:cNvPr id="434" name="直線コネクタ 433"/>
        <xdr:cNvCxnSpPr/>
      </xdr:nvCxnSpPr>
      <xdr:spPr>
        <a:xfrm>
          <a:off x="14782800" y="129103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5" name="フローチャート : 判断 434"/>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41419</xdr:rowOff>
    </xdr:from>
    <xdr:ext cx="736600" cy="259045"/>
    <xdr:sp macro="" textlink="">
      <xdr:nvSpPr>
        <xdr:cNvPr id="436" name="テキスト ボックス 435"/>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51562</xdr:rowOff>
    </xdr:from>
    <xdr:to>
      <xdr:col>21</xdr:col>
      <xdr:colOff>361950</xdr:colOff>
      <xdr:row>76</xdr:row>
      <xdr:rowOff>17272</xdr:rowOff>
    </xdr:to>
    <xdr:cxnSp macro="">
      <xdr:nvCxnSpPr>
        <xdr:cNvPr id="437" name="直線コネクタ 436"/>
        <xdr:cNvCxnSpPr/>
      </xdr:nvCxnSpPr>
      <xdr:spPr>
        <a:xfrm flipV="1">
          <a:off x="13893800" y="1291031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38" name="フローチャート : 判断 437"/>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45990</xdr:rowOff>
    </xdr:from>
    <xdr:ext cx="762000" cy="259045"/>
    <xdr:sp macro="" textlink="">
      <xdr:nvSpPr>
        <xdr:cNvPr id="439" name="テキスト ボックス 438"/>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85852</xdr:rowOff>
    </xdr:from>
    <xdr:to>
      <xdr:col>20</xdr:col>
      <xdr:colOff>158750</xdr:colOff>
      <xdr:row>76</xdr:row>
      <xdr:rowOff>17272</xdr:rowOff>
    </xdr:to>
    <xdr:cxnSp macro="">
      <xdr:nvCxnSpPr>
        <xdr:cNvPr id="440" name="直線コネクタ 439"/>
        <xdr:cNvCxnSpPr/>
      </xdr:nvCxnSpPr>
      <xdr:spPr>
        <a:xfrm>
          <a:off x="13004800" y="1277315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165354</xdr:rowOff>
    </xdr:from>
    <xdr:to>
      <xdr:col>20</xdr:col>
      <xdr:colOff>209550</xdr:colOff>
      <xdr:row>76</xdr:row>
      <xdr:rowOff>95504</xdr:rowOff>
    </xdr:to>
    <xdr:sp macro="" textlink="">
      <xdr:nvSpPr>
        <xdr:cNvPr id="441" name="フローチャート : 判断 440"/>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80281</xdr:rowOff>
    </xdr:from>
    <xdr:ext cx="762000" cy="259045"/>
    <xdr:sp macro="" textlink="">
      <xdr:nvSpPr>
        <xdr:cNvPr id="442" name="テキスト ボックス 441"/>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43" name="フローチャート : 判断 442"/>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4842</xdr:rowOff>
    </xdr:from>
    <xdr:ext cx="762000" cy="259045"/>
    <xdr:sp macro="" textlink="">
      <xdr:nvSpPr>
        <xdr:cNvPr id="444" name="テキスト ボックス 443"/>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119634</xdr:rowOff>
    </xdr:from>
    <xdr:to>
      <xdr:col>24</xdr:col>
      <xdr:colOff>82550</xdr:colOff>
      <xdr:row>76</xdr:row>
      <xdr:rowOff>49783</xdr:rowOff>
    </xdr:to>
    <xdr:sp macro="" textlink="">
      <xdr:nvSpPr>
        <xdr:cNvPr id="450" name="円/楕円 449"/>
        <xdr:cNvSpPr/>
      </xdr:nvSpPr>
      <xdr:spPr>
        <a:xfrm>
          <a:off x="16459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136161</xdr:rowOff>
    </xdr:from>
    <xdr:ext cx="762000" cy="259045"/>
    <xdr:sp macro="" textlink="">
      <xdr:nvSpPr>
        <xdr:cNvPr id="451" name="公債費以外該当値テキスト"/>
        <xdr:cNvSpPr txBox="1"/>
      </xdr:nvSpPr>
      <xdr:spPr>
        <a:xfrm>
          <a:off x="16598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64770</xdr:rowOff>
    </xdr:from>
    <xdr:to>
      <xdr:col>22</xdr:col>
      <xdr:colOff>615950</xdr:colOff>
      <xdr:row>75</xdr:row>
      <xdr:rowOff>166370</xdr:rowOff>
    </xdr:to>
    <xdr:sp macro="" textlink="">
      <xdr:nvSpPr>
        <xdr:cNvPr id="452" name="円/楕円 451"/>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5097</xdr:rowOff>
    </xdr:from>
    <xdr:ext cx="736600" cy="259045"/>
    <xdr:sp macro="" textlink="">
      <xdr:nvSpPr>
        <xdr:cNvPr id="453" name="テキスト ボックス 452"/>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762</xdr:rowOff>
    </xdr:from>
    <xdr:to>
      <xdr:col>21</xdr:col>
      <xdr:colOff>412750</xdr:colOff>
      <xdr:row>75</xdr:row>
      <xdr:rowOff>102362</xdr:rowOff>
    </xdr:to>
    <xdr:sp macro="" textlink="">
      <xdr:nvSpPr>
        <xdr:cNvPr id="454" name="円/楕円 453"/>
        <xdr:cNvSpPr/>
      </xdr:nvSpPr>
      <xdr:spPr>
        <a:xfrm>
          <a:off x="14732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112539</xdr:rowOff>
    </xdr:from>
    <xdr:ext cx="762000" cy="259045"/>
    <xdr:sp macro="" textlink="">
      <xdr:nvSpPr>
        <xdr:cNvPr id="455" name="テキスト ボックス 454"/>
        <xdr:cNvSpPr txBox="1"/>
      </xdr:nvSpPr>
      <xdr:spPr>
        <a:xfrm>
          <a:off x="14401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137922</xdr:rowOff>
    </xdr:from>
    <xdr:to>
      <xdr:col>20</xdr:col>
      <xdr:colOff>209550</xdr:colOff>
      <xdr:row>76</xdr:row>
      <xdr:rowOff>68072</xdr:rowOff>
    </xdr:to>
    <xdr:sp macro="" textlink="">
      <xdr:nvSpPr>
        <xdr:cNvPr id="456" name="円/楕円 455"/>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78249</xdr:rowOff>
    </xdr:from>
    <xdr:ext cx="762000" cy="259045"/>
    <xdr:sp macro="" textlink="">
      <xdr:nvSpPr>
        <xdr:cNvPr id="457" name="テキスト ボックス 456"/>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35052</xdr:rowOff>
    </xdr:from>
    <xdr:to>
      <xdr:col>19</xdr:col>
      <xdr:colOff>6350</xdr:colOff>
      <xdr:row>74</xdr:row>
      <xdr:rowOff>136652</xdr:rowOff>
    </xdr:to>
    <xdr:sp macro="" textlink="">
      <xdr:nvSpPr>
        <xdr:cNvPr id="458" name="円/楕円 457"/>
        <xdr:cNvSpPr/>
      </xdr:nvSpPr>
      <xdr:spPr>
        <a:xfrm>
          <a:off x="12954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146829</xdr:rowOff>
    </xdr:from>
    <xdr:ext cx="762000" cy="259045"/>
    <xdr:sp macro="" textlink="">
      <xdr:nvSpPr>
        <xdr:cNvPr id="459" name="テキスト ボックス 458"/>
        <xdr:cNvSpPr txBox="1"/>
      </xdr:nvSpPr>
      <xdr:spPr>
        <a:xfrm>
          <a:off x="12623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北海道栗山町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38325</xdr:rowOff>
    </xdr:from>
    <xdr:to>
      <xdr:col>4</xdr:col>
      <xdr:colOff>1117600</xdr:colOff>
      <xdr:row>19</xdr:row>
      <xdr:rowOff>154595</xdr:rowOff>
    </xdr:to>
    <xdr:cxnSp macro="">
      <xdr:nvCxnSpPr>
        <xdr:cNvPr id="47" name="直線コネクタ 46"/>
        <xdr:cNvCxnSpPr/>
      </xdr:nvCxnSpPr>
      <xdr:spPr bwMode="auto">
        <a:xfrm flipV="1">
          <a:off x="5651500" y="1971900"/>
          <a:ext cx="0" cy="1487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126672</xdr:rowOff>
    </xdr:from>
    <xdr:ext cx="762000" cy="259045"/>
    <xdr:sp macro="" textlink="">
      <xdr:nvSpPr>
        <xdr:cNvPr id="48" name="人口1人当たり決算額の推移最小値テキスト130"/>
        <xdr:cNvSpPr txBox="1"/>
      </xdr:nvSpPr>
      <xdr:spPr>
        <a:xfrm>
          <a:off x="5740400" y="343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73,840</a:t>
          </a:r>
          <a:endParaRPr kumimoji="1" lang="ja-JP" altLang="en-US" sz="1000" b="1">
            <a:latin typeface="ＭＳ Ｐゴシック"/>
          </a:endParaRPr>
        </a:p>
      </xdr:txBody>
    </xdr:sp>
    <xdr:clientData/>
  </xdr:oneCellAnchor>
  <xdr:twoCellAnchor>
    <xdr:from>
      <xdr:col>4</xdr:col>
      <xdr:colOff>1028700</xdr:colOff>
      <xdr:row>19</xdr:row>
      <xdr:rowOff>154595</xdr:rowOff>
    </xdr:from>
    <xdr:to>
      <xdr:col>5</xdr:col>
      <xdr:colOff>73025</xdr:colOff>
      <xdr:row>19</xdr:row>
      <xdr:rowOff>154595</xdr:rowOff>
    </xdr:to>
    <xdr:cxnSp macro="">
      <xdr:nvCxnSpPr>
        <xdr:cNvPr id="49" name="直線コネクタ 48"/>
        <xdr:cNvCxnSpPr/>
      </xdr:nvCxnSpPr>
      <xdr:spPr bwMode="auto">
        <a:xfrm>
          <a:off x="5562600" y="3459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124702</xdr:rowOff>
    </xdr:from>
    <xdr:ext cx="762000" cy="259045"/>
    <xdr:sp macro="" textlink="">
      <xdr:nvSpPr>
        <xdr:cNvPr id="50" name="人口1人当たり決算額の推移最大値テキスト130"/>
        <xdr:cNvSpPr txBox="1"/>
      </xdr:nvSpPr>
      <xdr:spPr>
        <a:xfrm>
          <a:off x="5740400" y="17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210,521</a:t>
          </a:r>
          <a:endParaRPr kumimoji="1" lang="ja-JP" altLang="en-US" sz="1000" b="1">
            <a:latin typeface="ＭＳ Ｐゴシック"/>
          </a:endParaRPr>
        </a:p>
      </xdr:txBody>
    </xdr:sp>
    <xdr:clientData/>
  </xdr:oneCellAnchor>
  <xdr:twoCellAnchor>
    <xdr:from>
      <xdr:col>4</xdr:col>
      <xdr:colOff>1028700</xdr:colOff>
      <xdr:row>11</xdr:row>
      <xdr:rowOff>38325</xdr:rowOff>
    </xdr:from>
    <xdr:to>
      <xdr:col>5</xdr:col>
      <xdr:colOff>73025</xdr:colOff>
      <xdr:row>11</xdr:row>
      <xdr:rowOff>38325</xdr:rowOff>
    </xdr:to>
    <xdr:cxnSp macro="">
      <xdr:nvCxnSpPr>
        <xdr:cNvPr id="51" name="直線コネクタ 50"/>
        <xdr:cNvCxnSpPr/>
      </xdr:nvCxnSpPr>
      <xdr:spPr bwMode="auto">
        <a:xfrm>
          <a:off x="5562600" y="1971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154356</xdr:rowOff>
    </xdr:from>
    <xdr:to>
      <xdr:col>4</xdr:col>
      <xdr:colOff>1117600</xdr:colOff>
      <xdr:row>18</xdr:row>
      <xdr:rowOff>9478</xdr:rowOff>
    </xdr:to>
    <xdr:cxnSp macro="">
      <xdr:nvCxnSpPr>
        <xdr:cNvPr id="52" name="直線コネクタ 51"/>
        <xdr:cNvCxnSpPr/>
      </xdr:nvCxnSpPr>
      <xdr:spPr bwMode="auto">
        <a:xfrm flipV="1">
          <a:off x="5003800" y="3116631"/>
          <a:ext cx="647700" cy="26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99694</xdr:rowOff>
    </xdr:from>
    <xdr:ext cx="762000" cy="259045"/>
    <xdr:sp macro="" textlink="">
      <xdr:nvSpPr>
        <xdr:cNvPr id="53" name="人口1人当たり決算額の推移平均値テキスト130"/>
        <xdr:cNvSpPr txBox="1"/>
      </xdr:nvSpPr>
      <xdr:spPr>
        <a:xfrm>
          <a:off x="5740400" y="2719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83167</xdr:rowOff>
    </xdr:from>
    <xdr:to>
      <xdr:col>5</xdr:col>
      <xdr:colOff>34925</xdr:colOff>
      <xdr:row>17</xdr:row>
      <xdr:rowOff>13317</xdr:rowOff>
    </xdr:to>
    <xdr:sp macro="" textlink="">
      <xdr:nvSpPr>
        <xdr:cNvPr id="54" name="フローチャート : 判断 53"/>
        <xdr:cNvSpPr/>
      </xdr:nvSpPr>
      <xdr:spPr bwMode="auto">
        <a:xfrm>
          <a:off x="56007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9478</xdr:rowOff>
    </xdr:from>
    <xdr:to>
      <xdr:col>4</xdr:col>
      <xdr:colOff>469900</xdr:colOff>
      <xdr:row>18</xdr:row>
      <xdr:rowOff>20451</xdr:rowOff>
    </xdr:to>
    <xdr:cxnSp macro="">
      <xdr:nvCxnSpPr>
        <xdr:cNvPr id="55" name="直線コネクタ 54"/>
        <xdr:cNvCxnSpPr/>
      </xdr:nvCxnSpPr>
      <xdr:spPr bwMode="auto">
        <a:xfrm flipV="1">
          <a:off x="4305300" y="3143203"/>
          <a:ext cx="698500" cy="10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73566</xdr:rowOff>
    </xdr:from>
    <xdr:to>
      <xdr:col>4</xdr:col>
      <xdr:colOff>520700</xdr:colOff>
      <xdr:row>17</xdr:row>
      <xdr:rowOff>3716</xdr:rowOff>
    </xdr:to>
    <xdr:sp macro="" textlink="">
      <xdr:nvSpPr>
        <xdr:cNvPr id="56" name="フローチャート : 判断 55"/>
        <xdr:cNvSpPr/>
      </xdr:nvSpPr>
      <xdr:spPr bwMode="auto">
        <a:xfrm>
          <a:off x="4953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13893</xdr:rowOff>
    </xdr:from>
    <xdr:ext cx="736600" cy="259045"/>
    <xdr:sp macro="" textlink="">
      <xdr:nvSpPr>
        <xdr:cNvPr id="57" name="テキスト ボックス 56"/>
        <xdr:cNvSpPr txBox="1"/>
      </xdr:nvSpPr>
      <xdr:spPr>
        <a:xfrm>
          <a:off x="4622800" y="263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12221</xdr:rowOff>
    </xdr:from>
    <xdr:to>
      <xdr:col>3</xdr:col>
      <xdr:colOff>904875</xdr:colOff>
      <xdr:row>18</xdr:row>
      <xdr:rowOff>20451</xdr:rowOff>
    </xdr:to>
    <xdr:cxnSp macro="">
      <xdr:nvCxnSpPr>
        <xdr:cNvPr id="58" name="直線コネクタ 57"/>
        <xdr:cNvCxnSpPr/>
      </xdr:nvCxnSpPr>
      <xdr:spPr bwMode="auto">
        <a:xfrm>
          <a:off x="3606800" y="3145946"/>
          <a:ext cx="6985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64422</xdr:rowOff>
    </xdr:from>
    <xdr:to>
      <xdr:col>3</xdr:col>
      <xdr:colOff>955675</xdr:colOff>
      <xdr:row>16</xdr:row>
      <xdr:rowOff>166022</xdr:rowOff>
    </xdr:to>
    <xdr:sp macro="" textlink="">
      <xdr:nvSpPr>
        <xdr:cNvPr id="59" name="フローチャート : 判断 58"/>
        <xdr:cNvSpPr/>
      </xdr:nvSpPr>
      <xdr:spPr bwMode="auto">
        <a:xfrm>
          <a:off x="4254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4749</xdr:rowOff>
    </xdr:from>
    <xdr:ext cx="762000" cy="259045"/>
    <xdr:sp macro="" textlink="">
      <xdr:nvSpPr>
        <xdr:cNvPr id="60" name="テキスト ボックス 59"/>
        <xdr:cNvSpPr txBox="1"/>
      </xdr:nvSpPr>
      <xdr:spPr>
        <a:xfrm>
          <a:off x="39243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12221</xdr:rowOff>
    </xdr:from>
    <xdr:to>
      <xdr:col>3</xdr:col>
      <xdr:colOff>206375</xdr:colOff>
      <xdr:row>18</xdr:row>
      <xdr:rowOff>61882</xdr:rowOff>
    </xdr:to>
    <xdr:cxnSp macro="">
      <xdr:nvCxnSpPr>
        <xdr:cNvPr id="61" name="直線コネクタ 60"/>
        <xdr:cNvCxnSpPr/>
      </xdr:nvCxnSpPr>
      <xdr:spPr bwMode="auto">
        <a:xfrm flipV="1">
          <a:off x="2908300" y="3145946"/>
          <a:ext cx="698500" cy="49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30426</xdr:rowOff>
    </xdr:from>
    <xdr:to>
      <xdr:col>3</xdr:col>
      <xdr:colOff>257175</xdr:colOff>
      <xdr:row>16</xdr:row>
      <xdr:rowOff>132026</xdr:rowOff>
    </xdr:to>
    <xdr:sp macro="" textlink="">
      <xdr:nvSpPr>
        <xdr:cNvPr id="62" name="フローチャート : 判断 61"/>
        <xdr:cNvSpPr/>
      </xdr:nvSpPr>
      <xdr:spPr bwMode="auto">
        <a:xfrm>
          <a:off x="35560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142203</xdr:rowOff>
    </xdr:from>
    <xdr:ext cx="762000" cy="259045"/>
    <xdr:sp macro="" textlink="">
      <xdr:nvSpPr>
        <xdr:cNvPr id="63" name="テキスト ボックス 62"/>
        <xdr:cNvSpPr txBox="1"/>
      </xdr:nvSpPr>
      <xdr:spPr>
        <a:xfrm>
          <a:off x="3225800" y="259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60024</xdr:rowOff>
    </xdr:from>
    <xdr:to>
      <xdr:col>2</xdr:col>
      <xdr:colOff>692150</xdr:colOff>
      <xdr:row>16</xdr:row>
      <xdr:rowOff>161624</xdr:rowOff>
    </xdr:to>
    <xdr:sp macro="" textlink="">
      <xdr:nvSpPr>
        <xdr:cNvPr id="64" name="フローチャート : 判断 63"/>
        <xdr:cNvSpPr/>
      </xdr:nvSpPr>
      <xdr:spPr bwMode="auto">
        <a:xfrm>
          <a:off x="2857500" y="2850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351</xdr:rowOff>
    </xdr:from>
    <xdr:ext cx="762000" cy="259045"/>
    <xdr:sp macro="" textlink="">
      <xdr:nvSpPr>
        <xdr:cNvPr id="65" name="テキスト ボックス 64"/>
        <xdr:cNvSpPr txBox="1"/>
      </xdr:nvSpPr>
      <xdr:spPr>
        <a:xfrm>
          <a:off x="2527300" y="261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125,111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103556</xdr:rowOff>
    </xdr:from>
    <xdr:to>
      <xdr:col>5</xdr:col>
      <xdr:colOff>34925</xdr:colOff>
      <xdr:row>18</xdr:row>
      <xdr:rowOff>33706</xdr:rowOff>
    </xdr:to>
    <xdr:sp macro="" textlink="">
      <xdr:nvSpPr>
        <xdr:cNvPr id="71" name="円/楕円 70"/>
        <xdr:cNvSpPr/>
      </xdr:nvSpPr>
      <xdr:spPr bwMode="auto">
        <a:xfrm>
          <a:off x="5600700" y="3065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75633</xdr:rowOff>
    </xdr:from>
    <xdr:ext cx="762000" cy="259045"/>
    <xdr:sp macro="" textlink="">
      <xdr:nvSpPr>
        <xdr:cNvPr id="72" name="人口1人当たり決算額の推移該当値テキスト130"/>
        <xdr:cNvSpPr txBox="1"/>
      </xdr:nvSpPr>
      <xdr:spPr>
        <a:xfrm>
          <a:off x="5740400" y="30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105,362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130128</xdr:rowOff>
    </xdr:from>
    <xdr:to>
      <xdr:col>4</xdr:col>
      <xdr:colOff>520700</xdr:colOff>
      <xdr:row>18</xdr:row>
      <xdr:rowOff>60278</xdr:rowOff>
    </xdr:to>
    <xdr:sp macro="" textlink="">
      <xdr:nvSpPr>
        <xdr:cNvPr id="73" name="円/楕円 72"/>
        <xdr:cNvSpPr/>
      </xdr:nvSpPr>
      <xdr:spPr bwMode="auto">
        <a:xfrm>
          <a:off x="4953000" y="3092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45055</xdr:rowOff>
    </xdr:from>
    <xdr:ext cx="736600" cy="259045"/>
    <xdr:sp macro="" textlink="">
      <xdr:nvSpPr>
        <xdr:cNvPr id="74" name="テキスト ボックス 73"/>
        <xdr:cNvSpPr txBox="1"/>
      </xdr:nvSpPr>
      <xdr:spPr>
        <a:xfrm>
          <a:off x="4622800" y="3178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102,921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141101</xdr:rowOff>
    </xdr:from>
    <xdr:to>
      <xdr:col>3</xdr:col>
      <xdr:colOff>955675</xdr:colOff>
      <xdr:row>18</xdr:row>
      <xdr:rowOff>71251</xdr:rowOff>
    </xdr:to>
    <xdr:sp macro="" textlink="">
      <xdr:nvSpPr>
        <xdr:cNvPr id="75" name="円/楕円 74"/>
        <xdr:cNvSpPr/>
      </xdr:nvSpPr>
      <xdr:spPr bwMode="auto">
        <a:xfrm>
          <a:off x="4254500" y="3103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56028</xdr:rowOff>
    </xdr:from>
    <xdr:ext cx="762000" cy="259045"/>
    <xdr:sp macro="" textlink="">
      <xdr:nvSpPr>
        <xdr:cNvPr id="76" name="テキスト ボックス 75"/>
        <xdr:cNvSpPr txBox="1"/>
      </xdr:nvSpPr>
      <xdr:spPr>
        <a:xfrm>
          <a:off x="3924300" y="3189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101,913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132871</xdr:rowOff>
    </xdr:from>
    <xdr:to>
      <xdr:col>3</xdr:col>
      <xdr:colOff>257175</xdr:colOff>
      <xdr:row>18</xdr:row>
      <xdr:rowOff>63021</xdr:rowOff>
    </xdr:to>
    <xdr:sp macro="" textlink="">
      <xdr:nvSpPr>
        <xdr:cNvPr id="77" name="円/楕円 76"/>
        <xdr:cNvSpPr/>
      </xdr:nvSpPr>
      <xdr:spPr bwMode="auto">
        <a:xfrm>
          <a:off x="3556000" y="3095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47798</xdr:rowOff>
    </xdr:from>
    <xdr:ext cx="762000" cy="259045"/>
    <xdr:sp macro="" textlink="">
      <xdr:nvSpPr>
        <xdr:cNvPr id="78" name="テキスト ボックス 77"/>
        <xdr:cNvSpPr txBox="1"/>
      </xdr:nvSpPr>
      <xdr:spPr>
        <a:xfrm>
          <a:off x="3225800" y="318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102,669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11082</xdr:rowOff>
    </xdr:from>
    <xdr:to>
      <xdr:col>2</xdr:col>
      <xdr:colOff>692150</xdr:colOff>
      <xdr:row>18</xdr:row>
      <xdr:rowOff>112682</xdr:rowOff>
    </xdr:to>
    <xdr:sp macro="" textlink="">
      <xdr:nvSpPr>
        <xdr:cNvPr id="79" name="円/楕円 78"/>
        <xdr:cNvSpPr/>
      </xdr:nvSpPr>
      <xdr:spPr bwMode="auto">
        <a:xfrm>
          <a:off x="2857500" y="314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97458</xdr:rowOff>
    </xdr:from>
    <xdr:ext cx="762000" cy="259045"/>
    <xdr:sp macro="" textlink="">
      <xdr:nvSpPr>
        <xdr:cNvPr id="80" name="テキスト ボックス 79"/>
        <xdr:cNvSpPr txBox="1"/>
      </xdr:nvSpPr>
      <xdr:spPr>
        <a:xfrm>
          <a:off x="2527300" y="323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6" name="テキスト ボックス 95"/>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8" name="テキスト ボックス 97"/>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0" name="テキスト ボックス 99"/>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2" name="テキスト ボックス 101"/>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4" name="テキスト ボックス 103"/>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106883</xdr:rowOff>
    </xdr:from>
    <xdr:to>
      <xdr:col>4</xdr:col>
      <xdr:colOff>1117600</xdr:colOff>
      <xdr:row>38</xdr:row>
      <xdr:rowOff>92550</xdr:rowOff>
    </xdr:to>
    <xdr:cxnSp macro="">
      <xdr:nvCxnSpPr>
        <xdr:cNvPr id="108" name="直線コネクタ 107"/>
        <xdr:cNvCxnSpPr/>
      </xdr:nvCxnSpPr>
      <xdr:spPr bwMode="auto">
        <a:xfrm flipV="1">
          <a:off x="5651500" y="6031433"/>
          <a:ext cx="0" cy="152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64627</xdr:rowOff>
    </xdr:from>
    <xdr:ext cx="762000" cy="259045"/>
    <xdr:sp macro="" textlink="">
      <xdr:nvSpPr>
        <xdr:cNvPr id="109" name="人口1人当たり決算額の推移最小値テキスト445"/>
        <xdr:cNvSpPr txBox="1"/>
      </xdr:nvSpPr>
      <xdr:spPr>
        <a:xfrm>
          <a:off x="5740400" y="75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16,507</a:t>
          </a:r>
          <a:endParaRPr kumimoji="1" lang="ja-JP" altLang="en-US" sz="1000" b="1">
            <a:latin typeface="ＭＳ Ｐゴシック"/>
          </a:endParaRPr>
        </a:p>
      </xdr:txBody>
    </xdr:sp>
    <xdr:clientData/>
  </xdr:oneCellAnchor>
  <xdr:twoCellAnchor>
    <xdr:from>
      <xdr:col>4</xdr:col>
      <xdr:colOff>1028700</xdr:colOff>
      <xdr:row>38</xdr:row>
      <xdr:rowOff>92550</xdr:rowOff>
    </xdr:from>
    <xdr:to>
      <xdr:col>5</xdr:col>
      <xdr:colOff>73025</xdr:colOff>
      <xdr:row>38</xdr:row>
      <xdr:rowOff>92550</xdr:rowOff>
    </xdr:to>
    <xdr:cxnSp macro="">
      <xdr:nvCxnSpPr>
        <xdr:cNvPr id="110" name="直線コネクタ 109"/>
        <xdr:cNvCxnSpPr/>
      </xdr:nvCxnSpPr>
      <xdr:spPr bwMode="auto">
        <a:xfrm>
          <a:off x="5562600" y="75601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21810</xdr:rowOff>
    </xdr:from>
    <xdr:ext cx="762000" cy="259045"/>
    <xdr:sp macro="" textlink="">
      <xdr:nvSpPr>
        <xdr:cNvPr id="111" name="人口1人当たり決算額の推移最大値テキスト445"/>
        <xdr:cNvSpPr txBox="1"/>
      </xdr:nvSpPr>
      <xdr:spPr>
        <a:xfrm>
          <a:off x="5740400" y="577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83,380</a:t>
          </a:r>
          <a:endParaRPr kumimoji="1" lang="ja-JP" altLang="en-US" sz="1000" b="1">
            <a:latin typeface="ＭＳ Ｐゴシック"/>
          </a:endParaRPr>
        </a:p>
      </xdr:txBody>
    </xdr:sp>
    <xdr:clientData/>
  </xdr:oneCellAnchor>
  <xdr:twoCellAnchor>
    <xdr:from>
      <xdr:col>4</xdr:col>
      <xdr:colOff>1028700</xdr:colOff>
      <xdr:row>33</xdr:row>
      <xdr:rowOff>106883</xdr:rowOff>
    </xdr:from>
    <xdr:to>
      <xdr:col>5</xdr:col>
      <xdr:colOff>73025</xdr:colOff>
      <xdr:row>33</xdr:row>
      <xdr:rowOff>106883</xdr:rowOff>
    </xdr:to>
    <xdr:cxnSp macro="">
      <xdr:nvCxnSpPr>
        <xdr:cNvPr id="112" name="直線コネクタ 111"/>
        <xdr:cNvCxnSpPr/>
      </xdr:nvCxnSpPr>
      <xdr:spPr bwMode="auto">
        <a:xfrm>
          <a:off x="5562600" y="6031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85761</xdr:rowOff>
    </xdr:from>
    <xdr:to>
      <xdr:col>4</xdr:col>
      <xdr:colOff>1117600</xdr:colOff>
      <xdr:row>35</xdr:row>
      <xdr:rowOff>88138</xdr:rowOff>
    </xdr:to>
    <xdr:cxnSp macro="">
      <xdr:nvCxnSpPr>
        <xdr:cNvPr id="113" name="直線コネクタ 112"/>
        <xdr:cNvCxnSpPr/>
      </xdr:nvCxnSpPr>
      <xdr:spPr bwMode="auto">
        <a:xfrm flipV="1">
          <a:off x="5003800" y="6696111"/>
          <a:ext cx="647700" cy="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324426</xdr:rowOff>
    </xdr:from>
    <xdr:ext cx="762000" cy="259045"/>
    <xdr:sp macro="" textlink="">
      <xdr:nvSpPr>
        <xdr:cNvPr id="114" name="人口1人当たり決算額の推移平均値テキスト445"/>
        <xdr:cNvSpPr txBox="1"/>
      </xdr:nvSpPr>
      <xdr:spPr>
        <a:xfrm>
          <a:off x="5740400" y="6934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9449</xdr:rowOff>
    </xdr:from>
    <xdr:to>
      <xdr:col>5</xdr:col>
      <xdr:colOff>34925</xdr:colOff>
      <xdr:row>36</xdr:row>
      <xdr:rowOff>111049</xdr:rowOff>
    </xdr:to>
    <xdr:sp macro="" textlink="">
      <xdr:nvSpPr>
        <xdr:cNvPr id="115" name="フローチャート : 判断 114"/>
        <xdr:cNvSpPr/>
      </xdr:nvSpPr>
      <xdr:spPr bwMode="auto">
        <a:xfrm>
          <a:off x="5600700" y="696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297376</xdr:rowOff>
    </xdr:from>
    <xdr:to>
      <xdr:col>4</xdr:col>
      <xdr:colOff>469900</xdr:colOff>
      <xdr:row>35</xdr:row>
      <xdr:rowOff>88138</xdr:rowOff>
    </xdr:to>
    <xdr:cxnSp macro="">
      <xdr:nvCxnSpPr>
        <xdr:cNvPr id="116" name="直線コネクタ 115"/>
        <xdr:cNvCxnSpPr/>
      </xdr:nvCxnSpPr>
      <xdr:spPr bwMode="auto">
        <a:xfrm>
          <a:off x="4305300" y="6564826"/>
          <a:ext cx="698500" cy="133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294513</xdr:rowOff>
    </xdr:from>
    <xdr:to>
      <xdr:col>4</xdr:col>
      <xdr:colOff>520700</xdr:colOff>
      <xdr:row>36</xdr:row>
      <xdr:rowOff>53213</xdr:rowOff>
    </xdr:to>
    <xdr:sp macro="" textlink="">
      <xdr:nvSpPr>
        <xdr:cNvPr id="117" name="フローチャート : 判断 116"/>
        <xdr:cNvSpPr/>
      </xdr:nvSpPr>
      <xdr:spPr bwMode="auto">
        <a:xfrm>
          <a:off x="4953000" y="690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37990</xdr:rowOff>
    </xdr:from>
    <xdr:ext cx="736600" cy="259045"/>
    <xdr:sp macro="" textlink="">
      <xdr:nvSpPr>
        <xdr:cNvPr id="118" name="テキスト ボックス 117"/>
        <xdr:cNvSpPr txBox="1"/>
      </xdr:nvSpPr>
      <xdr:spPr>
        <a:xfrm>
          <a:off x="4622800" y="699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297376</xdr:rowOff>
    </xdr:from>
    <xdr:to>
      <xdr:col>3</xdr:col>
      <xdr:colOff>904875</xdr:colOff>
      <xdr:row>35</xdr:row>
      <xdr:rowOff>53619</xdr:rowOff>
    </xdr:to>
    <xdr:cxnSp macro="">
      <xdr:nvCxnSpPr>
        <xdr:cNvPr id="119" name="直線コネクタ 118"/>
        <xdr:cNvCxnSpPr/>
      </xdr:nvCxnSpPr>
      <xdr:spPr bwMode="auto">
        <a:xfrm flipV="1">
          <a:off x="3606800" y="6564826"/>
          <a:ext cx="698500" cy="99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219326</xdr:rowOff>
    </xdr:from>
    <xdr:to>
      <xdr:col>3</xdr:col>
      <xdr:colOff>955675</xdr:colOff>
      <xdr:row>35</xdr:row>
      <xdr:rowOff>320926</xdr:rowOff>
    </xdr:to>
    <xdr:sp macro="" textlink="">
      <xdr:nvSpPr>
        <xdr:cNvPr id="120" name="フローチャート : 判断 119"/>
        <xdr:cNvSpPr/>
      </xdr:nvSpPr>
      <xdr:spPr bwMode="auto">
        <a:xfrm>
          <a:off x="4254500" y="6829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305703</xdr:rowOff>
    </xdr:from>
    <xdr:ext cx="762000" cy="259045"/>
    <xdr:sp macro="" textlink="">
      <xdr:nvSpPr>
        <xdr:cNvPr id="121" name="テキスト ボックス 120"/>
        <xdr:cNvSpPr txBox="1"/>
      </xdr:nvSpPr>
      <xdr:spPr>
        <a:xfrm>
          <a:off x="3924300" y="691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40863</xdr:rowOff>
    </xdr:from>
    <xdr:to>
      <xdr:col>3</xdr:col>
      <xdr:colOff>206375</xdr:colOff>
      <xdr:row>35</xdr:row>
      <xdr:rowOff>53619</xdr:rowOff>
    </xdr:to>
    <xdr:cxnSp macro="">
      <xdr:nvCxnSpPr>
        <xdr:cNvPr id="122" name="直線コネクタ 121"/>
        <xdr:cNvCxnSpPr/>
      </xdr:nvCxnSpPr>
      <xdr:spPr bwMode="auto">
        <a:xfrm>
          <a:off x="2908300" y="6651213"/>
          <a:ext cx="698500" cy="12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142403</xdr:rowOff>
    </xdr:from>
    <xdr:to>
      <xdr:col>3</xdr:col>
      <xdr:colOff>257175</xdr:colOff>
      <xdr:row>35</xdr:row>
      <xdr:rowOff>244003</xdr:rowOff>
    </xdr:to>
    <xdr:sp macro="" textlink="">
      <xdr:nvSpPr>
        <xdr:cNvPr id="123" name="フローチャート : 判断 122"/>
        <xdr:cNvSpPr/>
      </xdr:nvSpPr>
      <xdr:spPr bwMode="auto">
        <a:xfrm>
          <a:off x="3556000" y="6752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228780</xdr:rowOff>
    </xdr:from>
    <xdr:ext cx="762000" cy="259045"/>
    <xdr:sp macro="" textlink="">
      <xdr:nvSpPr>
        <xdr:cNvPr id="124" name="テキスト ボックス 123"/>
        <xdr:cNvSpPr txBox="1"/>
      </xdr:nvSpPr>
      <xdr:spPr>
        <a:xfrm>
          <a:off x="3225800" y="683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76977</xdr:rowOff>
    </xdr:from>
    <xdr:to>
      <xdr:col>2</xdr:col>
      <xdr:colOff>692150</xdr:colOff>
      <xdr:row>35</xdr:row>
      <xdr:rowOff>178577</xdr:rowOff>
    </xdr:to>
    <xdr:sp macro="" textlink="">
      <xdr:nvSpPr>
        <xdr:cNvPr id="125" name="フローチャート : 判断 124"/>
        <xdr:cNvSpPr/>
      </xdr:nvSpPr>
      <xdr:spPr bwMode="auto">
        <a:xfrm>
          <a:off x="2857500" y="6687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163354</xdr:rowOff>
    </xdr:from>
    <xdr:ext cx="762000" cy="259045"/>
    <xdr:sp macro="" textlink="">
      <xdr:nvSpPr>
        <xdr:cNvPr id="126" name="テキスト ボックス 125"/>
        <xdr:cNvSpPr txBox="1"/>
      </xdr:nvSpPr>
      <xdr:spPr>
        <a:xfrm>
          <a:off x="2527300" y="677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52,466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34961</xdr:rowOff>
    </xdr:from>
    <xdr:to>
      <xdr:col>5</xdr:col>
      <xdr:colOff>34925</xdr:colOff>
      <xdr:row>35</xdr:row>
      <xdr:rowOff>136561</xdr:rowOff>
    </xdr:to>
    <xdr:sp macro="" textlink="">
      <xdr:nvSpPr>
        <xdr:cNvPr id="132" name="円/楕円 131"/>
        <xdr:cNvSpPr/>
      </xdr:nvSpPr>
      <xdr:spPr bwMode="auto">
        <a:xfrm>
          <a:off x="5600700" y="6645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222938</xdr:rowOff>
    </xdr:from>
    <xdr:ext cx="762000" cy="259045"/>
    <xdr:sp macro="" textlink="">
      <xdr:nvSpPr>
        <xdr:cNvPr id="133" name="人口1人当たり決算額の推移該当値テキスト445"/>
        <xdr:cNvSpPr txBox="1"/>
      </xdr:nvSpPr>
      <xdr:spPr>
        <a:xfrm>
          <a:off x="5740400" y="649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54,304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37338</xdr:rowOff>
    </xdr:from>
    <xdr:to>
      <xdr:col>4</xdr:col>
      <xdr:colOff>520700</xdr:colOff>
      <xdr:row>35</xdr:row>
      <xdr:rowOff>138938</xdr:rowOff>
    </xdr:to>
    <xdr:sp macro="" textlink="">
      <xdr:nvSpPr>
        <xdr:cNvPr id="134" name="円/楕円 133"/>
        <xdr:cNvSpPr/>
      </xdr:nvSpPr>
      <xdr:spPr bwMode="auto">
        <a:xfrm>
          <a:off x="4953000" y="6647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149115</xdr:rowOff>
    </xdr:from>
    <xdr:ext cx="736600" cy="259045"/>
    <xdr:sp macro="" textlink="">
      <xdr:nvSpPr>
        <xdr:cNvPr id="135" name="テキスト ボックス 134"/>
        <xdr:cNvSpPr txBox="1"/>
      </xdr:nvSpPr>
      <xdr:spPr>
        <a:xfrm>
          <a:off x="4622800" y="641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54,200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246576</xdr:rowOff>
    </xdr:from>
    <xdr:to>
      <xdr:col>3</xdr:col>
      <xdr:colOff>955675</xdr:colOff>
      <xdr:row>35</xdr:row>
      <xdr:rowOff>5276</xdr:rowOff>
    </xdr:to>
    <xdr:sp macro="" textlink="">
      <xdr:nvSpPr>
        <xdr:cNvPr id="136" name="円/楕円 135"/>
        <xdr:cNvSpPr/>
      </xdr:nvSpPr>
      <xdr:spPr bwMode="auto">
        <a:xfrm>
          <a:off x="4254500" y="6514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15453</xdr:rowOff>
    </xdr:from>
    <xdr:ext cx="762000" cy="259045"/>
    <xdr:sp macro="" textlink="">
      <xdr:nvSpPr>
        <xdr:cNvPr id="137" name="テキスト ボックス 136"/>
        <xdr:cNvSpPr txBox="1"/>
      </xdr:nvSpPr>
      <xdr:spPr>
        <a:xfrm>
          <a:off x="3924300" y="628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60,047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2819</xdr:rowOff>
    </xdr:from>
    <xdr:to>
      <xdr:col>3</xdr:col>
      <xdr:colOff>257175</xdr:colOff>
      <xdr:row>35</xdr:row>
      <xdr:rowOff>104419</xdr:rowOff>
    </xdr:to>
    <xdr:sp macro="" textlink="">
      <xdr:nvSpPr>
        <xdr:cNvPr id="138" name="円/楕円 137"/>
        <xdr:cNvSpPr/>
      </xdr:nvSpPr>
      <xdr:spPr bwMode="auto">
        <a:xfrm>
          <a:off x="3556000" y="6613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114596</xdr:rowOff>
    </xdr:from>
    <xdr:ext cx="762000" cy="259045"/>
    <xdr:sp macro="" textlink="">
      <xdr:nvSpPr>
        <xdr:cNvPr id="139" name="テキスト ボックス 138"/>
        <xdr:cNvSpPr txBox="1"/>
      </xdr:nvSpPr>
      <xdr:spPr>
        <a:xfrm>
          <a:off x="3225800" y="638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55,710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332963</xdr:rowOff>
    </xdr:from>
    <xdr:to>
      <xdr:col>2</xdr:col>
      <xdr:colOff>692150</xdr:colOff>
      <xdr:row>35</xdr:row>
      <xdr:rowOff>91663</xdr:rowOff>
    </xdr:to>
    <xdr:sp macro="" textlink="">
      <xdr:nvSpPr>
        <xdr:cNvPr id="140" name="円/楕円 139"/>
        <xdr:cNvSpPr/>
      </xdr:nvSpPr>
      <xdr:spPr bwMode="auto">
        <a:xfrm>
          <a:off x="2857500" y="6600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101840</xdr:rowOff>
    </xdr:from>
    <xdr:ext cx="762000" cy="259045"/>
    <xdr:sp macro="" textlink="">
      <xdr:nvSpPr>
        <xdr:cNvPr id="141" name="テキスト ボックス 140"/>
        <xdr:cNvSpPr txBox="1"/>
      </xdr:nvSpPr>
      <xdr:spPr>
        <a:xfrm>
          <a:off x="2527300" y="636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mn-lt"/>
              <a:ea typeface="+mn-ea"/>
              <a:cs typeface="+mn-cs"/>
            </a:rPr>
            <a:t>財政調整基金残高について、町税収入や地方交付税の減少により基金の取り崩しを行ったため、基金残高は減少した。</a:t>
          </a:r>
          <a:r>
            <a:rPr lang="ja-JP" altLang="en-US" sz="1300">
              <a:solidFill>
                <a:schemeClr val="dk1"/>
              </a:solidFill>
              <a:effectLst/>
              <a:latin typeface="+mn-lt"/>
              <a:ea typeface="+mn-ea"/>
              <a:cs typeface="+mn-cs"/>
            </a:rPr>
            <a:t>このため、</a:t>
          </a:r>
          <a:r>
            <a:rPr lang="ja-JP" altLang="ja-JP" sz="1300">
              <a:solidFill>
                <a:sysClr val="windowText" lastClr="000000"/>
              </a:solidFill>
              <a:effectLst/>
              <a:latin typeface="+mn-lt"/>
              <a:ea typeface="+mn-ea"/>
              <a:cs typeface="+mn-cs"/>
            </a:rPr>
            <a:t>実質単年度収支について赤字</a:t>
          </a:r>
          <a:r>
            <a:rPr lang="ja-JP" altLang="en-US" sz="1300">
              <a:solidFill>
                <a:sysClr val="windowText" lastClr="000000"/>
              </a:solidFill>
              <a:effectLst/>
              <a:latin typeface="+mn-lt"/>
              <a:ea typeface="+mn-ea"/>
              <a:cs typeface="+mn-cs"/>
            </a:rPr>
            <a:t>となった</a:t>
          </a:r>
          <a:r>
            <a:rPr lang="ja-JP" altLang="ja-JP" sz="1300">
              <a:solidFill>
                <a:sysClr val="windowText" lastClr="000000"/>
              </a:solidFill>
              <a:effectLst/>
              <a:latin typeface="+mn-lt"/>
              <a:ea typeface="+mn-ea"/>
              <a:cs typeface="+mn-cs"/>
            </a:rPr>
            <a:t>。</a:t>
          </a:r>
          <a:r>
            <a:rPr lang="ja-JP" altLang="en-US" sz="1300">
              <a:solidFill>
                <a:sysClr val="windowText" lastClr="000000"/>
              </a:solidFill>
              <a:effectLst/>
              <a:latin typeface="+mn-lt"/>
              <a:ea typeface="+mn-ea"/>
              <a:cs typeface="+mn-cs"/>
            </a:rPr>
            <a:t>今後も</a:t>
          </a:r>
          <a:r>
            <a:rPr lang="ja-JP" altLang="ja-JP" sz="1300">
              <a:solidFill>
                <a:sysClr val="windowText" lastClr="000000"/>
              </a:solidFill>
              <a:effectLst/>
              <a:latin typeface="+mn-lt"/>
              <a:ea typeface="+mn-ea"/>
              <a:cs typeface="+mn-cs"/>
            </a:rPr>
            <a:t>引き続き財政の健全化に向けた改革プランの着実な推進により、経営の効率化を図り、健全な財政運営に努める。</a:t>
          </a:r>
          <a:endParaRPr lang="ja-JP" altLang="ja-JP" sz="13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mn-lt"/>
              <a:ea typeface="+mn-ea"/>
              <a:cs typeface="+mn-cs"/>
            </a:rPr>
            <a:t>連結実質赤字比率について、赤字額は生じていないことから比率は算出されていない。引き続き財政の健全化に向けた改革プランの着実な推進により、経営の効率化を図り、健全な財政運営に努める。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300">
              <a:solidFill>
                <a:schemeClr val="dk1"/>
              </a:solidFill>
              <a:effectLst/>
              <a:latin typeface="+mn-lt"/>
              <a:ea typeface="+mn-ea"/>
              <a:cs typeface="+mn-cs"/>
            </a:rPr>
            <a:t>昨年度と比較して、元利償還金は減少しているが、準元利償還金のうち、公営企業債の元利償還金に対する繰入金が増となっている。元利償還金については、平成１８年度から平成２１年度にピークを迎えたことから、今後も継続して改善されることが見込まれており、引き続き地方債の新規発行を抑制し、計画的な財政運営に努める。また、公営企業債の元利償還金に対する繰入金については、今後も改革プランに基づき、地方債の新規発行の抑制や事業債借換による公債費償還の平準化等により、繰出金の抑制を図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北海道栗山町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300">
              <a:solidFill>
                <a:schemeClr val="dk1"/>
              </a:solidFill>
              <a:effectLst/>
              <a:latin typeface="+mn-lt"/>
              <a:ea typeface="+mn-ea"/>
              <a:cs typeface="+mn-cs"/>
            </a:rPr>
            <a:t>一般会計等に係る地方債の現在高について、近年は新規地方債の発行を抑制するため、計画的に事業を実施してきたことにより減少している。引き続き後世への負担を少しでも軽減するよう、新規事業の実施等について総点検を図り、財政の健全化を図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8850433</v>
      </c>
      <c r="BO4" s="349"/>
      <c r="BP4" s="349"/>
      <c r="BQ4" s="349"/>
      <c r="BR4" s="349"/>
      <c r="BS4" s="349"/>
      <c r="BT4" s="349"/>
      <c r="BU4" s="350"/>
      <c r="BV4" s="348">
        <v>7869755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1.9</v>
      </c>
      <c r="CU4" s="355"/>
      <c r="CV4" s="355"/>
      <c r="CW4" s="355"/>
      <c r="CX4" s="355"/>
      <c r="CY4" s="355"/>
      <c r="CZ4" s="355"/>
      <c r="DA4" s="356"/>
      <c r="DB4" s="354">
        <v>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8744556</v>
      </c>
      <c r="BO5" s="386"/>
      <c r="BP5" s="386"/>
      <c r="BQ5" s="386"/>
      <c r="BR5" s="386"/>
      <c r="BS5" s="386"/>
      <c r="BT5" s="386"/>
      <c r="BU5" s="387"/>
      <c r="BV5" s="385">
        <v>7710671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84.8</v>
      </c>
      <c r="CU5" s="383"/>
      <c r="CV5" s="383"/>
      <c r="CW5" s="383"/>
      <c r="CX5" s="383"/>
      <c r="CY5" s="383"/>
      <c r="CZ5" s="383"/>
      <c r="DA5" s="384"/>
      <c r="DB5" s="382">
        <v>85.2</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105877</v>
      </c>
      <c r="BO6" s="386"/>
      <c r="BP6" s="386"/>
      <c r="BQ6" s="386"/>
      <c r="BR6" s="386"/>
      <c r="BS6" s="386"/>
      <c r="BT6" s="386"/>
      <c r="BU6" s="387"/>
      <c r="BV6" s="385">
        <v>159084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90.2</v>
      </c>
      <c r="CU6" s="423"/>
      <c r="CV6" s="423"/>
      <c r="CW6" s="423"/>
      <c r="CX6" s="423"/>
      <c r="CY6" s="423"/>
      <c r="CZ6" s="423"/>
      <c r="DA6" s="424"/>
      <c r="DB6" s="422">
        <v>90.5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16080</v>
      </c>
      <c r="BO7" s="386"/>
      <c r="BP7" s="386"/>
      <c r="BQ7" s="386"/>
      <c r="BR7" s="386"/>
      <c r="BS7" s="386"/>
      <c r="BT7" s="386"/>
      <c r="BU7" s="387"/>
      <c r="BV7" s="385">
        <v>15184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4810200</v>
      </c>
      <c r="CU7" s="386"/>
      <c r="CV7" s="386"/>
      <c r="CW7" s="386"/>
      <c r="CX7" s="386"/>
      <c r="CY7" s="386"/>
      <c r="CZ7" s="386"/>
      <c r="DA7" s="387"/>
      <c r="DB7" s="385">
        <v>4859524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89797</v>
      </c>
      <c r="BO8" s="386"/>
      <c r="BP8" s="386"/>
      <c r="BQ8" s="386"/>
      <c r="BR8" s="386"/>
      <c r="BS8" s="386"/>
      <c r="BT8" s="386"/>
      <c r="BU8" s="387"/>
      <c r="BV8" s="385">
        <v>143900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0.28000000000000003</v>
      </c>
      <c r="CU8" s="426"/>
      <c r="CV8" s="426"/>
      <c r="CW8" s="426"/>
      <c r="CX8" s="426"/>
      <c r="CY8" s="426"/>
      <c r="CZ8" s="426"/>
      <c r="DA8" s="427"/>
      <c r="DB8" s="425">
        <v>0.28000000000000003</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13340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-54103</v>
      </c>
      <c r="BO9" s="386"/>
      <c r="BP9" s="386"/>
      <c r="BQ9" s="386"/>
      <c r="BR9" s="386"/>
      <c r="BS9" s="386"/>
      <c r="BT9" s="386"/>
      <c r="BU9" s="387"/>
      <c r="BV9" s="385">
        <v>72136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21.8</v>
      </c>
      <c r="CU9" s="383"/>
      <c r="CV9" s="383"/>
      <c r="CW9" s="383"/>
      <c r="CX9" s="383"/>
      <c r="CY9" s="383"/>
      <c r="CZ9" s="383"/>
      <c r="DA9" s="384"/>
      <c r="DB9" s="382">
        <v>24.2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14352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9215</v>
      </c>
      <c r="BO10" s="386"/>
      <c r="BP10" s="386"/>
      <c r="BQ10" s="386"/>
      <c r="BR10" s="386"/>
      <c r="BS10" s="386"/>
      <c r="BT10" s="386"/>
      <c r="BU10" s="387"/>
      <c r="BV10" s="385">
        <v>8094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12930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105595</v>
      </c>
      <c r="BO12" s="386"/>
      <c r="BP12" s="386"/>
      <c r="BQ12" s="386"/>
      <c r="BR12" s="386"/>
      <c r="BS12" s="386"/>
      <c r="BT12" s="386"/>
      <c r="BU12" s="387"/>
      <c r="BV12" s="385">
        <v>48153</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12846</v>
      </c>
      <c r="S13" s="467"/>
      <c r="T13" s="467"/>
      <c r="U13" s="467"/>
      <c r="V13" s="468"/>
      <c r="W13" s="401" t="s">
        <v>123</v>
      </c>
      <c r="X13" s="402"/>
      <c r="Y13" s="402"/>
      <c r="Z13" s="402"/>
      <c r="AA13" s="402"/>
      <c r="AB13" s="392"/>
      <c r="AC13" s="436">
        <v>1362</v>
      </c>
      <c r="AD13" s="437"/>
      <c r="AE13" s="437"/>
      <c r="AF13" s="437"/>
      <c r="AG13" s="476"/>
      <c r="AH13" s="436">
        <v>1420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-150483</v>
      </c>
      <c r="BO13" s="386"/>
      <c r="BP13" s="386"/>
      <c r="BQ13" s="386"/>
      <c r="BR13" s="386"/>
      <c r="BS13" s="386"/>
      <c r="BT13" s="386"/>
      <c r="BU13" s="387"/>
      <c r="BV13" s="385">
        <v>32077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18.600000000000001</v>
      </c>
      <c r="CU13" s="383"/>
      <c r="CV13" s="383"/>
      <c r="CW13" s="383"/>
      <c r="CX13" s="383"/>
      <c r="CY13" s="383"/>
      <c r="CZ13" s="383"/>
      <c r="DA13" s="384"/>
      <c r="DB13" s="382">
        <v>18.899999999999999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13070</v>
      </c>
      <c r="S14" s="467"/>
      <c r="T14" s="467"/>
      <c r="U14" s="467"/>
      <c r="V14" s="468"/>
      <c r="W14" s="375"/>
      <c r="X14" s="376"/>
      <c r="Y14" s="376"/>
      <c r="Z14" s="376"/>
      <c r="AA14" s="376"/>
      <c r="AB14" s="365"/>
      <c r="AC14" s="469">
        <v>21.6</v>
      </c>
      <c r="AD14" s="470"/>
      <c r="AE14" s="470"/>
      <c r="AF14" s="470"/>
      <c r="AG14" s="471"/>
      <c r="AH14" s="469">
        <v>20</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93.7</v>
      </c>
      <c r="CU14" s="481"/>
      <c r="CV14" s="481"/>
      <c r="CW14" s="481"/>
      <c r="CX14" s="481"/>
      <c r="CY14" s="481"/>
      <c r="CZ14" s="481"/>
      <c r="DA14" s="482"/>
      <c r="DB14" s="480">
        <v>90.4</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12978</v>
      </c>
      <c r="S15" s="467"/>
      <c r="T15" s="467"/>
      <c r="U15" s="467"/>
      <c r="V15" s="468"/>
      <c r="W15" s="401" t="s">
        <v>130</v>
      </c>
      <c r="X15" s="402"/>
      <c r="Y15" s="402"/>
      <c r="Z15" s="402"/>
      <c r="AA15" s="402"/>
      <c r="AB15" s="392"/>
      <c r="AC15" s="436">
        <v>1360</v>
      </c>
      <c r="AD15" s="437"/>
      <c r="AE15" s="437"/>
      <c r="AF15" s="437"/>
      <c r="AG15" s="476"/>
      <c r="AH15" s="436">
        <v>1676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1163747</v>
      </c>
      <c r="BO15" s="349"/>
      <c r="BP15" s="349"/>
      <c r="BQ15" s="349"/>
      <c r="BR15" s="349"/>
      <c r="BS15" s="349"/>
      <c r="BT15" s="349"/>
      <c r="BU15" s="350"/>
      <c r="BV15" s="348">
        <v>1153957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21.6</v>
      </c>
      <c r="AD16" s="470"/>
      <c r="AE16" s="470"/>
      <c r="AF16" s="470"/>
      <c r="AG16" s="471"/>
      <c r="AH16" s="469">
        <v>23.6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4229625</v>
      </c>
      <c r="BO16" s="386"/>
      <c r="BP16" s="386"/>
      <c r="BQ16" s="386"/>
      <c r="BR16" s="386"/>
      <c r="BS16" s="386"/>
      <c r="BT16" s="386"/>
      <c r="BU16" s="387"/>
      <c r="BV16" s="385">
        <v>4262461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3571</v>
      </c>
      <c r="AD17" s="437"/>
      <c r="AE17" s="437"/>
      <c r="AF17" s="437"/>
      <c r="AG17" s="476"/>
      <c r="AH17" s="436">
        <v>3980</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1481463</v>
      </c>
      <c r="BO17" s="386"/>
      <c r="BP17" s="386"/>
      <c r="BQ17" s="386"/>
      <c r="BR17" s="386"/>
      <c r="BS17" s="386"/>
      <c r="BT17" s="386"/>
      <c r="BU17" s="387"/>
      <c r="BV17" s="385">
        <v>1462456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203.84</v>
      </c>
      <c r="M18" s="498"/>
      <c r="N18" s="498"/>
      <c r="O18" s="498"/>
      <c r="P18" s="498"/>
      <c r="Q18" s="498"/>
      <c r="R18" s="499"/>
      <c r="S18" s="499"/>
      <c r="T18" s="499"/>
      <c r="U18" s="499"/>
      <c r="V18" s="500"/>
      <c r="W18" s="403"/>
      <c r="X18" s="404"/>
      <c r="Y18" s="404"/>
      <c r="Z18" s="404"/>
      <c r="AA18" s="404"/>
      <c r="AB18" s="395"/>
      <c r="AC18" s="501">
        <v>56.7</v>
      </c>
      <c r="AD18" s="502"/>
      <c r="AE18" s="502"/>
      <c r="AF18" s="502"/>
      <c r="AG18" s="503"/>
      <c r="AH18" s="501">
        <v>56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4121182</v>
      </c>
      <c r="BO18" s="386"/>
      <c r="BP18" s="386"/>
      <c r="BQ18" s="386"/>
      <c r="BR18" s="386"/>
      <c r="BS18" s="386"/>
      <c r="BT18" s="386"/>
      <c r="BU18" s="387"/>
      <c r="BV18" s="385">
        <v>4172741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65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5587714</v>
      </c>
      <c r="BO19" s="386"/>
      <c r="BP19" s="386"/>
      <c r="BQ19" s="386"/>
      <c r="BR19" s="386"/>
      <c r="BS19" s="386"/>
      <c r="BT19" s="386"/>
      <c r="BU19" s="387"/>
      <c r="BV19" s="385">
        <v>5398789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5484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10651052</v>
      </c>
      <c r="BO23" s="386"/>
      <c r="BP23" s="386"/>
      <c r="BQ23" s="386"/>
      <c r="BR23" s="386"/>
      <c r="BS23" s="386"/>
      <c r="BT23" s="386"/>
      <c r="BU23" s="387"/>
      <c r="BV23" s="385">
        <v>10742435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8830</v>
      </c>
      <c r="R24" s="437"/>
      <c r="S24" s="437"/>
      <c r="T24" s="437"/>
      <c r="U24" s="437"/>
      <c r="V24" s="476"/>
      <c r="W24" s="531"/>
      <c r="X24" s="519"/>
      <c r="Y24" s="520"/>
      <c r="Z24" s="435" t="s">
        <v>154</v>
      </c>
      <c r="AA24" s="415"/>
      <c r="AB24" s="415"/>
      <c r="AC24" s="415"/>
      <c r="AD24" s="415"/>
      <c r="AE24" s="415"/>
      <c r="AF24" s="415"/>
      <c r="AG24" s="416"/>
      <c r="AH24" s="436">
        <v>117</v>
      </c>
      <c r="AI24" s="437"/>
      <c r="AJ24" s="437"/>
      <c r="AK24" s="437"/>
      <c r="AL24" s="476"/>
      <c r="AM24" s="436">
        <v>385632</v>
      </c>
      <c r="AN24" s="437"/>
      <c r="AO24" s="437"/>
      <c r="AP24" s="437"/>
      <c r="AQ24" s="437"/>
      <c r="AR24" s="476"/>
      <c r="AS24" s="436">
        <v>3296</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9378807</v>
      </c>
      <c r="BO24" s="386"/>
      <c r="BP24" s="386"/>
      <c r="BQ24" s="386"/>
      <c r="BR24" s="386"/>
      <c r="BS24" s="386"/>
      <c r="BT24" s="386"/>
      <c r="BU24" s="387"/>
      <c r="BV24" s="385">
        <v>9201963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7030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796791</v>
      </c>
      <c r="BO25" s="349"/>
      <c r="BP25" s="349"/>
      <c r="BQ25" s="349"/>
      <c r="BR25" s="349"/>
      <c r="BS25" s="349"/>
      <c r="BT25" s="349"/>
      <c r="BU25" s="350"/>
      <c r="BV25" s="348">
        <v>989291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6450</v>
      </c>
      <c r="R26" s="437"/>
      <c r="S26" s="437"/>
      <c r="T26" s="437"/>
      <c r="U26" s="437"/>
      <c r="V26" s="476"/>
      <c r="W26" s="531"/>
      <c r="X26" s="519"/>
      <c r="Y26" s="520"/>
      <c r="Z26" s="435" t="s">
        <v>160</v>
      </c>
      <c r="AA26" s="539"/>
      <c r="AB26" s="539"/>
      <c r="AC26" s="539"/>
      <c r="AD26" s="539"/>
      <c r="AE26" s="539"/>
      <c r="AF26" s="539"/>
      <c r="AG26" s="540"/>
      <c r="AH26" s="436">
        <v>4</v>
      </c>
      <c r="AI26" s="437"/>
      <c r="AJ26" s="437"/>
      <c r="AK26" s="437"/>
      <c r="AL26" s="476"/>
      <c r="AM26" s="436">
        <v>12140</v>
      </c>
      <c r="AN26" s="437"/>
      <c r="AO26" s="437"/>
      <c r="AP26" s="437"/>
      <c r="AQ26" s="437"/>
      <c r="AR26" s="476"/>
      <c r="AS26" s="436">
        <v>3035</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3000</v>
      </c>
      <c r="R27" s="437"/>
      <c r="S27" s="437"/>
      <c r="T27" s="437"/>
      <c r="U27" s="437"/>
      <c r="V27" s="476"/>
      <c r="W27" s="531"/>
      <c r="X27" s="519"/>
      <c r="Y27" s="520"/>
      <c r="Z27" s="435" t="s">
        <v>163</v>
      </c>
      <c r="AA27" s="415"/>
      <c r="AB27" s="415"/>
      <c r="AC27" s="415"/>
      <c r="AD27" s="415"/>
      <c r="AE27" s="415"/>
      <c r="AF27" s="415"/>
      <c r="AG27" s="416"/>
      <c r="AH27" s="436">
        <v>7</v>
      </c>
      <c r="AI27" s="437"/>
      <c r="AJ27" s="437"/>
      <c r="AK27" s="437"/>
      <c r="AL27" s="476"/>
      <c r="AM27" s="436">
        <v>22813</v>
      </c>
      <c r="AN27" s="437"/>
      <c r="AO27" s="437"/>
      <c r="AP27" s="437"/>
      <c r="AQ27" s="437"/>
      <c r="AR27" s="476"/>
      <c r="AS27" s="436">
        <v>3259</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256840</v>
      </c>
      <c r="BO27" s="553"/>
      <c r="BP27" s="553"/>
      <c r="BQ27" s="553"/>
      <c r="BR27" s="553"/>
      <c r="BS27" s="553"/>
      <c r="BT27" s="553"/>
      <c r="BU27" s="554"/>
      <c r="BV27" s="552">
        <v>256588</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2390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745530</v>
      </c>
      <c r="BO28" s="349"/>
      <c r="BP28" s="349"/>
      <c r="BQ28" s="349"/>
      <c r="BR28" s="349"/>
      <c r="BS28" s="349"/>
      <c r="BT28" s="349"/>
      <c r="BU28" s="350"/>
      <c r="BV28" s="348">
        <v>841910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11</v>
      </c>
      <c r="M29" s="437"/>
      <c r="N29" s="437"/>
      <c r="O29" s="437"/>
      <c r="P29" s="476"/>
      <c r="Q29" s="436">
        <v>1960</v>
      </c>
      <c r="R29" s="437"/>
      <c r="S29" s="437"/>
      <c r="T29" s="437"/>
      <c r="U29" s="437"/>
      <c r="V29" s="476"/>
      <c r="W29" s="531"/>
      <c r="X29" s="519"/>
      <c r="Y29" s="520"/>
      <c r="Z29" s="435" t="s">
        <v>170</v>
      </c>
      <c r="AA29" s="415"/>
      <c r="AB29" s="415"/>
      <c r="AC29" s="415"/>
      <c r="AD29" s="415"/>
      <c r="AE29" s="415"/>
      <c r="AF29" s="415"/>
      <c r="AG29" s="416"/>
      <c r="AH29" s="436">
        <v>124</v>
      </c>
      <c r="AI29" s="437"/>
      <c r="AJ29" s="437"/>
      <c r="AK29" s="437"/>
      <c r="AL29" s="476"/>
      <c r="AM29" s="436">
        <v>408445</v>
      </c>
      <c r="AN29" s="437"/>
      <c r="AO29" s="437"/>
      <c r="AP29" s="437"/>
      <c r="AQ29" s="437"/>
      <c r="AR29" s="476"/>
      <c r="AS29" s="436">
        <v>3294</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14601</v>
      </c>
      <c r="BO29" s="386"/>
      <c r="BP29" s="386"/>
      <c r="BQ29" s="386"/>
      <c r="BR29" s="386"/>
      <c r="BS29" s="386"/>
      <c r="BT29" s="386"/>
      <c r="BU29" s="387"/>
      <c r="BV29" s="385">
        <v>37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96.4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212204</v>
      </c>
      <c r="BO30" s="553"/>
      <c r="BP30" s="553"/>
      <c r="BQ30" s="553"/>
      <c r="BR30" s="553"/>
      <c r="BS30" s="553"/>
      <c r="BT30" s="553"/>
      <c r="BU30" s="554"/>
      <c r="BV30" s="552">
        <v>218814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t="str">
        <f>IF(BG34="","",MAX(C34:D43,U34:V43,AM34:AN43)+1)</f>
        <v/>
      </c>
      <c r="BF34" s="564"/>
      <c r="BG34" s="565"/>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南空知葬祭組合</v>
      </c>
      <c r="BZ34" s="565"/>
      <c r="CA34" s="565"/>
      <c r="CB34" s="565"/>
      <c r="CC34" s="565"/>
      <c r="CD34" s="565"/>
      <c r="CE34" s="565"/>
      <c r="CF34" s="565"/>
      <c r="CG34" s="565"/>
      <c r="CH34" s="565"/>
      <c r="CI34" s="565"/>
      <c r="CJ34" s="565"/>
      <c r="CK34" s="565"/>
      <c r="CL34" s="565"/>
      <c r="CM34" s="565"/>
      <c r="CN34" s="165"/>
      <c r="CO34" s="564">
        <f>IF(CQ34="","",MAX(C34:D43,U34:V43,AM34:AN43,BE34:BF43,BW34:BX43)+1)</f>
        <v>10</v>
      </c>
      <c r="CP34" s="564"/>
      <c r="CQ34" s="565" t="str">
        <f>IF('各会計、関係団体の財政状況及び健全化判断比率'!BS7="","",'各会計、関係団体の財政状況及び健全化判断比率'!BS7)</f>
        <v>栗山町農業振興公社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北海道介護福祉学校特別会計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IF('各会計、関係団体の財政状況及び健全化判断比率'!B32="","",'各会計、関係団体の財政状況及び健全化判断比率'!B32)</f>
        <v>下水道事業会計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南空知消防組合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t="str">
        <f t="shared" si="2"/>
        <v/>
      </c>
      <c r="BX36" s="564"/>
      <c r="BY36" s="565" t="str">
        <f>IF('各会計、関係団体の財政状況及び健全化判断比率'!B70="","",'各会計、関係団体の財政状況及び健全化判断比率'!B70)</f>
        <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2" sqref="B2"/>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1296749</v>
      </c>
      <c r="S5" s="581"/>
      <c r="T5" s="581"/>
      <c r="U5" s="581"/>
      <c r="V5" s="581"/>
      <c r="W5" s="581"/>
      <c r="X5" s="581"/>
      <c r="Y5" s="582"/>
      <c r="Z5" s="583">
        <v>14.7</v>
      </c>
      <c r="AA5" s="583"/>
      <c r="AB5" s="583"/>
      <c r="AC5" s="583"/>
      <c r="AD5" s="584">
        <v>1241336</v>
      </c>
      <c r="AE5" s="584"/>
      <c r="AF5" s="584"/>
      <c r="AG5" s="584"/>
      <c r="AH5" s="584"/>
      <c r="AI5" s="584"/>
      <c r="AJ5" s="584"/>
      <c r="AK5" s="584"/>
      <c r="AL5" s="585">
        <v>27.2</v>
      </c>
      <c r="AM5" s="586"/>
      <c r="AN5" s="586"/>
      <c r="AO5" s="587"/>
      <c r="AP5" s="577" t="s">
        <v>208</v>
      </c>
      <c r="AQ5" s="578"/>
      <c r="AR5" s="578"/>
      <c r="AS5" s="578"/>
      <c r="AT5" s="578"/>
      <c r="AU5" s="578"/>
      <c r="AV5" s="578"/>
      <c r="AW5" s="578"/>
      <c r="AX5" s="578"/>
      <c r="AY5" s="578"/>
      <c r="AZ5" s="578"/>
      <c r="BA5" s="578"/>
      <c r="BB5" s="578"/>
      <c r="BC5" s="578"/>
      <c r="BD5" s="578"/>
      <c r="BE5" s="578"/>
      <c r="BF5" s="579"/>
      <c r="BG5" s="591">
        <v>1240464</v>
      </c>
      <c r="BH5" s="592"/>
      <c r="BI5" s="592"/>
      <c r="BJ5" s="592"/>
      <c r="BK5" s="592"/>
      <c r="BL5" s="592"/>
      <c r="BM5" s="592"/>
      <c r="BN5" s="593"/>
      <c r="BO5" s="594">
        <v>95.7</v>
      </c>
      <c r="BP5" s="594"/>
      <c r="BQ5" s="594"/>
      <c r="BR5" s="594"/>
      <c r="BS5" s="595">
        <v>21941</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x14ac:dyDescent="0.15">
      <c r="B6" s="588" t="s">
        <v>212</v>
      </c>
      <c r="C6" s="589"/>
      <c r="D6" s="589"/>
      <c r="E6" s="589"/>
      <c r="F6" s="589"/>
      <c r="G6" s="589"/>
      <c r="H6" s="589"/>
      <c r="I6" s="589"/>
      <c r="J6" s="589"/>
      <c r="K6" s="589"/>
      <c r="L6" s="589"/>
      <c r="M6" s="589"/>
      <c r="N6" s="589"/>
      <c r="O6" s="589"/>
      <c r="P6" s="589"/>
      <c r="Q6" s="590"/>
      <c r="R6" s="591">
        <v>96500</v>
      </c>
      <c r="S6" s="592"/>
      <c r="T6" s="592"/>
      <c r="U6" s="592"/>
      <c r="V6" s="592"/>
      <c r="W6" s="592"/>
      <c r="X6" s="592"/>
      <c r="Y6" s="593"/>
      <c r="Z6" s="594">
        <v>1.1000000000000001</v>
      </c>
      <c r="AA6" s="594"/>
      <c r="AB6" s="594"/>
      <c r="AC6" s="594"/>
      <c r="AD6" s="595">
        <v>96500</v>
      </c>
      <c r="AE6" s="595"/>
      <c r="AF6" s="595"/>
      <c r="AG6" s="595"/>
      <c r="AH6" s="595"/>
      <c r="AI6" s="595"/>
      <c r="AJ6" s="595"/>
      <c r="AK6" s="595"/>
      <c r="AL6" s="596">
        <v>2.1</v>
      </c>
      <c r="AM6" s="597"/>
      <c r="AN6" s="597"/>
      <c r="AO6" s="598"/>
      <c r="AP6" s="588" t="s">
        <v>213</v>
      </c>
      <c r="AQ6" s="589"/>
      <c r="AR6" s="589"/>
      <c r="AS6" s="589"/>
      <c r="AT6" s="589"/>
      <c r="AU6" s="589"/>
      <c r="AV6" s="589"/>
      <c r="AW6" s="589"/>
      <c r="AX6" s="589"/>
      <c r="AY6" s="589"/>
      <c r="AZ6" s="589"/>
      <c r="BA6" s="589"/>
      <c r="BB6" s="589"/>
      <c r="BC6" s="589"/>
      <c r="BD6" s="589"/>
      <c r="BE6" s="589"/>
      <c r="BF6" s="590"/>
      <c r="BG6" s="591">
        <v>1240464</v>
      </c>
      <c r="BH6" s="592"/>
      <c r="BI6" s="592"/>
      <c r="BJ6" s="592"/>
      <c r="BK6" s="592"/>
      <c r="BL6" s="592"/>
      <c r="BM6" s="592"/>
      <c r="BN6" s="593"/>
      <c r="BO6" s="594">
        <v>95.7</v>
      </c>
      <c r="BP6" s="594"/>
      <c r="BQ6" s="594"/>
      <c r="BR6" s="594"/>
      <c r="BS6" s="595">
        <v>21941</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86687</v>
      </c>
      <c r="CS6" s="592"/>
      <c r="CT6" s="592"/>
      <c r="CU6" s="592"/>
      <c r="CV6" s="592"/>
      <c r="CW6" s="592"/>
      <c r="CX6" s="592"/>
      <c r="CY6" s="593"/>
      <c r="CZ6" s="594">
        <v>1</v>
      </c>
      <c r="DA6" s="594"/>
      <c r="DB6" s="594"/>
      <c r="DC6" s="594"/>
      <c r="DD6" s="600" t="s">
        <v>215</v>
      </c>
      <c r="DE6" s="592"/>
      <c r="DF6" s="592"/>
      <c r="DG6" s="592"/>
      <c r="DH6" s="592"/>
      <c r="DI6" s="592"/>
      <c r="DJ6" s="592"/>
      <c r="DK6" s="592"/>
      <c r="DL6" s="592"/>
      <c r="DM6" s="592"/>
      <c r="DN6" s="592"/>
      <c r="DO6" s="592"/>
      <c r="DP6" s="593"/>
      <c r="DQ6" s="600">
        <v>86687</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2771</v>
      </c>
      <c r="S7" s="592"/>
      <c r="T7" s="592"/>
      <c r="U7" s="592"/>
      <c r="V7" s="592"/>
      <c r="W7" s="592"/>
      <c r="X7" s="592"/>
      <c r="Y7" s="593"/>
      <c r="Z7" s="594">
        <v>0</v>
      </c>
      <c r="AA7" s="594"/>
      <c r="AB7" s="594"/>
      <c r="AC7" s="594"/>
      <c r="AD7" s="595">
        <v>2771</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537324</v>
      </c>
      <c r="BH7" s="592"/>
      <c r="BI7" s="592"/>
      <c r="BJ7" s="592"/>
      <c r="BK7" s="592"/>
      <c r="BL7" s="592"/>
      <c r="BM7" s="592"/>
      <c r="BN7" s="593"/>
      <c r="BO7" s="594">
        <v>41.4</v>
      </c>
      <c r="BP7" s="594"/>
      <c r="BQ7" s="594"/>
      <c r="BR7" s="594"/>
      <c r="BS7" s="595">
        <v>16967</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1254619</v>
      </c>
      <c r="CS7" s="592"/>
      <c r="CT7" s="592"/>
      <c r="CU7" s="592"/>
      <c r="CV7" s="592"/>
      <c r="CW7" s="592"/>
      <c r="CX7" s="592"/>
      <c r="CY7" s="593"/>
      <c r="CZ7" s="594">
        <v>14.3</v>
      </c>
      <c r="DA7" s="594"/>
      <c r="DB7" s="594"/>
      <c r="DC7" s="594"/>
      <c r="DD7" s="600">
        <v>205473</v>
      </c>
      <c r="DE7" s="592"/>
      <c r="DF7" s="592"/>
      <c r="DG7" s="592"/>
      <c r="DH7" s="592"/>
      <c r="DI7" s="592"/>
      <c r="DJ7" s="592"/>
      <c r="DK7" s="592"/>
      <c r="DL7" s="592"/>
      <c r="DM7" s="592"/>
      <c r="DN7" s="592"/>
      <c r="DO7" s="592"/>
      <c r="DP7" s="593"/>
      <c r="DQ7" s="600">
        <v>1018343</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2415</v>
      </c>
      <c r="S8" s="592"/>
      <c r="T8" s="592"/>
      <c r="U8" s="592"/>
      <c r="V8" s="592"/>
      <c r="W8" s="592"/>
      <c r="X8" s="592"/>
      <c r="Y8" s="593"/>
      <c r="Z8" s="594">
        <v>0</v>
      </c>
      <c r="AA8" s="594"/>
      <c r="AB8" s="594"/>
      <c r="AC8" s="594"/>
      <c r="AD8" s="595">
        <v>2415</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17311</v>
      </c>
      <c r="BH8" s="592"/>
      <c r="BI8" s="592"/>
      <c r="BJ8" s="592"/>
      <c r="BK8" s="592"/>
      <c r="BL8" s="592"/>
      <c r="BM8" s="592"/>
      <c r="BN8" s="593"/>
      <c r="BO8" s="594">
        <v>1.3</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1731644</v>
      </c>
      <c r="CS8" s="592"/>
      <c r="CT8" s="592"/>
      <c r="CU8" s="592"/>
      <c r="CV8" s="592"/>
      <c r="CW8" s="592"/>
      <c r="CX8" s="592"/>
      <c r="CY8" s="593"/>
      <c r="CZ8" s="594">
        <v>19.8</v>
      </c>
      <c r="DA8" s="594"/>
      <c r="DB8" s="594"/>
      <c r="DC8" s="594"/>
      <c r="DD8" s="600">
        <v>30240</v>
      </c>
      <c r="DE8" s="592"/>
      <c r="DF8" s="592"/>
      <c r="DG8" s="592"/>
      <c r="DH8" s="592"/>
      <c r="DI8" s="592"/>
      <c r="DJ8" s="592"/>
      <c r="DK8" s="592"/>
      <c r="DL8" s="592"/>
      <c r="DM8" s="592"/>
      <c r="DN8" s="592"/>
      <c r="DO8" s="592"/>
      <c r="DP8" s="593"/>
      <c r="DQ8" s="600">
        <v>943950</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3296</v>
      </c>
      <c r="S9" s="592"/>
      <c r="T9" s="592"/>
      <c r="U9" s="592"/>
      <c r="V9" s="592"/>
      <c r="W9" s="592"/>
      <c r="X9" s="592"/>
      <c r="Y9" s="593"/>
      <c r="Z9" s="594">
        <v>0</v>
      </c>
      <c r="AA9" s="594"/>
      <c r="AB9" s="594"/>
      <c r="AC9" s="594"/>
      <c r="AD9" s="595">
        <v>3296</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414187</v>
      </c>
      <c r="BH9" s="592"/>
      <c r="BI9" s="592"/>
      <c r="BJ9" s="592"/>
      <c r="BK9" s="592"/>
      <c r="BL9" s="592"/>
      <c r="BM9" s="592"/>
      <c r="BN9" s="593"/>
      <c r="BO9" s="594">
        <v>31.9</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543254</v>
      </c>
      <c r="CS9" s="592"/>
      <c r="CT9" s="592"/>
      <c r="CU9" s="592"/>
      <c r="CV9" s="592"/>
      <c r="CW9" s="592"/>
      <c r="CX9" s="592"/>
      <c r="CY9" s="593"/>
      <c r="CZ9" s="594">
        <v>6.2</v>
      </c>
      <c r="DA9" s="594"/>
      <c r="DB9" s="594"/>
      <c r="DC9" s="594"/>
      <c r="DD9" s="600">
        <v>105680</v>
      </c>
      <c r="DE9" s="592"/>
      <c r="DF9" s="592"/>
      <c r="DG9" s="592"/>
      <c r="DH9" s="592"/>
      <c r="DI9" s="592"/>
      <c r="DJ9" s="592"/>
      <c r="DK9" s="592"/>
      <c r="DL9" s="592"/>
      <c r="DM9" s="592"/>
      <c r="DN9" s="592"/>
      <c r="DO9" s="592"/>
      <c r="DP9" s="593"/>
      <c r="DQ9" s="600">
        <v>425989</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134927</v>
      </c>
      <c r="S10" s="592"/>
      <c r="T10" s="592"/>
      <c r="U10" s="592"/>
      <c r="V10" s="592"/>
      <c r="W10" s="592"/>
      <c r="X10" s="592"/>
      <c r="Y10" s="593"/>
      <c r="Z10" s="594">
        <v>1.5</v>
      </c>
      <c r="AA10" s="594"/>
      <c r="AB10" s="594"/>
      <c r="AC10" s="594"/>
      <c r="AD10" s="595">
        <v>134927</v>
      </c>
      <c r="AE10" s="595"/>
      <c r="AF10" s="595"/>
      <c r="AG10" s="595"/>
      <c r="AH10" s="595"/>
      <c r="AI10" s="595"/>
      <c r="AJ10" s="595"/>
      <c r="AK10" s="595"/>
      <c r="AL10" s="596">
        <v>3</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44364</v>
      </c>
      <c r="BH10" s="592"/>
      <c r="BI10" s="592"/>
      <c r="BJ10" s="592"/>
      <c r="BK10" s="592"/>
      <c r="BL10" s="592"/>
      <c r="BM10" s="592"/>
      <c r="BN10" s="593"/>
      <c r="BO10" s="594">
        <v>3.4</v>
      </c>
      <c r="BP10" s="594"/>
      <c r="BQ10" s="594"/>
      <c r="BR10" s="594"/>
      <c r="BS10" s="600">
        <v>7481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11401</v>
      </c>
      <c r="CS10" s="592"/>
      <c r="CT10" s="592"/>
      <c r="CU10" s="592"/>
      <c r="CV10" s="592"/>
      <c r="CW10" s="592"/>
      <c r="CX10" s="592"/>
      <c r="CY10" s="593"/>
      <c r="CZ10" s="594">
        <v>0.1</v>
      </c>
      <c r="DA10" s="594"/>
      <c r="DB10" s="594"/>
      <c r="DC10" s="594"/>
      <c r="DD10" s="600" t="s">
        <v>111</v>
      </c>
      <c r="DE10" s="592"/>
      <c r="DF10" s="592"/>
      <c r="DG10" s="592"/>
      <c r="DH10" s="592"/>
      <c r="DI10" s="592"/>
      <c r="DJ10" s="592"/>
      <c r="DK10" s="592"/>
      <c r="DL10" s="592"/>
      <c r="DM10" s="592"/>
      <c r="DN10" s="592"/>
      <c r="DO10" s="592"/>
      <c r="DP10" s="593"/>
      <c r="DQ10" s="600">
        <v>11310</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v>12935</v>
      </c>
      <c r="S11" s="592"/>
      <c r="T11" s="592"/>
      <c r="U11" s="592"/>
      <c r="V11" s="592"/>
      <c r="W11" s="592"/>
      <c r="X11" s="592"/>
      <c r="Y11" s="593"/>
      <c r="Z11" s="594">
        <v>0.1</v>
      </c>
      <c r="AA11" s="594"/>
      <c r="AB11" s="594"/>
      <c r="AC11" s="594"/>
      <c r="AD11" s="595">
        <v>12935</v>
      </c>
      <c r="AE11" s="595"/>
      <c r="AF11" s="595"/>
      <c r="AG11" s="595"/>
      <c r="AH11" s="595"/>
      <c r="AI11" s="595"/>
      <c r="AJ11" s="595"/>
      <c r="AK11" s="595"/>
      <c r="AL11" s="596">
        <v>0.3</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61462</v>
      </c>
      <c r="BH11" s="592"/>
      <c r="BI11" s="592"/>
      <c r="BJ11" s="592"/>
      <c r="BK11" s="592"/>
      <c r="BL11" s="592"/>
      <c r="BM11" s="592"/>
      <c r="BN11" s="593"/>
      <c r="BO11" s="594">
        <v>4.7</v>
      </c>
      <c r="BP11" s="594"/>
      <c r="BQ11" s="594"/>
      <c r="BR11" s="594"/>
      <c r="BS11" s="600">
        <v>9486</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1240078</v>
      </c>
      <c r="CS11" s="592"/>
      <c r="CT11" s="592"/>
      <c r="CU11" s="592"/>
      <c r="CV11" s="592"/>
      <c r="CW11" s="592"/>
      <c r="CX11" s="592"/>
      <c r="CY11" s="593"/>
      <c r="CZ11" s="594">
        <v>14.2</v>
      </c>
      <c r="DA11" s="594"/>
      <c r="DB11" s="594"/>
      <c r="DC11" s="594"/>
      <c r="DD11" s="600">
        <v>797048</v>
      </c>
      <c r="DE11" s="592"/>
      <c r="DF11" s="592"/>
      <c r="DG11" s="592"/>
      <c r="DH11" s="592"/>
      <c r="DI11" s="592"/>
      <c r="DJ11" s="592"/>
      <c r="DK11" s="592"/>
      <c r="DL11" s="592"/>
      <c r="DM11" s="592"/>
      <c r="DN11" s="592"/>
      <c r="DO11" s="592"/>
      <c r="DP11" s="593"/>
      <c r="DQ11" s="600">
        <v>187749</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551609</v>
      </c>
      <c r="BH12" s="592"/>
      <c r="BI12" s="592"/>
      <c r="BJ12" s="592"/>
      <c r="BK12" s="592"/>
      <c r="BL12" s="592"/>
      <c r="BM12" s="592"/>
      <c r="BN12" s="593"/>
      <c r="BO12" s="594">
        <v>42.5</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201784</v>
      </c>
      <c r="CS12" s="592"/>
      <c r="CT12" s="592"/>
      <c r="CU12" s="592"/>
      <c r="CV12" s="592"/>
      <c r="CW12" s="592"/>
      <c r="CX12" s="592"/>
      <c r="CY12" s="593"/>
      <c r="CZ12" s="594">
        <v>2.2999999999999998</v>
      </c>
      <c r="DA12" s="594"/>
      <c r="DB12" s="594"/>
      <c r="DC12" s="594"/>
      <c r="DD12" s="600" t="s">
        <v>111</v>
      </c>
      <c r="DE12" s="592"/>
      <c r="DF12" s="592"/>
      <c r="DG12" s="592"/>
      <c r="DH12" s="592"/>
      <c r="DI12" s="592"/>
      <c r="DJ12" s="592"/>
      <c r="DK12" s="592"/>
      <c r="DL12" s="592"/>
      <c r="DM12" s="592"/>
      <c r="DN12" s="592"/>
      <c r="DO12" s="592"/>
      <c r="DP12" s="593"/>
      <c r="DQ12" s="600">
        <v>54146</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24439</v>
      </c>
      <c r="S13" s="592"/>
      <c r="T13" s="592"/>
      <c r="U13" s="592"/>
      <c r="V13" s="592"/>
      <c r="W13" s="592"/>
      <c r="X13" s="592"/>
      <c r="Y13" s="593"/>
      <c r="Z13" s="594">
        <v>0.3</v>
      </c>
      <c r="AA13" s="594"/>
      <c r="AB13" s="594"/>
      <c r="AC13" s="594"/>
      <c r="AD13" s="595">
        <v>24439</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517217</v>
      </c>
      <c r="BH13" s="592"/>
      <c r="BI13" s="592"/>
      <c r="BJ13" s="592"/>
      <c r="BK13" s="592"/>
      <c r="BL13" s="592"/>
      <c r="BM13" s="592"/>
      <c r="BN13" s="593"/>
      <c r="BO13" s="594">
        <v>39.9</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1133738</v>
      </c>
      <c r="CS13" s="592"/>
      <c r="CT13" s="592"/>
      <c r="CU13" s="592"/>
      <c r="CV13" s="592"/>
      <c r="CW13" s="592"/>
      <c r="CX13" s="592"/>
      <c r="CY13" s="593"/>
      <c r="CZ13" s="594">
        <v>13</v>
      </c>
      <c r="DA13" s="594"/>
      <c r="DB13" s="594"/>
      <c r="DC13" s="594"/>
      <c r="DD13" s="600">
        <v>491481</v>
      </c>
      <c r="DE13" s="592"/>
      <c r="DF13" s="592"/>
      <c r="DG13" s="592"/>
      <c r="DH13" s="592"/>
      <c r="DI13" s="592"/>
      <c r="DJ13" s="592"/>
      <c r="DK13" s="592"/>
      <c r="DL13" s="592"/>
      <c r="DM13" s="592"/>
      <c r="DN13" s="592"/>
      <c r="DO13" s="592"/>
      <c r="DP13" s="593"/>
      <c r="DQ13" s="600">
        <v>614489</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30132</v>
      </c>
      <c r="BH14" s="592"/>
      <c r="BI14" s="592"/>
      <c r="BJ14" s="592"/>
      <c r="BK14" s="592"/>
      <c r="BL14" s="592"/>
      <c r="BM14" s="592"/>
      <c r="BN14" s="593"/>
      <c r="BO14" s="594">
        <v>2.2999999999999998</v>
      </c>
      <c r="BP14" s="594"/>
      <c r="BQ14" s="594"/>
      <c r="BR14" s="594"/>
      <c r="BS14" s="600">
        <v>4974</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348556</v>
      </c>
      <c r="CS14" s="592"/>
      <c r="CT14" s="592"/>
      <c r="CU14" s="592"/>
      <c r="CV14" s="592"/>
      <c r="CW14" s="592"/>
      <c r="CX14" s="592"/>
      <c r="CY14" s="593"/>
      <c r="CZ14" s="594">
        <v>4</v>
      </c>
      <c r="DA14" s="594"/>
      <c r="DB14" s="594"/>
      <c r="DC14" s="594"/>
      <c r="DD14" s="600" t="s">
        <v>111</v>
      </c>
      <c r="DE14" s="592"/>
      <c r="DF14" s="592"/>
      <c r="DG14" s="592"/>
      <c r="DH14" s="592"/>
      <c r="DI14" s="592"/>
      <c r="DJ14" s="592"/>
      <c r="DK14" s="592"/>
      <c r="DL14" s="592"/>
      <c r="DM14" s="592"/>
      <c r="DN14" s="592"/>
      <c r="DO14" s="592"/>
      <c r="DP14" s="593"/>
      <c r="DQ14" s="600">
        <v>292756</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3505</v>
      </c>
      <c r="S15" s="592"/>
      <c r="T15" s="592"/>
      <c r="U15" s="592"/>
      <c r="V15" s="592"/>
      <c r="W15" s="592"/>
      <c r="X15" s="592"/>
      <c r="Y15" s="593"/>
      <c r="Z15" s="594">
        <v>0</v>
      </c>
      <c r="AA15" s="594"/>
      <c r="AB15" s="594"/>
      <c r="AC15" s="594"/>
      <c r="AD15" s="595">
        <v>3505</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121399</v>
      </c>
      <c r="BH15" s="592"/>
      <c r="BI15" s="592"/>
      <c r="BJ15" s="592"/>
      <c r="BK15" s="592"/>
      <c r="BL15" s="592"/>
      <c r="BM15" s="592"/>
      <c r="BN15" s="593"/>
      <c r="BO15" s="594">
        <v>9.4</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816529</v>
      </c>
      <c r="CS15" s="592"/>
      <c r="CT15" s="592"/>
      <c r="CU15" s="592"/>
      <c r="CV15" s="592"/>
      <c r="CW15" s="592"/>
      <c r="CX15" s="592"/>
      <c r="CY15" s="593"/>
      <c r="CZ15" s="594">
        <v>9.3000000000000007</v>
      </c>
      <c r="DA15" s="594"/>
      <c r="DB15" s="594"/>
      <c r="DC15" s="594"/>
      <c r="DD15" s="600">
        <v>44518</v>
      </c>
      <c r="DE15" s="592"/>
      <c r="DF15" s="592"/>
      <c r="DG15" s="592"/>
      <c r="DH15" s="592"/>
      <c r="DI15" s="592"/>
      <c r="DJ15" s="592"/>
      <c r="DK15" s="592"/>
      <c r="DL15" s="592"/>
      <c r="DM15" s="592"/>
      <c r="DN15" s="592"/>
      <c r="DO15" s="592"/>
      <c r="DP15" s="593"/>
      <c r="DQ15" s="600">
        <v>623447</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3313016</v>
      </c>
      <c r="S16" s="592"/>
      <c r="T16" s="592"/>
      <c r="U16" s="592"/>
      <c r="V16" s="592"/>
      <c r="W16" s="592"/>
      <c r="X16" s="592"/>
      <c r="Y16" s="593"/>
      <c r="Z16" s="594">
        <v>37.4</v>
      </c>
      <c r="AA16" s="594"/>
      <c r="AB16" s="594"/>
      <c r="AC16" s="594"/>
      <c r="AD16" s="595">
        <v>3038733</v>
      </c>
      <c r="AE16" s="595"/>
      <c r="AF16" s="595"/>
      <c r="AG16" s="595"/>
      <c r="AH16" s="595"/>
      <c r="AI16" s="595"/>
      <c r="AJ16" s="595"/>
      <c r="AK16" s="595"/>
      <c r="AL16" s="596">
        <v>66.5</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3081</v>
      </c>
      <c r="CS16" s="592"/>
      <c r="CT16" s="592"/>
      <c r="CU16" s="592"/>
      <c r="CV16" s="592"/>
      <c r="CW16" s="592"/>
      <c r="CX16" s="592"/>
      <c r="CY16" s="593"/>
      <c r="CZ16" s="594">
        <v>0</v>
      </c>
      <c r="DA16" s="594"/>
      <c r="DB16" s="594"/>
      <c r="DC16" s="594"/>
      <c r="DD16" s="600" t="s">
        <v>111</v>
      </c>
      <c r="DE16" s="592"/>
      <c r="DF16" s="592"/>
      <c r="DG16" s="592"/>
      <c r="DH16" s="592"/>
      <c r="DI16" s="592"/>
      <c r="DJ16" s="592"/>
      <c r="DK16" s="592"/>
      <c r="DL16" s="592"/>
      <c r="DM16" s="592"/>
      <c r="DN16" s="592"/>
      <c r="DO16" s="592"/>
      <c r="DP16" s="593"/>
      <c r="DQ16" s="600">
        <v>3081</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3038733</v>
      </c>
      <c r="S17" s="592"/>
      <c r="T17" s="592"/>
      <c r="U17" s="592"/>
      <c r="V17" s="592"/>
      <c r="W17" s="592"/>
      <c r="X17" s="592"/>
      <c r="Y17" s="593"/>
      <c r="Z17" s="594">
        <v>34.299999999999997</v>
      </c>
      <c r="AA17" s="594"/>
      <c r="AB17" s="594"/>
      <c r="AC17" s="594"/>
      <c r="AD17" s="595">
        <v>3038733</v>
      </c>
      <c r="AE17" s="595"/>
      <c r="AF17" s="595"/>
      <c r="AG17" s="595"/>
      <c r="AH17" s="595"/>
      <c r="AI17" s="595"/>
      <c r="AJ17" s="595"/>
      <c r="AK17" s="595"/>
      <c r="AL17" s="596">
        <v>66.5</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1373185</v>
      </c>
      <c r="CS17" s="592"/>
      <c r="CT17" s="592"/>
      <c r="CU17" s="592"/>
      <c r="CV17" s="592"/>
      <c r="CW17" s="592"/>
      <c r="CX17" s="592"/>
      <c r="CY17" s="593"/>
      <c r="CZ17" s="594">
        <v>15.7</v>
      </c>
      <c r="DA17" s="594"/>
      <c r="DB17" s="594"/>
      <c r="DC17" s="594"/>
      <c r="DD17" s="600" t="s">
        <v>111</v>
      </c>
      <c r="DE17" s="592"/>
      <c r="DF17" s="592"/>
      <c r="DG17" s="592"/>
      <c r="DH17" s="592"/>
      <c r="DI17" s="592"/>
      <c r="DJ17" s="592"/>
      <c r="DK17" s="592"/>
      <c r="DL17" s="592"/>
      <c r="DM17" s="592"/>
      <c r="DN17" s="592"/>
      <c r="DO17" s="592"/>
      <c r="DP17" s="593"/>
      <c r="DQ17" s="600">
        <v>1219890</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271443</v>
      </c>
      <c r="S18" s="592"/>
      <c r="T18" s="592"/>
      <c r="U18" s="592"/>
      <c r="V18" s="592"/>
      <c r="W18" s="592"/>
      <c r="X18" s="592"/>
      <c r="Y18" s="593"/>
      <c r="Z18" s="594">
        <v>3.1</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v>2840</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56285</v>
      </c>
      <c r="BH19" s="592"/>
      <c r="BI19" s="592"/>
      <c r="BJ19" s="592"/>
      <c r="BK19" s="592"/>
      <c r="BL19" s="592"/>
      <c r="BM19" s="592"/>
      <c r="BN19" s="593"/>
      <c r="BO19" s="594">
        <v>4.3</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4890553</v>
      </c>
      <c r="S20" s="592"/>
      <c r="T20" s="592"/>
      <c r="U20" s="592"/>
      <c r="V20" s="592"/>
      <c r="W20" s="592"/>
      <c r="X20" s="592"/>
      <c r="Y20" s="593"/>
      <c r="Z20" s="594">
        <v>55.3</v>
      </c>
      <c r="AA20" s="594"/>
      <c r="AB20" s="594"/>
      <c r="AC20" s="594"/>
      <c r="AD20" s="595">
        <v>4560857</v>
      </c>
      <c r="AE20" s="595"/>
      <c r="AF20" s="595"/>
      <c r="AG20" s="595"/>
      <c r="AH20" s="595"/>
      <c r="AI20" s="595"/>
      <c r="AJ20" s="595"/>
      <c r="AK20" s="595"/>
      <c r="AL20" s="596">
        <v>99.8</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56285</v>
      </c>
      <c r="BH20" s="592"/>
      <c r="BI20" s="592"/>
      <c r="BJ20" s="592"/>
      <c r="BK20" s="592"/>
      <c r="BL20" s="592"/>
      <c r="BM20" s="592"/>
      <c r="BN20" s="593"/>
      <c r="BO20" s="594">
        <v>4.3</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8744556</v>
      </c>
      <c r="CS20" s="592"/>
      <c r="CT20" s="592"/>
      <c r="CU20" s="592"/>
      <c r="CV20" s="592"/>
      <c r="CW20" s="592"/>
      <c r="CX20" s="592"/>
      <c r="CY20" s="593"/>
      <c r="CZ20" s="594">
        <v>100</v>
      </c>
      <c r="DA20" s="594"/>
      <c r="DB20" s="594"/>
      <c r="DC20" s="594"/>
      <c r="DD20" s="600">
        <v>1674440</v>
      </c>
      <c r="DE20" s="592"/>
      <c r="DF20" s="592"/>
      <c r="DG20" s="592"/>
      <c r="DH20" s="592"/>
      <c r="DI20" s="592"/>
      <c r="DJ20" s="592"/>
      <c r="DK20" s="592"/>
      <c r="DL20" s="592"/>
      <c r="DM20" s="592"/>
      <c r="DN20" s="592"/>
      <c r="DO20" s="592"/>
      <c r="DP20" s="593"/>
      <c r="DQ20" s="600">
        <v>5481837</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2066</v>
      </c>
      <c r="S21" s="592"/>
      <c r="T21" s="592"/>
      <c r="U21" s="592"/>
      <c r="V21" s="592"/>
      <c r="W21" s="592"/>
      <c r="X21" s="592"/>
      <c r="Y21" s="593"/>
      <c r="Z21" s="594">
        <v>0</v>
      </c>
      <c r="AA21" s="594"/>
      <c r="AB21" s="594"/>
      <c r="AC21" s="594"/>
      <c r="AD21" s="595">
        <v>2066</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872</v>
      </c>
      <c r="BH21" s="592"/>
      <c r="BI21" s="592"/>
      <c r="BJ21" s="592"/>
      <c r="BK21" s="592"/>
      <c r="BL21" s="592"/>
      <c r="BM21" s="592"/>
      <c r="BN21" s="593"/>
      <c r="BO21" s="594">
        <v>0.1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110924</v>
      </c>
      <c r="S22" s="592"/>
      <c r="T22" s="592"/>
      <c r="U22" s="592"/>
      <c r="V22" s="592"/>
      <c r="W22" s="592"/>
      <c r="X22" s="592"/>
      <c r="Y22" s="593"/>
      <c r="Z22" s="594">
        <v>1.3</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287487</v>
      </c>
      <c r="S23" s="592"/>
      <c r="T23" s="592"/>
      <c r="U23" s="592"/>
      <c r="V23" s="592"/>
      <c r="W23" s="592"/>
      <c r="X23" s="592"/>
      <c r="Y23" s="593"/>
      <c r="Z23" s="594">
        <v>3.2</v>
      </c>
      <c r="AA23" s="594"/>
      <c r="AB23" s="594"/>
      <c r="AC23" s="594"/>
      <c r="AD23" s="595">
        <v>4078</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55413</v>
      </c>
      <c r="BH23" s="592"/>
      <c r="BI23" s="592"/>
      <c r="BJ23" s="592"/>
      <c r="BK23" s="592"/>
      <c r="BL23" s="592"/>
      <c r="BM23" s="592"/>
      <c r="BN23" s="593"/>
      <c r="BO23" s="594">
        <v>4.3</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37906</v>
      </c>
      <c r="S24" s="592"/>
      <c r="T24" s="592"/>
      <c r="U24" s="592"/>
      <c r="V24" s="592"/>
      <c r="W24" s="592"/>
      <c r="X24" s="592"/>
      <c r="Y24" s="593"/>
      <c r="Z24" s="594">
        <v>0.4</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3248784</v>
      </c>
      <c r="CS24" s="581"/>
      <c r="CT24" s="581"/>
      <c r="CU24" s="581"/>
      <c r="CV24" s="581"/>
      <c r="CW24" s="581"/>
      <c r="CX24" s="581"/>
      <c r="CY24" s="582"/>
      <c r="CZ24" s="620">
        <v>37.200000000000003</v>
      </c>
      <c r="DA24" s="621"/>
      <c r="DB24" s="621"/>
      <c r="DC24" s="622"/>
      <c r="DD24" s="619">
        <v>2464371</v>
      </c>
      <c r="DE24" s="581"/>
      <c r="DF24" s="581"/>
      <c r="DG24" s="581"/>
      <c r="DH24" s="581"/>
      <c r="DI24" s="581"/>
      <c r="DJ24" s="581"/>
      <c r="DK24" s="582"/>
      <c r="DL24" s="619">
        <v>2461899</v>
      </c>
      <c r="DM24" s="581"/>
      <c r="DN24" s="581"/>
      <c r="DO24" s="581"/>
      <c r="DP24" s="581"/>
      <c r="DQ24" s="581"/>
      <c r="DR24" s="581"/>
      <c r="DS24" s="581"/>
      <c r="DT24" s="581"/>
      <c r="DU24" s="581"/>
      <c r="DV24" s="582"/>
      <c r="DW24" s="585">
        <v>50.7</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953317</v>
      </c>
      <c r="S25" s="592"/>
      <c r="T25" s="592"/>
      <c r="U25" s="592"/>
      <c r="V25" s="592"/>
      <c r="W25" s="592"/>
      <c r="X25" s="592"/>
      <c r="Y25" s="593"/>
      <c r="Z25" s="594">
        <v>10.8</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1156913</v>
      </c>
      <c r="CS25" s="623"/>
      <c r="CT25" s="623"/>
      <c r="CU25" s="623"/>
      <c r="CV25" s="623"/>
      <c r="CW25" s="623"/>
      <c r="CX25" s="623"/>
      <c r="CY25" s="624"/>
      <c r="CZ25" s="625">
        <v>13.2</v>
      </c>
      <c r="DA25" s="626"/>
      <c r="DB25" s="626"/>
      <c r="DC25" s="627"/>
      <c r="DD25" s="600">
        <v>1030837</v>
      </c>
      <c r="DE25" s="623"/>
      <c r="DF25" s="623"/>
      <c r="DG25" s="623"/>
      <c r="DH25" s="623"/>
      <c r="DI25" s="623"/>
      <c r="DJ25" s="623"/>
      <c r="DK25" s="624"/>
      <c r="DL25" s="600">
        <v>1028645</v>
      </c>
      <c r="DM25" s="623"/>
      <c r="DN25" s="623"/>
      <c r="DO25" s="623"/>
      <c r="DP25" s="623"/>
      <c r="DQ25" s="623"/>
      <c r="DR25" s="623"/>
      <c r="DS25" s="623"/>
      <c r="DT25" s="623"/>
      <c r="DU25" s="623"/>
      <c r="DV25" s="624"/>
      <c r="DW25" s="596">
        <v>21.2</v>
      </c>
      <c r="DX25" s="617"/>
      <c r="DY25" s="617"/>
      <c r="DZ25" s="617"/>
      <c r="EA25" s="617"/>
      <c r="EB25" s="617"/>
      <c r="EC25" s="618"/>
    </row>
    <row r="26" spans="2:133" ht="11.25" customHeight="1" x14ac:dyDescent="0.15">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735924</v>
      </c>
      <c r="CS26" s="592"/>
      <c r="CT26" s="592"/>
      <c r="CU26" s="592"/>
      <c r="CV26" s="592"/>
      <c r="CW26" s="592"/>
      <c r="CX26" s="592"/>
      <c r="CY26" s="593"/>
      <c r="CZ26" s="625">
        <v>8.4</v>
      </c>
      <c r="DA26" s="626"/>
      <c r="DB26" s="626"/>
      <c r="DC26" s="627"/>
      <c r="DD26" s="600">
        <v>631768</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17"/>
      <c r="DY26" s="617"/>
      <c r="DZ26" s="617"/>
      <c r="EA26" s="617"/>
      <c r="EB26" s="617"/>
      <c r="EC26" s="618"/>
    </row>
    <row r="27" spans="2:133" ht="11.25" customHeight="1" x14ac:dyDescent="0.15">
      <c r="B27" s="588" t="s">
        <v>279</v>
      </c>
      <c r="C27" s="589"/>
      <c r="D27" s="589"/>
      <c r="E27" s="589"/>
      <c r="F27" s="589"/>
      <c r="G27" s="589"/>
      <c r="H27" s="589"/>
      <c r="I27" s="589"/>
      <c r="J27" s="589"/>
      <c r="K27" s="589"/>
      <c r="L27" s="589"/>
      <c r="M27" s="589"/>
      <c r="N27" s="589"/>
      <c r="O27" s="589"/>
      <c r="P27" s="589"/>
      <c r="Q27" s="590"/>
      <c r="R27" s="591">
        <v>916764</v>
      </c>
      <c r="S27" s="592"/>
      <c r="T27" s="592"/>
      <c r="U27" s="592"/>
      <c r="V27" s="592"/>
      <c r="W27" s="592"/>
      <c r="X27" s="592"/>
      <c r="Y27" s="593"/>
      <c r="Z27" s="594">
        <v>10.4</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1296749</v>
      </c>
      <c r="BH27" s="592"/>
      <c r="BI27" s="592"/>
      <c r="BJ27" s="592"/>
      <c r="BK27" s="592"/>
      <c r="BL27" s="592"/>
      <c r="BM27" s="592"/>
      <c r="BN27" s="593"/>
      <c r="BO27" s="594">
        <v>100</v>
      </c>
      <c r="BP27" s="594"/>
      <c r="BQ27" s="594"/>
      <c r="BR27" s="594"/>
      <c r="BS27" s="600">
        <v>21941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718686</v>
      </c>
      <c r="CS27" s="623"/>
      <c r="CT27" s="623"/>
      <c r="CU27" s="623"/>
      <c r="CV27" s="623"/>
      <c r="CW27" s="623"/>
      <c r="CX27" s="623"/>
      <c r="CY27" s="624"/>
      <c r="CZ27" s="625">
        <v>8.1999999999999993</v>
      </c>
      <c r="DA27" s="626"/>
      <c r="DB27" s="626"/>
      <c r="DC27" s="627"/>
      <c r="DD27" s="600">
        <v>213644</v>
      </c>
      <c r="DE27" s="623"/>
      <c r="DF27" s="623"/>
      <c r="DG27" s="623"/>
      <c r="DH27" s="623"/>
      <c r="DI27" s="623"/>
      <c r="DJ27" s="623"/>
      <c r="DK27" s="624"/>
      <c r="DL27" s="600">
        <v>213364</v>
      </c>
      <c r="DM27" s="623"/>
      <c r="DN27" s="623"/>
      <c r="DO27" s="623"/>
      <c r="DP27" s="623"/>
      <c r="DQ27" s="623"/>
      <c r="DR27" s="623"/>
      <c r="DS27" s="623"/>
      <c r="DT27" s="623"/>
      <c r="DU27" s="623"/>
      <c r="DV27" s="624"/>
      <c r="DW27" s="596">
        <v>4.4000000000000004</v>
      </c>
      <c r="DX27" s="617"/>
      <c r="DY27" s="617"/>
      <c r="DZ27" s="617"/>
      <c r="EA27" s="617"/>
      <c r="EB27" s="617"/>
      <c r="EC27" s="618"/>
    </row>
    <row r="28" spans="2:133" ht="11.25" customHeight="1" x14ac:dyDescent="0.15">
      <c r="B28" s="588" t="s">
        <v>282</v>
      </c>
      <c r="C28" s="589"/>
      <c r="D28" s="589"/>
      <c r="E28" s="589"/>
      <c r="F28" s="589"/>
      <c r="G28" s="589"/>
      <c r="H28" s="589"/>
      <c r="I28" s="589"/>
      <c r="J28" s="589"/>
      <c r="K28" s="589"/>
      <c r="L28" s="589"/>
      <c r="M28" s="589"/>
      <c r="N28" s="589"/>
      <c r="O28" s="589"/>
      <c r="P28" s="589"/>
      <c r="Q28" s="590"/>
      <c r="R28" s="591">
        <v>43847</v>
      </c>
      <c r="S28" s="592"/>
      <c r="T28" s="592"/>
      <c r="U28" s="592"/>
      <c r="V28" s="592"/>
      <c r="W28" s="592"/>
      <c r="X28" s="592"/>
      <c r="Y28" s="593"/>
      <c r="Z28" s="594">
        <v>0.5</v>
      </c>
      <c r="AA28" s="594"/>
      <c r="AB28" s="594"/>
      <c r="AC28" s="594"/>
      <c r="AD28" s="595">
        <v>3025</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1373185</v>
      </c>
      <c r="CS28" s="592"/>
      <c r="CT28" s="592"/>
      <c r="CU28" s="592"/>
      <c r="CV28" s="592"/>
      <c r="CW28" s="592"/>
      <c r="CX28" s="592"/>
      <c r="CY28" s="593"/>
      <c r="CZ28" s="625">
        <v>15.7</v>
      </c>
      <c r="DA28" s="626"/>
      <c r="DB28" s="626"/>
      <c r="DC28" s="627"/>
      <c r="DD28" s="600">
        <v>1219890</v>
      </c>
      <c r="DE28" s="592"/>
      <c r="DF28" s="592"/>
      <c r="DG28" s="592"/>
      <c r="DH28" s="592"/>
      <c r="DI28" s="592"/>
      <c r="DJ28" s="592"/>
      <c r="DK28" s="593"/>
      <c r="DL28" s="600">
        <v>1219890</v>
      </c>
      <c r="DM28" s="592"/>
      <c r="DN28" s="592"/>
      <c r="DO28" s="592"/>
      <c r="DP28" s="592"/>
      <c r="DQ28" s="592"/>
      <c r="DR28" s="592"/>
      <c r="DS28" s="592"/>
      <c r="DT28" s="592"/>
      <c r="DU28" s="592"/>
      <c r="DV28" s="593"/>
      <c r="DW28" s="596">
        <v>25.1</v>
      </c>
      <c r="DX28" s="617"/>
      <c r="DY28" s="617"/>
      <c r="DZ28" s="617"/>
      <c r="EA28" s="617"/>
      <c r="EB28" s="617"/>
      <c r="EC28" s="618"/>
    </row>
    <row r="29" spans="2:133" ht="11.25" customHeight="1" x14ac:dyDescent="0.15">
      <c r="B29" s="588" t="s">
        <v>284</v>
      </c>
      <c r="C29" s="589"/>
      <c r="D29" s="589"/>
      <c r="E29" s="589"/>
      <c r="F29" s="589"/>
      <c r="G29" s="589"/>
      <c r="H29" s="589"/>
      <c r="I29" s="589"/>
      <c r="J29" s="589"/>
      <c r="K29" s="589"/>
      <c r="L29" s="589"/>
      <c r="M29" s="589"/>
      <c r="N29" s="589"/>
      <c r="O29" s="589"/>
      <c r="P29" s="589"/>
      <c r="Q29" s="590"/>
      <c r="R29" s="591">
        <v>35413</v>
      </c>
      <c r="S29" s="592"/>
      <c r="T29" s="592"/>
      <c r="U29" s="592"/>
      <c r="V29" s="592"/>
      <c r="W29" s="592"/>
      <c r="X29" s="592"/>
      <c r="Y29" s="593"/>
      <c r="Z29" s="594">
        <v>0.4</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1372497</v>
      </c>
      <c r="CS29" s="623"/>
      <c r="CT29" s="623"/>
      <c r="CU29" s="623"/>
      <c r="CV29" s="623"/>
      <c r="CW29" s="623"/>
      <c r="CX29" s="623"/>
      <c r="CY29" s="624"/>
      <c r="CZ29" s="625">
        <v>15.7</v>
      </c>
      <c r="DA29" s="626"/>
      <c r="DB29" s="626"/>
      <c r="DC29" s="627"/>
      <c r="DD29" s="600">
        <v>1219202</v>
      </c>
      <c r="DE29" s="623"/>
      <c r="DF29" s="623"/>
      <c r="DG29" s="623"/>
      <c r="DH29" s="623"/>
      <c r="DI29" s="623"/>
      <c r="DJ29" s="623"/>
      <c r="DK29" s="624"/>
      <c r="DL29" s="600">
        <v>1219202</v>
      </c>
      <c r="DM29" s="623"/>
      <c r="DN29" s="623"/>
      <c r="DO29" s="623"/>
      <c r="DP29" s="623"/>
      <c r="DQ29" s="623"/>
      <c r="DR29" s="623"/>
      <c r="DS29" s="623"/>
      <c r="DT29" s="623"/>
      <c r="DU29" s="623"/>
      <c r="DV29" s="624"/>
      <c r="DW29" s="596">
        <v>25.1</v>
      </c>
      <c r="DX29" s="617"/>
      <c r="DY29" s="617"/>
      <c r="DZ29" s="617"/>
      <c r="EA29" s="617"/>
      <c r="EB29" s="617"/>
      <c r="EC29" s="618"/>
    </row>
    <row r="30" spans="2:133" ht="11.25" customHeight="1" x14ac:dyDescent="0.15">
      <c r="B30" s="588" t="s">
        <v>289</v>
      </c>
      <c r="C30" s="589"/>
      <c r="D30" s="589"/>
      <c r="E30" s="589"/>
      <c r="F30" s="589"/>
      <c r="G30" s="589"/>
      <c r="H30" s="589"/>
      <c r="I30" s="589"/>
      <c r="J30" s="589"/>
      <c r="K30" s="589"/>
      <c r="L30" s="589"/>
      <c r="M30" s="589"/>
      <c r="N30" s="589"/>
      <c r="O30" s="589"/>
      <c r="P30" s="589"/>
      <c r="Q30" s="590"/>
      <c r="R30" s="591">
        <v>138130</v>
      </c>
      <c r="S30" s="592"/>
      <c r="T30" s="592"/>
      <c r="U30" s="592"/>
      <c r="V30" s="592"/>
      <c r="W30" s="592"/>
      <c r="X30" s="592"/>
      <c r="Y30" s="593"/>
      <c r="Z30" s="594">
        <v>1.6</v>
      </c>
      <c r="AA30" s="594"/>
      <c r="AB30" s="594"/>
      <c r="AC30" s="594"/>
      <c r="AD30" s="595" t="s">
        <v>111</v>
      </c>
      <c r="AE30" s="595"/>
      <c r="AF30" s="595"/>
      <c r="AG30" s="595"/>
      <c r="AH30" s="595"/>
      <c r="AI30" s="595"/>
      <c r="AJ30" s="595"/>
      <c r="AK30" s="595"/>
      <c r="AL30" s="596" t="s">
        <v>111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98.5</v>
      </c>
      <c r="BH30" s="650"/>
      <c r="BI30" s="650"/>
      <c r="BJ30" s="650"/>
      <c r="BK30" s="650"/>
      <c r="BL30" s="650"/>
      <c r="BM30" s="586">
        <v>88.8</v>
      </c>
      <c r="BN30" s="650"/>
      <c r="BO30" s="650"/>
      <c r="BP30" s="650"/>
      <c r="BQ30" s="651"/>
      <c r="BR30" s="649">
        <v>97.9</v>
      </c>
      <c r="BS30" s="650"/>
      <c r="BT30" s="650"/>
      <c r="BU30" s="650"/>
      <c r="BV30" s="650"/>
      <c r="BW30" s="650"/>
      <c r="BX30" s="586">
        <v>88.5</v>
      </c>
      <c r="BY30" s="650"/>
      <c r="BZ30" s="650"/>
      <c r="CA30" s="650"/>
      <c r="CB30" s="651"/>
      <c r="CD30" s="654"/>
      <c r="CE30" s="655"/>
      <c r="CF30" s="605" t="s">
        <v>292</v>
      </c>
      <c r="CG30" s="606"/>
      <c r="CH30" s="606"/>
      <c r="CI30" s="606"/>
      <c r="CJ30" s="606"/>
      <c r="CK30" s="606"/>
      <c r="CL30" s="606"/>
      <c r="CM30" s="606"/>
      <c r="CN30" s="606"/>
      <c r="CO30" s="606"/>
      <c r="CP30" s="606"/>
      <c r="CQ30" s="607"/>
      <c r="CR30" s="591">
        <v>1216387</v>
      </c>
      <c r="CS30" s="592"/>
      <c r="CT30" s="592"/>
      <c r="CU30" s="592"/>
      <c r="CV30" s="592"/>
      <c r="CW30" s="592"/>
      <c r="CX30" s="592"/>
      <c r="CY30" s="593"/>
      <c r="CZ30" s="625">
        <v>13.9</v>
      </c>
      <c r="DA30" s="626"/>
      <c r="DB30" s="626"/>
      <c r="DC30" s="627"/>
      <c r="DD30" s="600">
        <v>1097173</v>
      </c>
      <c r="DE30" s="592"/>
      <c r="DF30" s="592"/>
      <c r="DG30" s="592"/>
      <c r="DH30" s="592"/>
      <c r="DI30" s="592"/>
      <c r="DJ30" s="592"/>
      <c r="DK30" s="593"/>
      <c r="DL30" s="600">
        <v>1097173</v>
      </c>
      <c r="DM30" s="592"/>
      <c r="DN30" s="592"/>
      <c r="DO30" s="592"/>
      <c r="DP30" s="592"/>
      <c r="DQ30" s="592"/>
      <c r="DR30" s="592"/>
      <c r="DS30" s="592"/>
      <c r="DT30" s="592"/>
      <c r="DU30" s="592"/>
      <c r="DV30" s="593"/>
      <c r="DW30" s="596">
        <v>22.6</v>
      </c>
      <c r="DX30" s="617"/>
      <c r="DY30" s="617"/>
      <c r="DZ30" s="617"/>
      <c r="EA30" s="617"/>
      <c r="EB30" s="617"/>
      <c r="EC30" s="618"/>
    </row>
    <row r="31" spans="2:133" ht="11.25" customHeight="1" x14ac:dyDescent="0.15">
      <c r="B31" s="588" t="s">
        <v>293</v>
      </c>
      <c r="C31" s="589"/>
      <c r="D31" s="589"/>
      <c r="E31" s="589"/>
      <c r="F31" s="589"/>
      <c r="G31" s="589"/>
      <c r="H31" s="589"/>
      <c r="I31" s="589"/>
      <c r="J31" s="589"/>
      <c r="K31" s="589"/>
      <c r="L31" s="589"/>
      <c r="M31" s="589"/>
      <c r="N31" s="589"/>
      <c r="O31" s="589"/>
      <c r="P31" s="589"/>
      <c r="Q31" s="590"/>
      <c r="R31" s="591">
        <v>159084</v>
      </c>
      <c r="S31" s="592"/>
      <c r="T31" s="592"/>
      <c r="U31" s="592"/>
      <c r="V31" s="592"/>
      <c r="W31" s="592"/>
      <c r="X31" s="592"/>
      <c r="Y31" s="593"/>
      <c r="Z31" s="594">
        <v>1.8</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v>
      </c>
      <c r="BH31" s="623"/>
      <c r="BI31" s="623"/>
      <c r="BJ31" s="623"/>
      <c r="BK31" s="623"/>
      <c r="BL31" s="623"/>
      <c r="BM31" s="597">
        <v>95.4</v>
      </c>
      <c r="BN31" s="647"/>
      <c r="BO31" s="647"/>
      <c r="BP31" s="647"/>
      <c r="BQ31" s="648"/>
      <c r="BR31" s="646">
        <v>99.1</v>
      </c>
      <c r="BS31" s="623"/>
      <c r="BT31" s="623"/>
      <c r="BU31" s="623"/>
      <c r="BV31" s="623"/>
      <c r="BW31" s="623"/>
      <c r="BX31" s="597">
        <v>95.1</v>
      </c>
      <c r="BY31" s="647"/>
      <c r="BZ31" s="647"/>
      <c r="CA31" s="647"/>
      <c r="CB31" s="648"/>
      <c r="CD31" s="654"/>
      <c r="CE31" s="655"/>
      <c r="CF31" s="605" t="s">
        <v>296</v>
      </c>
      <c r="CG31" s="606"/>
      <c r="CH31" s="606"/>
      <c r="CI31" s="606"/>
      <c r="CJ31" s="606"/>
      <c r="CK31" s="606"/>
      <c r="CL31" s="606"/>
      <c r="CM31" s="606"/>
      <c r="CN31" s="606"/>
      <c r="CO31" s="606"/>
      <c r="CP31" s="606"/>
      <c r="CQ31" s="607"/>
      <c r="CR31" s="591">
        <v>156110</v>
      </c>
      <c r="CS31" s="623"/>
      <c r="CT31" s="623"/>
      <c r="CU31" s="623"/>
      <c r="CV31" s="623"/>
      <c r="CW31" s="623"/>
      <c r="CX31" s="623"/>
      <c r="CY31" s="624"/>
      <c r="CZ31" s="625">
        <v>1.8</v>
      </c>
      <c r="DA31" s="626"/>
      <c r="DB31" s="626"/>
      <c r="DC31" s="627"/>
      <c r="DD31" s="600">
        <v>122029</v>
      </c>
      <c r="DE31" s="623"/>
      <c r="DF31" s="623"/>
      <c r="DG31" s="623"/>
      <c r="DH31" s="623"/>
      <c r="DI31" s="623"/>
      <c r="DJ31" s="623"/>
      <c r="DK31" s="624"/>
      <c r="DL31" s="600">
        <v>122029</v>
      </c>
      <c r="DM31" s="623"/>
      <c r="DN31" s="623"/>
      <c r="DO31" s="623"/>
      <c r="DP31" s="623"/>
      <c r="DQ31" s="623"/>
      <c r="DR31" s="623"/>
      <c r="DS31" s="623"/>
      <c r="DT31" s="623"/>
      <c r="DU31" s="623"/>
      <c r="DV31" s="624"/>
      <c r="DW31" s="596">
        <v>2.5</v>
      </c>
      <c r="DX31" s="617"/>
      <c r="DY31" s="617"/>
      <c r="DZ31" s="617"/>
      <c r="EA31" s="617"/>
      <c r="EB31" s="617"/>
      <c r="EC31" s="618"/>
    </row>
    <row r="32" spans="2:133" ht="11.25" customHeight="1" x14ac:dyDescent="0.15">
      <c r="B32" s="588" t="s">
        <v>297</v>
      </c>
      <c r="C32" s="589"/>
      <c r="D32" s="589"/>
      <c r="E32" s="589"/>
      <c r="F32" s="589"/>
      <c r="G32" s="589"/>
      <c r="H32" s="589"/>
      <c r="I32" s="589"/>
      <c r="J32" s="589"/>
      <c r="K32" s="589"/>
      <c r="L32" s="589"/>
      <c r="M32" s="589"/>
      <c r="N32" s="589"/>
      <c r="O32" s="589"/>
      <c r="P32" s="589"/>
      <c r="Q32" s="590"/>
      <c r="R32" s="591">
        <v>149938</v>
      </c>
      <c r="S32" s="592"/>
      <c r="T32" s="592"/>
      <c r="U32" s="592"/>
      <c r="V32" s="592"/>
      <c r="W32" s="592"/>
      <c r="X32" s="592"/>
      <c r="Y32" s="593"/>
      <c r="Z32" s="594">
        <v>1.7</v>
      </c>
      <c r="AA32" s="594"/>
      <c r="AB32" s="594"/>
      <c r="AC32" s="594"/>
      <c r="AD32" s="595">
        <v>72</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97.7</v>
      </c>
      <c r="BH32" s="659"/>
      <c r="BI32" s="659"/>
      <c r="BJ32" s="659"/>
      <c r="BK32" s="659"/>
      <c r="BL32" s="659"/>
      <c r="BM32" s="660">
        <v>85.3</v>
      </c>
      <c r="BN32" s="659"/>
      <c r="BO32" s="659"/>
      <c r="BP32" s="659"/>
      <c r="BQ32" s="661"/>
      <c r="BR32" s="658">
        <v>96.2</v>
      </c>
      <c r="BS32" s="659"/>
      <c r="BT32" s="659"/>
      <c r="BU32" s="659"/>
      <c r="BV32" s="659"/>
      <c r="BW32" s="659"/>
      <c r="BX32" s="660">
        <v>84.8</v>
      </c>
      <c r="BY32" s="659"/>
      <c r="BZ32" s="659"/>
      <c r="CA32" s="659"/>
      <c r="CB32" s="661"/>
      <c r="CD32" s="656"/>
      <c r="CE32" s="657"/>
      <c r="CF32" s="605" t="s">
        <v>299</v>
      </c>
      <c r="CG32" s="606"/>
      <c r="CH32" s="606"/>
      <c r="CI32" s="606"/>
      <c r="CJ32" s="606"/>
      <c r="CK32" s="606"/>
      <c r="CL32" s="606"/>
      <c r="CM32" s="606"/>
      <c r="CN32" s="606"/>
      <c r="CO32" s="606"/>
      <c r="CP32" s="606"/>
      <c r="CQ32" s="607"/>
      <c r="CR32" s="591">
        <v>688</v>
      </c>
      <c r="CS32" s="592"/>
      <c r="CT32" s="592"/>
      <c r="CU32" s="592"/>
      <c r="CV32" s="592"/>
      <c r="CW32" s="592"/>
      <c r="CX32" s="592"/>
      <c r="CY32" s="593"/>
      <c r="CZ32" s="625">
        <v>0</v>
      </c>
      <c r="DA32" s="626"/>
      <c r="DB32" s="626"/>
      <c r="DC32" s="627"/>
      <c r="DD32" s="600">
        <v>688</v>
      </c>
      <c r="DE32" s="592"/>
      <c r="DF32" s="592"/>
      <c r="DG32" s="592"/>
      <c r="DH32" s="592"/>
      <c r="DI32" s="592"/>
      <c r="DJ32" s="592"/>
      <c r="DK32" s="593"/>
      <c r="DL32" s="600">
        <v>688</v>
      </c>
      <c r="DM32" s="592"/>
      <c r="DN32" s="592"/>
      <c r="DO32" s="592"/>
      <c r="DP32" s="592"/>
      <c r="DQ32" s="592"/>
      <c r="DR32" s="592"/>
      <c r="DS32" s="592"/>
      <c r="DT32" s="592"/>
      <c r="DU32" s="592"/>
      <c r="DV32" s="593"/>
      <c r="DW32" s="596">
        <v>0</v>
      </c>
      <c r="DX32" s="617"/>
      <c r="DY32" s="617"/>
      <c r="DZ32" s="617"/>
      <c r="EA32" s="617"/>
      <c r="EB32" s="617"/>
      <c r="EC32" s="618"/>
    </row>
    <row r="33" spans="2:133" ht="11.25" customHeight="1" x14ac:dyDescent="0.15">
      <c r="B33" s="588" t="s">
        <v>300</v>
      </c>
      <c r="C33" s="589"/>
      <c r="D33" s="589"/>
      <c r="E33" s="589"/>
      <c r="F33" s="589"/>
      <c r="G33" s="589"/>
      <c r="H33" s="589"/>
      <c r="I33" s="589"/>
      <c r="J33" s="589"/>
      <c r="K33" s="589"/>
      <c r="L33" s="589"/>
      <c r="M33" s="589"/>
      <c r="N33" s="589"/>
      <c r="O33" s="589"/>
      <c r="P33" s="589"/>
      <c r="Q33" s="590"/>
      <c r="R33" s="591">
        <v>1125004</v>
      </c>
      <c r="S33" s="592"/>
      <c r="T33" s="592"/>
      <c r="U33" s="592"/>
      <c r="V33" s="592"/>
      <c r="W33" s="592"/>
      <c r="X33" s="592"/>
      <c r="Y33" s="593"/>
      <c r="Z33" s="594">
        <v>12.7</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3818251</v>
      </c>
      <c r="CS33" s="623"/>
      <c r="CT33" s="623"/>
      <c r="CU33" s="623"/>
      <c r="CV33" s="623"/>
      <c r="CW33" s="623"/>
      <c r="CX33" s="623"/>
      <c r="CY33" s="624"/>
      <c r="CZ33" s="625">
        <v>43.7</v>
      </c>
      <c r="DA33" s="626"/>
      <c r="DB33" s="626"/>
      <c r="DC33" s="627"/>
      <c r="DD33" s="600">
        <v>2744591</v>
      </c>
      <c r="DE33" s="623"/>
      <c r="DF33" s="623"/>
      <c r="DG33" s="623"/>
      <c r="DH33" s="623"/>
      <c r="DI33" s="623"/>
      <c r="DJ33" s="623"/>
      <c r="DK33" s="624"/>
      <c r="DL33" s="600">
        <v>1659283</v>
      </c>
      <c r="DM33" s="623"/>
      <c r="DN33" s="623"/>
      <c r="DO33" s="623"/>
      <c r="DP33" s="623"/>
      <c r="DQ33" s="623"/>
      <c r="DR33" s="623"/>
      <c r="DS33" s="623"/>
      <c r="DT33" s="623"/>
      <c r="DU33" s="623"/>
      <c r="DV33" s="624"/>
      <c r="DW33" s="596">
        <v>34.1</v>
      </c>
      <c r="DX33" s="617"/>
      <c r="DY33" s="617"/>
      <c r="DZ33" s="617"/>
      <c r="EA33" s="617"/>
      <c r="EB33" s="617"/>
      <c r="EC33" s="618"/>
    </row>
    <row r="34" spans="2:133" ht="11.25" customHeight="1" x14ac:dyDescent="0.15">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1127931</v>
      </c>
      <c r="CS34" s="592"/>
      <c r="CT34" s="592"/>
      <c r="CU34" s="592"/>
      <c r="CV34" s="592"/>
      <c r="CW34" s="592"/>
      <c r="CX34" s="592"/>
      <c r="CY34" s="593"/>
      <c r="CZ34" s="625">
        <v>12.9</v>
      </c>
      <c r="DA34" s="626"/>
      <c r="DB34" s="626"/>
      <c r="DC34" s="627"/>
      <c r="DD34" s="600">
        <v>863158</v>
      </c>
      <c r="DE34" s="592"/>
      <c r="DF34" s="592"/>
      <c r="DG34" s="592"/>
      <c r="DH34" s="592"/>
      <c r="DI34" s="592"/>
      <c r="DJ34" s="592"/>
      <c r="DK34" s="593"/>
      <c r="DL34" s="600">
        <v>710851</v>
      </c>
      <c r="DM34" s="592"/>
      <c r="DN34" s="592"/>
      <c r="DO34" s="592"/>
      <c r="DP34" s="592"/>
      <c r="DQ34" s="592"/>
      <c r="DR34" s="592"/>
      <c r="DS34" s="592"/>
      <c r="DT34" s="592"/>
      <c r="DU34" s="592"/>
      <c r="DV34" s="593"/>
      <c r="DW34" s="596">
        <v>14.6</v>
      </c>
      <c r="DX34" s="617"/>
      <c r="DY34" s="617"/>
      <c r="DZ34" s="617"/>
      <c r="EA34" s="617"/>
      <c r="EB34" s="617"/>
      <c r="EC34" s="618"/>
    </row>
    <row r="35" spans="2:133" ht="11.25" customHeight="1" x14ac:dyDescent="0.15">
      <c r="B35" s="588" t="s">
        <v>306</v>
      </c>
      <c r="C35" s="589"/>
      <c r="D35" s="589"/>
      <c r="E35" s="589"/>
      <c r="F35" s="589"/>
      <c r="G35" s="589"/>
      <c r="H35" s="589"/>
      <c r="I35" s="589"/>
      <c r="J35" s="589"/>
      <c r="K35" s="589"/>
      <c r="L35" s="589"/>
      <c r="M35" s="589"/>
      <c r="N35" s="589"/>
      <c r="O35" s="589"/>
      <c r="P35" s="589"/>
      <c r="Q35" s="590"/>
      <c r="R35" s="591">
        <v>290004</v>
      </c>
      <c r="S35" s="592"/>
      <c r="T35" s="592"/>
      <c r="U35" s="592"/>
      <c r="V35" s="592"/>
      <c r="W35" s="592"/>
      <c r="X35" s="592"/>
      <c r="Y35" s="593"/>
      <c r="Z35" s="594">
        <v>3.3</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884371</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118394</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287371</v>
      </c>
      <c r="CS35" s="623"/>
      <c r="CT35" s="623"/>
      <c r="CU35" s="623"/>
      <c r="CV35" s="623"/>
      <c r="CW35" s="623"/>
      <c r="CX35" s="623"/>
      <c r="CY35" s="624"/>
      <c r="CZ35" s="625">
        <v>3.3</v>
      </c>
      <c r="DA35" s="626"/>
      <c r="DB35" s="626"/>
      <c r="DC35" s="627"/>
      <c r="DD35" s="600">
        <v>265124</v>
      </c>
      <c r="DE35" s="623"/>
      <c r="DF35" s="623"/>
      <c r="DG35" s="623"/>
      <c r="DH35" s="623"/>
      <c r="DI35" s="623"/>
      <c r="DJ35" s="623"/>
      <c r="DK35" s="624"/>
      <c r="DL35" s="600">
        <v>46608</v>
      </c>
      <c r="DM35" s="623"/>
      <c r="DN35" s="623"/>
      <c r="DO35" s="623"/>
      <c r="DP35" s="623"/>
      <c r="DQ35" s="623"/>
      <c r="DR35" s="623"/>
      <c r="DS35" s="623"/>
      <c r="DT35" s="623"/>
      <c r="DU35" s="623"/>
      <c r="DV35" s="624"/>
      <c r="DW35" s="596">
        <v>1</v>
      </c>
      <c r="DX35" s="617"/>
      <c r="DY35" s="617"/>
      <c r="DZ35" s="617"/>
      <c r="EA35" s="617"/>
      <c r="EB35" s="617"/>
      <c r="EC35" s="618"/>
    </row>
    <row r="36" spans="2:133" ht="11.25" customHeight="1" x14ac:dyDescent="0.15">
      <c r="B36" s="634" t="s">
        <v>310</v>
      </c>
      <c r="C36" s="635"/>
      <c r="D36" s="635"/>
      <c r="E36" s="635"/>
      <c r="F36" s="635"/>
      <c r="G36" s="635"/>
      <c r="H36" s="635"/>
      <c r="I36" s="635"/>
      <c r="J36" s="635"/>
      <c r="K36" s="635"/>
      <c r="L36" s="635"/>
      <c r="M36" s="635"/>
      <c r="N36" s="635"/>
      <c r="O36" s="635"/>
      <c r="P36" s="635"/>
      <c r="Q36" s="636"/>
      <c r="R36" s="663">
        <v>8850433</v>
      </c>
      <c r="S36" s="664"/>
      <c r="T36" s="664"/>
      <c r="U36" s="664"/>
      <c r="V36" s="664"/>
      <c r="W36" s="664"/>
      <c r="X36" s="664"/>
      <c r="Y36" s="665"/>
      <c r="Z36" s="666">
        <v>100</v>
      </c>
      <c r="AA36" s="666"/>
      <c r="AB36" s="666"/>
      <c r="AC36" s="666"/>
      <c r="AD36" s="667">
        <v>4570098</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309575</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95372</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1672354</v>
      </c>
      <c r="CS36" s="592"/>
      <c r="CT36" s="592"/>
      <c r="CU36" s="592"/>
      <c r="CV36" s="592"/>
      <c r="CW36" s="592"/>
      <c r="CX36" s="592"/>
      <c r="CY36" s="593"/>
      <c r="CZ36" s="625">
        <v>19.100000000000001</v>
      </c>
      <c r="DA36" s="626"/>
      <c r="DB36" s="626"/>
      <c r="DC36" s="627"/>
      <c r="DD36" s="600">
        <v>1126778</v>
      </c>
      <c r="DE36" s="592"/>
      <c r="DF36" s="592"/>
      <c r="DG36" s="592"/>
      <c r="DH36" s="592"/>
      <c r="DI36" s="592"/>
      <c r="DJ36" s="592"/>
      <c r="DK36" s="593"/>
      <c r="DL36" s="600">
        <v>437870</v>
      </c>
      <c r="DM36" s="592"/>
      <c r="DN36" s="592"/>
      <c r="DO36" s="592"/>
      <c r="DP36" s="592"/>
      <c r="DQ36" s="592"/>
      <c r="DR36" s="592"/>
      <c r="DS36" s="592"/>
      <c r="DT36" s="592"/>
      <c r="DU36" s="592"/>
      <c r="DV36" s="593"/>
      <c r="DW36" s="596">
        <v>9</v>
      </c>
      <c r="DX36" s="617"/>
      <c r="DY36" s="617"/>
      <c r="DZ36" s="617"/>
      <c r="EA36" s="617"/>
      <c r="EB36" s="617"/>
      <c r="EC36" s="618"/>
    </row>
    <row r="37" spans="2:133" ht="11.25" customHeight="1" x14ac:dyDescent="0.15">
      <c r="AQ37" s="670" t="s">
        <v>314</v>
      </c>
      <c r="AR37" s="671"/>
      <c r="AS37" s="671"/>
      <c r="AT37" s="671"/>
      <c r="AU37" s="671"/>
      <c r="AV37" s="671"/>
      <c r="AW37" s="671"/>
      <c r="AX37" s="671"/>
      <c r="AY37" s="672"/>
      <c r="AZ37" s="591">
        <v>7821</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2198</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384820</v>
      </c>
      <c r="CS37" s="623"/>
      <c r="CT37" s="623"/>
      <c r="CU37" s="623"/>
      <c r="CV37" s="623"/>
      <c r="CW37" s="623"/>
      <c r="CX37" s="623"/>
      <c r="CY37" s="624"/>
      <c r="CZ37" s="625">
        <v>4.4000000000000004</v>
      </c>
      <c r="DA37" s="626"/>
      <c r="DB37" s="626"/>
      <c r="DC37" s="627"/>
      <c r="DD37" s="600">
        <v>328975</v>
      </c>
      <c r="DE37" s="623"/>
      <c r="DF37" s="623"/>
      <c r="DG37" s="623"/>
      <c r="DH37" s="623"/>
      <c r="DI37" s="623"/>
      <c r="DJ37" s="623"/>
      <c r="DK37" s="624"/>
      <c r="DL37" s="600">
        <v>328975</v>
      </c>
      <c r="DM37" s="623"/>
      <c r="DN37" s="623"/>
      <c r="DO37" s="623"/>
      <c r="DP37" s="623"/>
      <c r="DQ37" s="623"/>
      <c r="DR37" s="623"/>
      <c r="DS37" s="623"/>
      <c r="DT37" s="623"/>
      <c r="DU37" s="623"/>
      <c r="DV37" s="624"/>
      <c r="DW37" s="596">
        <v>6.8</v>
      </c>
      <c r="DX37" s="617"/>
      <c r="DY37" s="617"/>
      <c r="DZ37" s="617"/>
      <c r="EA37" s="617"/>
      <c r="EB37" s="617"/>
      <c r="EC37" s="618"/>
    </row>
    <row r="38" spans="2:133" ht="11.25" customHeight="1" x14ac:dyDescent="0.15">
      <c r="AQ38" s="670" t="s">
        <v>317</v>
      </c>
      <c r="AR38" s="671"/>
      <c r="AS38" s="671"/>
      <c r="AT38" s="671"/>
      <c r="AU38" s="671"/>
      <c r="AV38" s="671"/>
      <c r="AW38" s="671"/>
      <c r="AX38" s="671"/>
      <c r="AY38" s="672"/>
      <c r="AZ38" s="591" t="s">
        <v>318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3931</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566975</v>
      </c>
      <c r="CS38" s="592"/>
      <c r="CT38" s="592"/>
      <c r="CU38" s="592"/>
      <c r="CV38" s="592"/>
      <c r="CW38" s="592"/>
      <c r="CX38" s="592"/>
      <c r="CY38" s="593"/>
      <c r="CZ38" s="625">
        <v>6.5</v>
      </c>
      <c r="DA38" s="626"/>
      <c r="DB38" s="626"/>
      <c r="DC38" s="627"/>
      <c r="DD38" s="600">
        <v>481710</v>
      </c>
      <c r="DE38" s="592"/>
      <c r="DF38" s="592"/>
      <c r="DG38" s="592"/>
      <c r="DH38" s="592"/>
      <c r="DI38" s="592"/>
      <c r="DJ38" s="592"/>
      <c r="DK38" s="593"/>
      <c r="DL38" s="600">
        <v>463954</v>
      </c>
      <c r="DM38" s="592"/>
      <c r="DN38" s="592"/>
      <c r="DO38" s="592"/>
      <c r="DP38" s="592"/>
      <c r="DQ38" s="592"/>
      <c r="DR38" s="592"/>
      <c r="DS38" s="592"/>
      <c r="DT38" s="592"/>
      <c r="DU38" s="592"/>
      <c r="DV38" s="593"/>
      <c r="DW38" s="596">
        <v>9.5</v>
      </c>
      <c r="DX38" s="617"/>
      <c r="DY38" s="617"/>
      <c r="DZ38" s="617"/>
      <c r="EA38" s="617"/>
      <c r="EB38" s="617"/>
      <c r="EC38" s="618"/>
    </row>
    <row r="39" spans="2:133" ht="11.25" customHeight="1" x14ac:dyDescent="0.15">
      <c r="AQ39" s="670" t="s">
        <v>321</v>
      </c>
      <c r="AR39" s="671"/>
      <c r="AS39" s="671"/>
      <c r="AT39" s="671"/>
      <c r="AU39" s="671"/>
      <c r="AV39" s="671"/>
      <c r="AW39" s="671"/>
      <c r="AX39" s="671"/>
      <c r="AY39" s="672"/>
      <c r="AZ39" s="591" t="s">
        <v>318</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109</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49704</v>
      </c>
      <c r="CS39" s="623"/>
      <c r="CT39" s="623"/>
      <c r="CU39" s="623"/>
      <c r="CV39" s="623"/>
      <c r="CW39" s="623"/>
      <c r="CX39" s="623"/>
      <c r="CY39" s="624"/>
      <c r="CZ39" s="625">
        <v>0.6</v>
      </c>
      <c r="DA39" s="626"/>
      <c r="DB39" s="626"/>
      <c r="DC39" s="627"/>
      <c r="DD39" s="600" t="s">
        <v>318</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17"/>
      <c r="DY39" s="617"/>
      <c r="DZ39" s="617"/>
      <c r="EA39" s="617"/>
      <c r="EB39" s="617"/>
      <c r="EC39" s="618"/>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110467</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104</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113916</v>
      </c>
      <c r="CS40" s="592"/>
      <c r="CT40" s="592"/>
      <c r="CU40" s="592"/>
      <c r="CV40" s="592"/>
      <c r="CW40" s="592"/>
      <c r="CX40" s="592"/>
      <c r="CY40" s="593"/>
      <c r="CZ40" s="625">
        <v>1.3</v>
      </c>
      <c r="DA40" s="626"/>
      <c r="DB40" s="626"/>
      <c r="DC40" s="627"/>
      <c r="DD40" s="600">
        <v>7821</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17"/>
      <c r="DY40" s="617"/>
      <c r="DZ40" s="617"/>
      <c r="EA40" s="617"/>
      <c r="EB40" s="617"/>
      <c r="EC40" s="618"/>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456508</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332</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1677521</v>
      </c>
      <c r="CS42" s="592"/>
      <c r="CT42" s="592"/>
      <c r="CU42" s="592"/>
      <c r="CV42" s="592"/>
      <c r="CW42" s="592"/>
      <c r="CX42" s="592"/>
      <c r="CY42" s="593"/>
      <c r="CZ42" s="625">
        <v>19.2</v>
      </c>
      <c r="DA42" s="674"/>
      <c r="DB42" s="674"/>
      <c r="DC42" s="675"/>
      <c r="DD42" s="600">
        <v>272875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9836</v>
      </c>
      <c r="CS43" s="623"/>
      <c r="CT43" s="623"/>
      <c r="CU43" s="623"/>
      <c r="CV43" s="623"/>
      <c r="CW43" s="623"/>
      <c r="CX43" s="623"/>
      <c r="CY43" s="624"/>
      <c r="CZ43" s="625">
        <v>0.1</v>
      </c>
      <c r="DA43" s="626"/>
      <c r="DB43" s="626"/>
      <c r="DC43" s="627"/>
      <c r="DD43" s="600">
        <v>9836</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336</v>
      </c>
      <c r="CD44" s="697" t="s">
        <v>287</v>
      </c>
      <c r="CE44" s="698"/>
      <c r="CF44" s="588" t="s">
        <v>337</v>
      </c>
      <c r="CG44" s="589"/>
      <c r="CH44" s="589"/>
      <c r="CI44" s="589"/>
      <c r="CJ44" s="589"/>
      <c r="CK44" s="589"/>
      <c r="CL44" s="589"/>
      <c r="CM44" s="589"/>
      <c r="CN44" s="589"/>
      <c r="CO44" s="589"/>
      <c r="CP44" s="589"/>
      <c r="CQ44" s="590"/>
      <c r="CR44" s="591">
        <v>1674440</v>
      </c>
      <c r="CS44" s="592"/>
      <c r="CT44" s="592"/>
      <c r="CU44" s="592"/>
      <c r="CV44" s="592"/>
      <c r="CW44" s="592"/>
      <c r="CX44" s="592"/>
      <c r="CY44" s="593"/>
      <c r="CZ44" s="625">
        <v>19.100000000000001</v>
      </c>
      <c r="DA44" s="674"/>
      <c r="DB44" s="674"/>
      <c r="DC44" s="675"/>
      <c r="DD44" s="600">
        <v>269794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338</v>
      </c>
      <c r="CG45" s="589"/>
      <c r="CH45" s="589"/>
      <c r="CI45" s="589"/>
      <c r="CJ45" s="589"/>
      <c r="CK45" s="589"/>
      <c r="CL45" s="589"/>
      <c r="CM45" s="589"/>
      <c r="CN45" s="589"/>
      <c r="CO45" s="589"/>
      <c r="CP45" s="589"/>
      <c r="CQ45" s="590"/>
      <c r="CR45" s="591">
        <v>1208012</v>
      </c>
      <c r="CS45" s="623"/>
      <c r="CT45" s="623"/>
      <c r="CU45" s="623"/>
      <c r="CV45" s="623"/>
      <c r="CW45" s="623"/>
      <c r="CX45" s="623"/>
      <c r="CY45" s="624"/>
      <c r="CZ45" s="625">
        <v>13.8</v>
      </c>
      <c r="DA45" s="626"/>
      <c r="DB45" s="626"/>
      <c r="DC45" s="627"/>
      <c r="DD45" s="600">
        <v>34396</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339</v>
      </c>
      <c r="CG46" s="589"/>
      <c r="CH46" s="589"/>
      <c r="CI46" s="589"/>
      <c r="CJ46" s="589"/>
      <c r="CK46" s="589"/>
      <c r="CL46" s="589"/>
      <c r="CM46" s="589"/>
      <c r="CN46" s="589"/>
      <c r="CO46" s="589"/>
      <c r="CP46" s="589"/>
      <c r="CQ46" s="590"/>
      <c r="CR46" s="591">
        <v>370656</v>
      </c>
      <c r="CS46" s="592"/>
      <c r="CT46" s="592"/>
      <c r="CU46" s="592"/>
      <c r="CV46" s="592"/>
      <c r="CW46" s="592"/>
      <c r="CX46" s="592"/>
      <c r="CY46" s="593"/>
      <c r="CZ46" s="625">
        <v>4.2</v>
      </c>
      <c r="DA46" s="674"/>
      <c r="DB46" s="674"/>
      <c r="DC46" s="675"/>
      <c r="DD46" s="600">
        <v>229947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340</v>
      </c>
      <c r="CG47" s="589"/>
      <c r="CH47" s="589"/>
      <c r="CI47" s="589"/>
      <c r="CJ47" s="589"/>
      <c r="CK47" s="589"/>
      <c r="CL47" s="589"/>
      <c r="CM47" s="589"/>
      <c r="CN47" s="589"/>
      <c r="CO47" s="589"/>
      <c r="CP47" s="589"/>
      <c r="CQ47" s="590"/>
      <c r="CR47" s="591">
        <v>3081</v>
      </c>
      <c r="CS47" s="623"/>
      <c r="CT47" s="623"/>
      <c r="CU47" s="623"/>
      <c r="CV47" s="623"/>
      <c r="CW47" s="623"/>
      <c r="CX47" s="623"/>
      <c r="CY47" s="624"/>
      <c r="CZ47" s="625">
        <v>0</v>
      </c>
      <c r="DA47" s="626"/>
      <c r="DB47" s="626"/>
      <c r="DC47" s="627"/>
      <c r="DD47" s="600">
        <v>3081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341</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342</v>
      </c>
      <c r="CE49" s="635"/>
      <c r="CF49" s="635"/>
      <c r="CG49" s="635"/>
      <c r="CH49" s="635"/>
      <c r="CI49" s="635"/>
      <c r="CJ49" s="635"/>
      <c r="CK49" s="635"/>
      <c r="CL49" s="635"/>
      <c r="CM49" s="635"/>
      <c r="CN49" s="635"/>
      <c r="CO49" s="635"/>
      <c r="CP49" s="635"/>
      <c r="CQ49" s="636"/>
      <c r="CR49" s="663">
        <v>8744556</v>
      </c>
      <c r="CS49" s="659"/>
      <c r="CT49" s="659"/>
      <c r="CU49" s="659"/>
      <c r="CV49" s="659"/>
      <c r="CW49" s="659"/>
      <c r="CX49" s="659"/>
      <c r="CY49" s="686"/>
      <c r="CZ49" s="687">
        <v>100</v>
      </c>
      <c r="DA49" s="688"/>
      <c r="DB49" s="688"/>
      <c r="DC49" s="689"/>
      <c r="DD49" s="690">
        <v>5481837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election activeCell="AA13" sqref="AA13:AE1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365</v>
      </c>
      <c r="C7" s="718"/>
      <c r="D7" s="718"/>
      <c r="E7" s="718"/>
      <c r="F7" s="718"/>
      <c r="G7" s="718"/>
      <c r="H7" s="718"/>
      <c r="I7" s="718"/>
      <c r="J7" s="718"/>
      <c r="K7" s="718"/>
      <c r="L7" s="718"/>
      <c r="M7" s="718"/>
      <c r="N7" s="718"/>
      <c r="O7" s="718"/>
      <c r="P7" s="719"/>
      <c r="Q7" s="720">
        <v>8757</v>
      </c>
      <c r="R7" s="721"/>
      <c r="S7" s="721"/>
      <c r="T7" s="721"/>
      <c r="U7" s="721"/>
      <c r="V7" s="721">
        <v>8653</v>
      </c>
      <c r="W7" s="721"/>
      <c r="X7" s="721"/>
      <c r="Y7" s="721"/>
      <c r="Z7" s="721"/>
      <c r="AA7" s="721">
        <v>104</v>
      </c>
      <c r="AB7" s="721"/>
      <c r="AC7" s="721"/>
      <c r="AD7" s="721"/>
      <c r="AE7" s="722"/>
      <c r="AF7" s="723">
        <v>88</v>
      </c>
      <c r="AG7" s="724"/>
      <c r="AH7" s="724"/>
      <c r="AI7" s="724"/>
      <c r="AJ7" s="725"/>
      <c r="AK7" s="760">
        <v>138</v>
      </c>
      <c r="AL7" s="761"/>
      <c r="AM7" s="761"/>
      <c r="AN7" s="761"/>
      <c r="AO7" s="761"/>
      <c r="AP7" s="761">
        <v>10640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534</v>
      </c>
      <c r="BT7" s="765"/>
      <c r="BU7" s="765"/>
      <c r="BV7" s="765"/>
      <c r="BW7" s="765"/>
      <c r="BX7" s="765"/>
      <c r="BY7" s="765"/>
      <c r="BZ7" s="765"/>
      <c r="CA7" s="765"/>
      <c r="CB7" s="765"/>
      <c r="CC7" s="765"/>
      <c r="CD7" s="765"/>
      <c r="CE7" s="765"/>
      <c r="CF7" s="765"/>
      <c r="CG7" s="766"/>
      <c r="CH7" s="757">
        <v>4</v>
      </c>
      <c r="CI7" s="758"/>
      <c r="CJ7" s="758"/>
      <c r="CK7" s="758"/>
      <c r="CL7" s="759"/>
      <c r="CM7" s="757">
        <v>73</v>
      </c>
      <c r="CN7" s="758"/>
      <c r="CO7" s="758"/>
      <c r="CP7" s="758"/>
      <c r="CQ7" s="759"/>
      <c r="CR7" s="757">
        <v>10</v>
      </c>
      <c r="CS7" s="758"/>
      <c r="CT7" s="758"/>
      <c r="CU7" s="758"/>
      <c r="CV7" s="759"/>
      <c r="CW7" s="757">
        <v>10</v>
      </c>
      <c r="CX7" s="758"/>
      <c r="CY7" s="758"/>
      <c r="CZ7" s="758"/>
      <c r="DA7" s="759"/>
      <c r="DB7" s="757" t="s">
        <v>531</v>
      </c>
      <c r="DC7" s="758"/>
      <c r="DD7" s="758"/>
      <c r="DE7" s="758"/>
      <c r="DF7" s="759"/>
      <c r="DG7" s="757" t="s">
        <v>531</v>
      </c>
      <c r="DH7" s="758"/>
      <c r="DI7" s="758"/>
      <c r="DJ7" s="758"/>
      <c r="DK7" s="759"/>
      <c r="DL7" s="757" t="s">
        <v>531</v>
      </c>
      <c r="DM7" s="758"/>
      <c r="DN7" s="758"/>
      <c r="DO7" s="758"/>
      <c r="DP7" s="759"/>
      <c r="DQ7" s="757" t="s">
        <v>531</v>
      </c>
      <c r="DR7" s="758"/>
      <c r="DS7" s="758"/>
      <c r="DT7" s="758"/>
      <c r="DU7" s="759"/>
      <c r="DV7" s="738"/>
      <c r="DW7" s="739"/>
      <c r="DX7" s="739"/>
      <c r="DY7" s="739"/>
      <c r="DZ7" s="740"/>
      <c r="EA7" s="205"/>
    </row>
    <row r="8" spans="1:131" s="206" customFormat="1" ht="26.25" customHeight="1" x14ac:dyDescent="0.15">
      <c r="A8" s="212">
        <v>2</v>
      </c>
      <c r="B8" s="741" t="s">
        <v>366</v>
      </c>
      <c r="C8" s="742"/>
      <c r="D8" s="742"/>
      <c r="E8" s="742"/>
      <c r="F8" s="742"/>
      <c r="G8" s="742"/>
      <c r="H8" s="742"/>
      <c r="I8" s="742"/>
      <c r="J8" s="742"/>
      <c r="K8" s="742"/>
      <c r="L8" s="742"/>
      <c r="M8" s="742"/>
      <c r="N8" s="742"/>
      <c r="O8" s="742"/>
      <c r="P8" s="743"/>
      <c r="Q8" s="744">
        <v>140</v>
      </c>
      <c r="R8" s="745"/>
      <c r="S8" s="745"/>
      <c r="T8" s="745"/>
      <c r="U8" s="745"/>
      <c r="V8" s="745">
        <v>138</v>
      </c>
      <c r="W8" s="745"/>
      <c r="X8" s="745"/>
      <c r="Y8" s="745"/>
      <c r="Z8" s="745"/>
      <c r="AA8" s="745">
        <v>2</v>
      </c>
      <c r="AB8" s="745"/>
      <c r="AC8" s="745"/>
      <c r="AD8" s="745"/>
      <c r="AE8" s="746"/>
      <c r="AF8" s="747">
        <v>2</v>
      </c>
      <c r="AG8" s="748"/>
      <c r="AH8" s="748"/>
      <c r="AI8" s="748"/>
      <c r="AJ8" s="749"/>
      <c r="AK8" s="750">
        <v>42</v>
      </c>
      <c r="AL8" s="751"/>
      <c r="AM8" s="751"/>
      <c r="AN8" s="751"/>
      <c r="AO8" s="751"/>
      <c r="AP8" s="751">
        <v>11</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368</v>
      </c>
      <c r="B23" s="776" t="s">
        <v>369</v>
      </c>
      <c r="C23" s="777"/>
      <c r="D23" s="777"/>
      <c r="E23" s="777"/>
      <c r="F23" s="777"/>
      <c r="G23" s="777"/>
      <c r="H23" s="777"/>
      <c r="I23" s="777"/>
      <c r="J23" s="777"/>
      <c r="K23" s="777"/>
      <c r="L23" s="777"/>
      <c r="M23" s="777"/>
      <c r="N23" s="777"/>
      <c r="O23" s="777"/>
      <c r="P23" s="778"/>
      <c r="Q23" s="779">
        <v>8856</v>
      </c>
      <c r="R23" s="780"/>
      <c r="S23" s="780"/>
      <c r="T23" s="780"/>
      <c r="U23" s="780"/>
      <c r="V23" s="780">
        <v>8750</v>
      </c>
      <c r="W23" s="780"/>
      <c r="X23" s="780"/>
      <c r="Y23" s="780"/>
      <c r="Z23" s="780"/>
      <c r="AA23" s="780">
        <v>106</v>
      </c>
      <c r="AB23" s="780"/>
      <c r="AC23" s="780"/>
      <c r="AD23" s="780"/>
      <c r="AE23" s="781"/>
      <c r="AF23" s="782">
        <v>90</v>
      </c>
      <c r="AG23" s="780"/>
      <c r="AH23" s="780"/>
      <c r="AI23" s="780"/>
      <c r="AJ23" s="783"/>
      <c r="AK23" s="784"/>
      <c r="AL23" s="785"/>
      <c r="AM23" s="785"/>
      <c r="AN23" s="785"/>
      <c r="AO23" s="785"/>
      <c r="AP23" s="780">
        <v>10651</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380</v>
      </c>
      <c r="C28" s="718"/>
      <c r="D28" s="718"/>
      <c r="E28" s="718"/>
      <c r="F28" s="718"/>
      <c r="G28" s="718"/>
      <c r="H28" s="718"/>
      <c r="I28" s="718"/>
      <c r="J28" s="718"/>
      <c r="K28" s="718"/>
      <c r="L28" s="718"/>
      <c r="M28" s="718"/>
      <c r="N28" s="718"/>
      <c r="O28" s="718"/>
      <c r="P28" s="719"/>
      <c r="Q28" s="808">
        <v>1987</v>
      </c>
      <c r="R28" s="809"/>
      <c r="S28" s="809"/>
      <c r="T28" s="809"/>
      <c r="U28" s="809"/>
      <c r="V28" s="809">
        <v>1869</v>
      </c>
      <c r="W28" s="809"/>
      <c r="X28" s="809"/>
      <c r="Y28" s="809"/>
      <c r="Z28" s="809"/>
      <c r="AA28" s="809">
        <v>118</v>
      </c>
      <c r="AB28" s="809"/>
      <c r="AC28" s="809"/>
      <c r="AD28" s="809"/>
      <c r="AE28" s="810"/>
      <c r="AF28" s="811">
        <v>118</v>
      </c>
      <c r="AG28" s="809"/>
      <c r="AH28" s="809"/>
      <c r="AI28" s="809"/>
      <c r="AJ28" s="812"/>
      <c r="AK28" s="813">
        <v>161</v>
      </c>
      <c r="AL28" s="804"/>
      <c r="AM28" s="804"/>
      <c r="AN28" s="804"/>
      <c r="AO28" s="804"/>
      <c r="AP28" s="804" t="s">
        <v>531</v>
      </c>
      <c r="AQ28" s="804"/>
      <c r="AR28" s="804"/>
      <c r="AS28" s="804"/>
      <c r="AT28" s="804"/>
      <c r="AU28" s="804" t="s">
        <v>531</v>
      </c>
      <c r="AV28" s="804"/>
      <c r="AW28" s="804"/>
      <c r="AX28" s="804"/>
      <c r="AY28" s="804"/>
      <c r="AZ28" s="805" t="s">
        <v>531</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381</v>
      </c>
      <c r="C29" s="742"/>
      <c r="D29" s="742"/>
      <c r="E29" s="742"/>
      <c r="F29" s="742"/>
      <c r="G29" s="742"/>
      <c r="H29" s="742"/>
      <c r="I29" s="742"/>
      <c r="J29" s="742"/>
      <c r="K29" s="742"/>
      <c r="L29" s="742"/>
      <c r="M29" s="742"/>
      <c r="N29" s="742"/>
      <c r="O29" s="742"/>
      <c r="P29" s="743"/>
      <c r="Q29" s="744">
        <v>1224</v>
      </c>
      <c r="R29" s="745"/>
      <c r="S29" s="745"/>
      <c r="T29" s="745"/>
      <c r="U29" s="745"/>
      <c r="V29" s="745">
        <v>1204</v>
      </c>
      <c r="W29" s="745"/>
      <c r="X29" s="745"/>
      <c r="Y29" s="745"/>
      <c r="Z29" s="745"/>
      <c r="AA29" s="745">
        <v>20</v>
      </c>
      <c r="AB29" s="745"/>
      <c r="AC29" s="745"/>
      <c r="AD29" s="745"/>
      <c r="AE29" s="746"/>
      <c r="AF29" s="747">
        <v>20</v>
      </c>
      <c r="AG29" s="748"/>
      <c r="AH29" s="748"/>
      <c r="AI29" s="748"/>
      <c r="AJ29" s="749"/>
      <c r="AK29" s="816">
        <v>157</v>
      </c>
      <c r="AL29" s="817"/>
      <c r="AM29" s="817"/>
      <c r="AN29" s="817"/>
      <c r="AO29" s="817"/>
      <c r="AP29" s="817" t="s">
        <v>531</v>
      </c>
      <c r="AQ29" s="817"/>
      <c r="AR29" s="817"/>
      <c r="AS29" s="817"/>
      <c r="AT29" s="817"/>
      <c r="AU29" s="817" t="s">
        <v>531</v>
      </c>
      <c r="AV29" s="817"/>
      <c r="AW29" s="817"/>
      <c r="AX29" s="817"/>
      <c r="AY29" s="817"/>
      <c r="AZ29" s="818" t="s">
        <v>531</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382</v>
      </c>
      <c r="C30" s="742"/>
      <c r="D30" s="742"/>
      <c r="E30" s="742"/>
      <c r="F30" s="742"/>
      <c r="G30" s="742"/>
      <c r="H30" s="742"/>
      <c r="I30" s="742"/>
      <c r="J30" s="742"/>
      <c r="K30" s="742"/>
      <c r="L30" s="742"/>
      <c r="M30" s="742"/>
      <c r="N30" s="742"/>
      <c r="O30" s="742"/>
      <c r="P30" s="743"/>
      <c r="Q30" s="744">
        <v>181</v>
      </c>
      <c r="R30" s="745"/>
      <c r="S30" s="745"/>
      <c r="T30" s="745"/>
      <c r="U30" s="745"/>
      <c r="V30" s="745">
        <v>181</v>
      </c>
      <c r="W30" s="745"/>
      <c r="X30" s="745"/>
      <c r="Y30" s="745"/>
      <c r="Z30" s="745"/>
      <c r="AA30" s="745">
        <v>0</v>
      </c>
      <c r="AB30" s="745"/>
      <c r="AC30" s="745"/>
      <c r="AD30" s="745"/>
      <c r="AE30" s="746"/>
      <c r="AF30" s="747">
        <v>0</v>
      </c>
      <c r="AG30" s="748"/>
      <c r="AH30" s="748"/>
      <c r="AI30" s="748"/>
      <c r="AJ30" s="749"/>
      <c r="AK30" s="816">
        <v>50</v>
      </c>
      <c r="AL30" s="817"/>
      <c r="AM30" s="817"/>
      <c r="AN30" s="817"/>
      <c r="AO30" s="817"/>
      <c r="AP30" s="817" t="s">
        <v>531</v>
      </c>
      <c r="AQ30" s="817"/>
      <c r="AR30" s="817"/>
      <c r="AS30" s="817"/>
      <c r="AT30" s="817"/>
      <c r="AU30" s="817" t="s">
        <v>531</v>
      </c>
      <c r="AV30" s="817"/>
      <c r="AW30" s="817"/>
      <c r="AX30" s="817"/>
      <c r="AY30" s="817"/>
      <c r="AZ30" s="818" t="s">
        <v>531</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383</v>
      </c>
      <c r="C31" s="742"/>
      <c r="D31" s="742"/>
      <c r="E31" s="742"/>
      <c r="F31" s="742"/>
      <c r="G31" s="742"/>
      <c r="H31" s="742"/>
      <c r="I31" s="742"/>
      <c r="J31" s="742"/>
      <c r="K31" s="742"/>
      <c r="L31" s="742"/>
      <c r="M31" s="742"/>
      <c r="N31" s="742"/>
      <c r="O31" s="742"/>
      <c r="P31" s="743"/>
      <c r="Q31" s="744">
        <v>372</v>
      </c>
      <c r="R31" s="745"/>
      <c r="S31" s="745"/>
      <c r="T31" s="745"/>
      <c r="U31" s="745"/>
      <c r="V31" s="745">
        <v>353</v>
      </c>
      <c r="W31" s="745"/>
      <c r="X31" s="745"/>
      <c r="Y31" s="745"/>
      <c r="Z31" s="745"/>
      <c r="AA31" s="745">
        <v>19</v>
      </c>
      <c r="AB31" s="745"/>
      <c r="AC31" s="745"/>
      <c r="AD31" s="745"/>
      <c r="AE31" s="746"/>
      <c r="AF31" s="747">
        <v>587</v>
      </c>
      <c r="AG31" s="748"/>
      <c r="AH31" s="748"/>
      <c r="AI31" s="748"/>
      <c r="AJ31" s="749"/>
      <c r="AK31" s="816">
        <v>10</v>
      </c>
      <c r="AL31" s="817"/>
      <c r="AM31" s="817"/>
      <c r="AN31" s="817"/>
      <c r="AO31" s="817"/>
      <c r="AP31" s="817">
        <v>2100</v>
      </c>
      <c r="AQ31" s="817"/>
      <c r="AR31" s="817"/>
      <c r="AS31" s="817"/>
      <c r="AT31" s="817"/>
      <c r="AU31" s="817">
        <v>199</v>
      </c>
      <c r="AV31" s="817"/>
      <c r="AW31" s="817"/>
      <c r="AX31" s="817"/>
      <c r="AY31" s="817"/>
      <c r="AZ31" s="818" t="s">
        <v>531</v>
      </c>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385</v>
      </c>
      <c r="C32" s="742"/>
      <c r="D32" s="742"/>
      <c r="E32" s="742"/>
      <c r="F32" s="742"/>
      <c r="G32" s="742"/>
      <c r="H32" s="742"/>
      <c r="I32" s="742"/>
      <c r="J32" s="742"/>
      <c r="K32" s="742"/>
      <c r="L32" s="742"/>
      <c r="M32" s="742"/>
      <c r="N32" s="742"/>
      <c r="O32" s="742"/>
      <c r="P32" s="743"/>
      <c r="Q32" s="744">
        <v>534</v>
      </c>
      <c r="R32" s="745"/>
      <c r="S32" s="745"/>
      <c r="T32" s="745"/>
      <c r="U32" s="745"/>
      <c r="V32" s="745">
        <v>660</v>
      </c>
      <c r="W32" s="745"/>
      <c r="X32" s="745"/>
      <c r="Y32" s="745"/>
      <c r="Z32" s="745"/>
      <c r="AA32" s="745">
        <v>-126</v>
      </c>
      <c r="AB32" s="745"/>
      <c r="AC32" s="745"/>
      <c r="AD32" s="745"/>
      <c r="AE32" s="746"/>
      <c r="AF32" s="747">
        <v>61</v>
      </c>
      <c r="AG32" s="748"/>
      <c r="AH32" s="748"/>
      <c r="AI32" s="748"/>
      <c r="AJ32" s="749"/>
      <c r="AK32" s="816">
        <v>310</v>
      </c>
      <c r="AL32" s="817"/>
      <c r="AM32" s="817"/>
      <c r="AN32" s="817"/>
      <c r="AO32" s="817"/>
      <c r="AP32" s="817">
        <v>4761</v>
      </c>
      <c r="AQ32" s="817"/>
      <c r="AR32" s="817"/>
      <c r="AS32" s="817"/>
      <c r="AT32" s="817"/>
      <c r="AU32" s="817">
        <v>3114</v>
      </c>
      <c r="AV32" s="817"/>
      <c r="AW32" s="817"/>
      <c r="AX32" s="817"/>
      <c r="AY32" s="817"/>
      <c r="AZ32" s="818" t="s">
        <v>531</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368</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786</v>
      </c>
      <c r="AG63" s="828"/>
      <c r="AH63" s="828"/>
      <c r="AI63" s="828"/>
      <c r="AJ63" s="829"/>
      <c r="AK63" s="830"/>
      <c r="AL63" s="825"/>
      <c r="AM63" s="825"/>
      <c r="AN63" s="825"/>
      <c r="AO63" s="825"/>
      <c r="AP63" s="828">
        <v>6861</v>
      </c>
      <c r="AQ63" s="828"/>
      <c r="AR63" s="828"/>
      <c r="AS63" s="828"/>
      <c r="AT63" s="828"/>
      <c r="AU63" s="828">
        <v>3313</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389</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390</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532</v>
      </c>
      <c r="C68" s="856"/>
      <c r="D68" s="856"/>
      <c r="E68" s="856"/>
      <c r="F68" s="856"/>
      <c r="G68" s="856"/>
      <c r="H68" s="856"/>
      <c r="I68" s="856"/>
      <c r="J68" s="856"/>
      <c r="K68" s="856"/>
      <c r="L68" s="856"/>
      <c r="M68" s="856"/>
      <c r="N68" s="856"/>
      <c r="O68" s="856"/>
      <c r="P68" s="857"/>
      <c r="Q68" s="858">
        <v>123</v>
      </c>
      <c r="R68" s="852"/>
      <c r="S68" s="852"/>
      <c r="T68" s="852"/>
      <c r="U68" s="852"/>
      <c r="V68" s="852">
        <v>120</v>
      </c>
      <c r="W68" s="852"/>
      <c r="X68" s="852"/>
      <c r="Y68" s="852"/>
      <c r="Z68" s="852"/>
      <c r="AA68" s="852">
        <v>3</v>
      </c>
      <c r="AB68" s="852"/>
      <c r="AC68" s="852"/>
      <c r="AD68" s="852"/>
      <c r="AE68" s="852"/>
      <c r="AF68" s="852">
        <v>3</v>
      </c>
      <c r="AG68" s="852"/>
      <c r="AH68" s="852"/>
      <c r="AI68" s="852"/>
      <c r="AJ68" s="852"/>
      <c r="AK68" s="852">
        <v>0</v>
      </c>
      <c r="AL68" s="852"/>
      <c r="AM68" s="852"/>
      <c r="AN68" s="852"/>
      <c r="AO68" s="852"/>
      <c r="AP68" s="852">
        <v>119</v>
      </c>
      <c r="AQ68" s="852"/>
      <c r="AR68" s="852"/>
      <c r="AS68" s="852"/>
      <c r="AT68" s="852"/>
      <c r="AU68" s="852">
        <v>38</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533</v>
      </c>
      <c r="C69" s="860"/>
      <c r="D69" s="860"/>
      <c r="E69" s="860"/>
      <c r="F69" s="860"/>
      <c r="G69" s="860"/>
      <c r="H69" s="860"/>
      <c r="I69" s="860"/>
      <c r="J69" s="860"/>
      <c r="K69" s="860"/>
      <c r="L69" s="860"/>
      <c r="M69" s="860"/>
      <c r="N69" s="860"/>
      <c r="O69" s="860"/>
      <c r="P69" s="861"/>
      <c r="Q69" s="862">
        <v>1303</v>
      </c>
      <c r="R69" s="817"/>
      <c r="S69" s="817"/>
      <c r="T69" s="817"/>
      <c r="U69" s="817"/>
      <c r="V69" s="817">
        <v>1294</v>
      </c>
      <c r="W69" s="817"/>
      <c r="X69" s="817"/>
      <c r="Y69" s="817"/>
      <c r="Z69" s="817"/>
      <c r="AA69" s="817">
        <v>9</v>
      </c>
      <c r="AB69" s="817"/>
      <c r="AC69" s="817"/>
      <c r="AD69" s="817"/>
      <c r="AE69" s="817"/>
      <c r="AF69" s="817">
        <v>9</v>
      </c>
      <c r="AG69" s="817"/>
      <c r="AH69" s="817"/>
      <c r="AI69" s="817"/>
      <c r="AJ69" s="817"/>
      <c r="AK69" s="817">
        <v>0</v>
      </c>
      <c r="AL69" s="817"/>
      <c r="AM69" s="817"/>
      <c r="AN69" s="817"/>
      <c r="AO69" s="817"/>
      <c r="AP69" s="817">
        <v>47</v>
      </c>
      <c r="AQ69" s="817"/>
      <c r="AR69" s="817"/>
      <c r="AS69" s="817"/>
      <c r="AT69" s="817"/>
      <c r="AU69" s="817" t="s">
        <v>531</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c r="C70" s="860"/>
      <c r="D70" s="860"/>
      <c r="E70" s="860"/>
      <c r="F70" s="860"/>
      <c r="G70" s="860"/>
      <c r="H70" s="860"/>
      <c r="I70" s="860"/>
      <c r="J70" s="860"/>
      <c r="K70" s="860"/>
      <c r="L70" s="860"/>
      <c r="M70" s="860"/>
      <c r="N70" s="860"/>
      <c r="O70" s="860"/>
      <c r="P70" s="861"/>
      <c r="Q70" s="862"/>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c r="C71" s="860"/>
      <c r="D71" s="860"/>
      <c r="E71" s="860"/>
      <c r="F71" s="860"/>
      <c r="G71" s="860"/>
      <c r="H71" s="860"/>
      <c r="I71" s="860"/>
      <c r="J71" s="860"/>
      <c r="K71" s="860"/>
      <c r="L71" s="860"/>
      <c r="M71" s="860"/>
      <c r="N71" s="860"/>
      <c r="O71" s="860"/>
      <c r="P71" s="861"/>
      <c r="Q71" s="862"/>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368</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11</v>
      </c>
      <c r="AG88" s="828"/>
      <c r="AH88" s="828"/>
      <c r="AI88" s="828"/>
      <c r="AJ88" s="828"/>
      <c r="AK88" s="825"/>
      <c r="AL88" s="825"/>
      <c r="AM88" s="825"/>
      <c r="AN88" s="825"/>
      <c r="AO88" s="825"/>
      <c r="AP88" s="828">
        <v>166</v>
      </c>
      <c r="AQ88" s="828"/>
      <c r="AR88" s="828"/>
      <c r="AS88" s="828"/>
      <c r="AT88" s="828"/>
      <c r="AU88" s="828">
        <v>38</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10</v>
      </c>
      <c r="CS102" s="836"/>
      <c r="CT102" s="836"/>
      <c r="CU102" s="836"/>
      <c r="CV102" s="879"/>
      <c r="CW102" s="878">
        <v>10</v>
      </c>
      <c r="CX102" s="836"/>
      <c r="CY102" s="836"/>
      <c r="CZ102" s="836"/>
      <c r="DA102" s="879"/>
      <c r="DB102" s="878" t="s">
        <v>535</v>
      </c>
      <c r="DC102" s="836"/>
      <c r="DD102" s="836"/>
      <c r="DE102" s="836"/>
      <c r="DF102" s="879"/>
      <c r="DG102" s="878" t="s">
        <v>535</v>
      </c>
      <c r="DH102" s="836"/>
      <c r="DI102" s="836"/>
      <c r="DJ102" s="836"/>
      <c r="DK102" s="879"/>
      <c r="DL102" s="878" t="s">
        <v>536</v>
      </c>
      <c r="DM102" s="836"/>
      <c r="DN102" s="836"/>
      <c r="DO102" s="836"/>
      <c r="DP102" s="879"/>
      <c r="DQ102" s="878" t="s">
        <v>537</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286</v>
      </c>
      <c r="AG109" s="881"/>
      <c r="AH109" s="881"/>
      <c r="AI109" s="881"/>
      <c r="AJ109" s="882"/>
      <c r="AK109" s="880" t="s">
        <v>285</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286</v>
      </c>
      <c r="BW109" s="881"/>
      <c r="BX109" s="881"/>
      <c r="BY109" s="881"/>
      <c r="BZ109" s="882"/>
      <c r="CA109" s="880" t="s">
        <v>285</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286</v>
      </c>
      <c r="DM109" s="881"/>
      <c r="DN109" s="881"/>
      <c r="DO109" s="881"/>
      <c r="DP109" s="882"/>
      <c r="DQ109" s="880" t="s">
        <v>285</v>
      </c>
      <c r="DR109" s="881"/>
      <c r="DS109" s="881"/>
      <c r="DT109" s="881"/>
      <c r="DU109" s="882"/>
      <c r="DV109" s="880" t="s">
        <v>401</v>
      </c>
      <c r="DW109" s="881"/>
      <c r="DX109" s="881"/>
      <c r="DY109" s="881"/>
      <c r="DZ109" s="883"/>
    </row>
    <row r="110" spans="1:131" s="197" customFormat="1" ht="26.25" customHeight="1" x14ac:dyDescent="0.15">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1526457</v>
      </c>
      <c r="AB110" s="888"/>
      <c r="AC110" s="888"/>
      <c r="AD110" s="888"/>
      <c r="AE110" s="889"/>
      <c r="AF110" s="890">
        <v>1446743</v>
      </c>
      <c r="AG110" s="888"/>
      <c r="AH110" s="888"/>
      <c r="AI110" s="888"/>
      <c r="AJ110" s="889"/>
      <c r="AK110" s="890">
        <v>1372497</v>
      </c>
      <c r="AL110" s="888"/>
      <c r="AM110" s="888"/>
      <c r="AN110" s="888"/>
      <c r="AO110" s="889"/>
      <c r="AP110" s="891">
        <v>34.9</v>
      </c>
      <c r="AQ110" s="892"/>
      <c r="AR110" s="892"/>
      <c r="AS110" s="892"/>
      <c r="AT110" s="893"/>
      <c r="AU110" s="894" t="s">
        <v>61</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11217807</v>
      </c>
      <c r="BR110" s="925"/>
      <c r="BS110" s="925"/>
      <c r="BT110" s="925"/>
      <c r="BU110" s="925"/>
      <c r="BV110" s="925">
        <v>10742435</v>
      </c>
      <c r="BW110" s="925"/>
      <c r="BX110" s="925"/>
      <c r="BY110" s="925"/>
      <c r="BZ110" s="925"/>
      <c r="CA110" s="925">
        <v>10651052</v>
      </c>
      <c r="CB110" s="925"/>
      <c r="CC110" s="925"/>
      <c r="CD110" s="925"/>
      <c r="CE110" s="925"/>
      <c r="CF110" s="939">
        <v>270.7</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x14ac:dyDescent="0.15">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v>159774</v>
      </c>
      <c r="BR111" s="918"/>
      <c r="BS111" s="918"/>
      <c r="BT111" s="918"/>
      <c r="BU111" s="918"/>
      <c r="BV111" s="918">
        <v>154938</v>
      </c>
      <c r="BW111" s="918"/>
      <c r="BX111" s="918"/>
      <c r="BY111" s="918"/>
      <c r="BZ111" s="918"/>
      <c r="CA111" s="918">
        <v>46220</v>
      </c>
      <c r="CB111" s="918"/>
      <c r="CC111" s="918"/>
      <c r="CD111" s="918"/>
      <c r="CE111" s="918"/>
      <c r="CF111" s="912">
        <v>1.2</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x14ac:dyDescent="0.15">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3446012</v>
      </c>
      <c r="BR112" s="918"/>
      <c r="BS112" s="918"/>
      <c r="BT112" s="918"/>
      <c r="BU112" s="918"/>
      <c r="BV112" s="918">
        <v>3418476</v>
      </c>
      <c r="BW112" s="918"/>
      <c r="BX112" s="918"/>
      <c r="BY112" s="918"/>
      <c r="BZ112" s="918"/>
      <c r="CA112" s="918">
        <v>3313082</v>
      </c>
      <c r="CB112" s="918"/>
      <c r="CC112" s="918"/>
      <c r="CD112" s="918"/>
      <c r="CE112" s="918"/>
      <c r="CF112" s="912">
        <v>84.2</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41450</v>
      </c>
      <c r="DH112" s="918"/>
      <c r="DI112" s="918"/>
      <c r="DJ112" s="918"/>
      <c r="DK112" s="918"/>
      <c r="DL112" s="918">
        <v>75112</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x14ac:dyDescent="0.15">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250763</v>
      </c>
      <c r="AB113" s="932"/>
      <c r="AC113" s="932"/>
      <c r="AD113" s="932"/>
      <c r="AE113" s="933"/>
      <c r="AF113" s="934">
        <v>274739</v>
      </c>
      <c r="AG113" s="932"/>
      <c r="AH113" s="932"/>
      <c r="AI113" s="932"/>
      <c r="AJ113" s="933"/>
      <c r="AK113" s="934">
        <v>302899</v>
      </c>
      <c r="AL113" s="932"/>
      <c r="AM113" s="932"/>
      <c r="AN113" s="932"/>
      <c r="AO113" s="933"/>
      <c r="AP113" s="935">
        <v>7.7</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84248</v>
      </c>
      <c r="BR113" s="918"/>
      <c r="BS113" s="918"/>
      <c r="BT113" s="918"/>
      <c r="BU113" s="918"/>
      <c r="BV113" s="918">
        <v>60974</v>
      </c>
      <c r="BW113" s="918"/>
      <c r="BX113" s="918"/>
      <c r="BY113" s="918"/>
      <c r="BZ113" s="918"/>
      <c r="CA113" s="918">
        <v>37715</v>
      </c>
      <c r="CB113" s="918"/>
      <c r="CC113" s="918"/>
      <c r="CD113" s="918"/>
      <c r="CE113" s="918"/>
      <c r="CF113" s="912">
        <v>1</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x14ac:dyDescent="0.15">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24154</v>
      </c>
      <c r="AB114" s="957"/>
      <c r="AC114" s="957"/>
      <c r="AD114" s="957"/>
      <c r="AE114" s="958"/>
      <c r="AF114" s="959">
        <v>23228</v>
      </c>
      <c r="AG114" s="957"/>
      <c r="AH114" s="957"/>
      <c r="AI114" s="957"/>
      <c r="AJ114" s="958"/>
      <c r="AK114" s="959">
        <v>22706</v>
      </c>
      <c r="AL114" s="957"/>
      <c r="AM114" s="957"/>
      <c r="AN114" s="957"/>
      <c r="AO114" s="958"/>
      <c r="AP114" s="960">
        <v>0.6</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1573779</v>
      </c>
      <c r="BR114" s="918"/>
      <c r="BS114" s="918"/>
      <c r="BT114" s="918"/>
      <c r="BU114" s="918"/>
      <c r="BV114" s="918">
        <v>1554070</v>
      </c>
      <c r="BW114" s="918"/>
      <c r="BX114" s="918"/>
      <c r="BY114" s="918"/>
      <c r="BZ114" s="918"/>
      <c r="CA114" s="918">
        <v>1496322</v>
      </c>
      <c r="CB114" s="918"/>
      <c r="CC114" s="918"/>
      <c r="CD114" s="918"/>
      <c r="CE114" s="918"/>
      <c r="CF114" s="912">
        <v>38</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x14ac:dyDescent="0.15">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68964</v>
      </c>
      <c r="AB115" s="932"/>
      <c r="AC115" s="932"/>
      <c r="AD115" s="932"/>
      <c r="AE115" s="933"/>
      <c r="AF115" s="934">
        <v>49484</v>
      </c>
      <c r="AG115" s="932"/>
      <c r="AH115" s="932"/>
      <c r="AI115" s="932"/>
      <c r="AJ115" s="933"/>
      <c r="AK115" s="934">
        <v>45805</v>
      </c>
      <c r="AL115" s="932"/>
      <c r="AM115" s="932"/>
      <c r="AN115" s="932"/>
      <c r="AO115" s="933"/>
      <c r="AP115" s="935">
        <v>1.2</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x14ac:dyDescent="0.15">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781</v>
      </c>
      <c r="AB116" s="957"/>
      <c r="AC116" s="957"/>
      <c r="AD116" s="957"/>
      <c r="AE116" s="958"/>
      <c r="AF116" s="959">
        <v>142</v>
      </c>
      <c r="AG116" s="957"/>
      <c r="AH116" s="957"/>
      <c r="AI116" s="957"/>
      <c r="AJ116" s="958"/>
      <c r="AK116" s="959">
        <v>623</v>
      </c>
      <c r="AL116" s="957"/>
      <c r="AM116" s="957"/>
      <c r="AN116" s="957"/>
      <c r="AO116" s="958"/>
      <c r="AP116" s="960">
        <v>0</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4535</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x14ac:dyDescent="0.15">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1871119</v>
      </c>
      <c r="AB117" s="964"/>
      <c r="AC117" s="964"/>
      <c r="AD117" s="964"/>
      <c r="AE117" s="965"/>
      <c r="AF117" s="963">
        <v>1794336</v>
      </c>
      <c r="AG117" s="964"/>
      <c r="AH117" s="964"/>
      <c r="AI117" s="964"/>
      <c r="AJ117" s="965"/>
      <c r="AK117" s="963">
        <v>1744530</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x14ac:dyDescent="0.15">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286</v>
      </c>
      <c r="AG118" s="881"/>
      <c r="AH118" s="881"/>
      <c r="AI118" s="881"/>
      <c r="AJ118" s="882"/>
      <c r="AK118" s="880" t="s">
        <v>285</v>
      </c>
      <c r="AL118" s="881"/>
      <c r="AM118" s="881"/>
      <c r="AN118" s="881"/>
      <c r="AO118" s="882"/>
      <c r="AP118" s="988" t="s">
        <v>401</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429</v>
      </c>
      <c r="BP118" s="992"/>
      <c r="BQ118" s="983">
        <v>16481620</v>
      </c>
      <c r="BR118" s="984"/>
      <c r="BS118" s="984"/>
      <c r="BT118" s="984"/>
      <c r="BU118" s="984"/>
      <c r="BV118" s="984">
        <v>15930893</v>
      </c>
      <c r="BW118" s="984"/>
      <c r="BX118" s="984"/>
      <c r="BY118" s="984"/>
      <c r="BZ118" s="984"/>
      <c r="CA118" s="984">
        <v>15544391</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x14ac:dyDescent="0.15">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1471205</v>
      </c>
      <c r="BR119" s="925"/>
      <c r="BS119" s="925"/>
      <c r="BT119" s="925"/>
      <c r="BU119" s="925"/>
      <c r="BV119" s="925">
        <v>1494286</v>
      </c>
      <c r="BW119" s="925"/>
      <c r="BX119" s="925"/>
      <c r="BY119" s="925"/>
      <c r="BZ119" s="925"/>
      <c r="CA119" s="925">
        <v>1405451</v>
      </c>
      <c r="CB119" s="925"/>
      <c r="CC119" s="925"/>
      <c r="CD119" s="925"/>
      <c r="CE119" s="925"/>
      <c r="CF119" s="939">
        <v>35.700000000000003</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113789</v>
      </c>
      <c r="DH119" s="996"/>
      <c r="DI119" s="996"/>
      <c r="DJ119" s="996"/>
      <c r="DK119" s="997"/>
      <c r="DL119" s="998">
        <v>79826</v>
      </c>
      <c r="DM119" s="996"/>
      <c r="DN119" s="996"/>
      <c r="DO119" s="996"/>
      <c r="DP119" s="997"/>
      <c r="DQ119" s="998">
        <v>46220</v>
      </c>
      <c r="DR119" s="996"/>
      <c r="DS119" s="996"/>
      <c r="DT119" s="996"/>
      <c r="DU119" s="997"/>
      <c r="DV119" s="999">
        <v>1.2</v>
      </c>
      <c r="DW119" s="1000"/>
      <c r="DX119" s="1000"/>
      <c r="DY119" s="1000"/>
      <c r="DZ119" s="1001"/>
    </row>
    <row r="120" spans="1:130" s="197" customFormat="1" ht="26.25" customHeight="1" x14ac:dyDescent="0.15">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v>2564577</v>
      </c>
      <c r="BR120" s="918"/>
      <c r="BS120" s="918"/>
      <c r="BT120" s="918"/>
      <c r="BU120" s="918"/>
      <c r="BV120" s="918">
        <v>2353146</v>
      </c>
      <c r="BW120" s="918"/>
      <c r="BX120" s="918"/>
      <c r="BY120" s="918"/>
      <c r="BZ120" s="918"/>
      <c r="CA120" s="918">
        <v>2164445</v>
      </c>
      <c r="CB120" s="918"/>
      <c r="CC120" s="918"/>
      <c r="CD120" s="918"/>
      <c r="CE120" s="918"/>
      <c r="CF120" s="912">
        <v>55</v>
      </c>
      <c r="CG120" s="913"/>
      <c r="CH120" s="913"/>
      <c r="CI120" s="913"/>
      <c r="CJ120" s="913"/>
      <c r="CK120" s="1011" t="s">
        <v>435</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t="s">
        <v>111</v>
      </c>
      <c r="DH120" s="925"/>
      <c r="DI120" s="925"/>
      <c r="DJ120" s="925"/>
      <c r="DK120" s="925"/>
      <c r="DL120" s="925">
        <v>3051932</v>
      </c>
      <c r="DM120" s="925"/>
      <c r="DN120" s="925"/>
      <c r="DO120" s="925"/>
      <c r="DP120" s="925"/>
      <c r="DQ120" s="925">
        <v>3113586</v>
      </c>
      <c r="DR120" s="925"/>
      <c r="DS120" s="925"/>
      <c r="DT120" s="925"/>
      <c r="DU120" s="925"/>
      <c r="DV120" s="926">
        <v>79.099999999999994</v>
      </c>
      <c r="DW120" s="926"/>
      <c r="DX120" s="926"/>
      <c r="DY120" s="926"/>
      <c r="DZ120" s="927"/>
    </row>
    <row r="121" spans="1:130" s="197" customFormat="1" ht="26.25" customHeight="1" x14ac:dyDescent="0.15">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713</v>
      </c>
      <c r="AB121" s="957"/>
      <c r="AC121" s="957"/>
      <c r="AD121" s="957"/>
      <c r="AE121" s="958"/>
      <c r="AF121" s="959">
        <v>4043</v>
      </c>
      <c r="AG121" s="957"/>
      <c r="AH121" s="957"/>
      <c r="AI121" s="957"/>
      <c r="AJ121" s="958"/>
      <c r="AK121" s="959">
        <v>3711</v>
      </c>
      <c r="AL121" s="957"/>
      <c r="AM121" s="957"/>
      <c r="AN121" s="957"/>
      <c r="AO121" s="958"/>
      <c r="AP121" s="960">
        <v>0.1</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8746509</v>
      </c>
      <c r="BR121" s="984"/>
      <c r="BS121" s="984"/>
      <c r="BT121" s="984"/>
      <c r="BU121" s="984"/>
      <c r="BV121" s="984">
        <v>8522884</v>
      </c>
      <c r="BW121" s="984"/>
      <c r="BX121" s="984"/>
      <c r="BY121" s="984"/>
      <c r="BZ121" s="984"/>
      <c r="CA121" s="984">
        <v>8286292</v>
      </c>
      <c r="CB121" s="984"/>
      <c r="CC121" s="984"/>
      <c r="CD121" s="984"/>
      <c r="CE121" s="984"/>
      <c r="CF121" s="1022">
        <v>210.6</v>
      </c>
      <c r="CG121" s="1023"/>
      <c r="CH121" s="1023"/>
      <c r="CI121" s="1023"/>
      <c r="CJ121" s="1023"/>
      <c r="CK121" s="1014"/>
      <c r="CL121" s="1015"/>
      <c r="CM121" s="1015"/>
      <c r="CN121" s="1015"/>
      <c r="CO121" s="1016"/>
      <c r="CP121" s="1005" t="s">
        <v>438</v>
      </c>
      <c r="CQ121" s="1006"/>
      <c r="CR121" s="1006"/>
      <c r="CS121" s="1006"/>
      <c r="CT121" s="1006"/>
      <c r="CU121" s="1006"/>
      <c r="CV121" s="1006"/>
      <c r="CW121" s="1006"/>
      <c r="CX121" s="1006"/>
      <c r="CY121" s="1006"/>
      <c r="CZ121" s="1006"/>
      <c r="DA121" s="1006"/>
      <c r="DB121" s="1006"/>
      <c r="DC121" s="1006"/>
      <c r="DD121" s="1006"/>
      <c r="DE121" s="1006"/>
      <c r="DF121" s="1007"/>
      <c r="DG121" s="917">
        <v>374334</v>
      </c>
      <c r="DH121" s="918"/>
      <c r="DI121" s="918"/>
      <c r="DJ121" s="918"/>
      <c r="DK121" s="918"/>
      <c r="DL121" s="918">
        <v>366544</v>
      </c>
      <c r="DM121" s="918"/>
      <c r="DN121" s="918"/>
      <c r="DO121" s="918"/>
      <c r="DP121" s="918"/>
      <c r="DQ121" s="918">
        <v>199496</v>
      </c>
      <c r="DR121" s="918"/>
      <c r="DS121" s="918"/>
      <c r="DT121" s="918"/>
      <c r="DU121" s="918"/>
      <c r="DV121" s="919">
        <v>5.0999999999999996</v>
      </c>
      <c r="DW121" s="919"/>
      <c r="DX121" s="919"/>
      <c r="DY121" s="919"/>
      <c r="DZ121" s="920"/>
    </row>
    <row r="122" spans="1:130" s="197" customFormat="1" ht="26.25" customHeight="1" x14ac:dyDescent="0.15">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318</v>
      </c>
      <c r="AB122" s="957"/>
      <c r="AC122" s="957"/>
      <c r="AD122" s="957"/>
      <c r="AE122" s="958"/>
      <c r="AF122" s="959" t="s">
        <v>318</v>
      </c>
      <c r="AG122" s="957"/>
      <c r="AH122" s="957"/>
      <c r="AI122" s="957"/>
      <c r="AJ122" s="958"/>
      <c r="AK122" s="959" t="s">
        <v>318</v>
      </c>
      <c r="AL122" s="957"/>
      <c r="AM122" s="957"/>
      <c r="AN122" s="957"/>
      <c r="AO122" s="958"/>
      <c r="AP122" s="960" t="s">
        <v>318</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439</v>
      </c>
      <c r="BP122" s="992"/>
      <c r="BQ122" s="1032">
        <v>12782291</v>
      </c>
      <c r="BR122" s="1033"/>
      <c r="BS122" s="1033"/>
      <c r="BT122" s="1033"/>
      <c r="BU122" s="1033"/>
      <c r="BV122" s="1033">
        <v>12370316</v>
      </c>
      <c r="BW122" s="1033"/>
      <c r="BX122" s="1033"/>
      <c r="BY122" s="1033"/>
      <c r="BZ122" s="1033"/>
      <c r="CA122" s="1033">
        <v>11856188</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x14ac:dyDescent="0.2">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9152</v>
      </c>
      <c r="AB123" s="957"/>
      <c r="AC123" s="957"/>
      <c r="AD123" s="957"/>
      <c r="AE123" s="958"/>
      <c r="AF123" s="959">
        <v>4519</v>
      </c>
      <c r="AG123" s="957"/>
      <c r="AH123" s="957"/>
      <c r="AI123" s="957"/>
      <c r="AJ123" s="958"/>
      <c r="AK123" s="959" t="s">
        <v>111</v>
      </c>
      <c r="AL123" s="957"/>
      <c r="AM123" s="957"/>
      <c r="AN123" s="957"/>
      <c r="AO123" s="958"/>
      <c r="AP123" s="960" t="s">
        <v>111</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93.2</v>
      </c>
      <c r="BR123" s="1025"/>
      <c r="BS123" s="1025"/>
      <c r="BT123" s="1025"/>
      <c r="BU123" s="1025"/>
      <c r="BV123" s="1025">
        <v>90.4</v>
      </c>
      <c r="BW123" s="1025"/>
      <c r="BX123" s="1025"/>
      <c r="BY123" s="1025"/>
      <c r="BZ123" s="1025"/>
      <c r="CA123" s="1025">
        <v>93.7</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v>3074140</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x14ac:dyDescent="0.2">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x14ac:dyDescent="0.15">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52006</v>
      </c>
      <c r="AB126" s="957"/>
      <c r="AC126" s="957"/>
      <c r="AD126" s="957"/>
      <c r="AE126" s="958"/>
      <c r="AF126" s="959">
        <v>33858</v>
      </c>
      <c r="AG126" s="957"/>
      <c r="AH126" s="957"/>
      <c r="AI126" s="957"/>
      <c r="AJ126" s="958"/>
      <c r="AK126" s="959">
        <v>33529</v>
      </c>
      <c r="AL126" s="957"/>
      <c r="AM126" s="957"/>
      <c r="AN126" s="957"/>
      <c r="AO126" s="958"/>
      <c r="AP126" s="960">
        <v>0.9</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x14ac:dyDescent="0.2">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7093</v>
      </c>
      <c r="AB127" s="957"/>
      <c r="AC127" s="957"/>
      <c r="AD127" s="957"/>
      <c r="AE127" s="958"/>
      <c r="AF127" s="959">
        <v>7064</v>
      </c>
      <c r="AG127" s="957"/>
      <c r="AH127" s="957"/>
      <c r="AI127" s="957"/>
      <c r="AJ127" s="958"/>
      <c r="AK127" s="959">
        <v>8565</v>
      </c>
      <c r="AL127" s="957"/>
      <c r="AM127" s="957"/>
      <c r="AN127" s="957"/>
      <c r="AO127" s="958"/>
      <c r="AP127" s="960">
        <v>0.2</v>
      </c>
      <c r="AQ127" s="961"/>
      <c r="AR127" s="961"/>
      <c r="AS127" s="961"/>
      <c r="AT127" s="962"/>
      <c r="AU127" s="233"/>
      <c r="AV127" s="233"/>
      <c r="AW127" s="233"/>
      <c r="AX127" s="884" t="s">
        <v>450</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x14ac:dyDescent="0.15">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164903</v>
      </c>
      <c r="AB128" s="1088"/>
      <c r="AC128" s="1088"/>
      <c r="AD128" s="1088"/>
      <c r="AE128" s="1089"/>
      <c r="AF128" s="1090">
        <v>161032</v>
      </c>
      <c r="AG128" s="1088"/>
      <c r="AH128" s="1088"/>
      <c r="AI128" s="1088"/>
      <c r="AJ128" s="1089"/>
      <c r="AK128" s="1090">
        <v>166215</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4881981</v>
      </c>
      <c r="AB129" s="957"/>
      <c r="AC129" s="957"/>
      <c r="AD129" s="957"/>
      <c r="AE129" s="958"/>
      <c r="AF129" s="959">
        <v>4859524</v>
      </c>
      <c r="AG129" s="957"/>
      <c r="AH129" s="957"/>
      <c r="AI129" s="957"/>
      <c r="AJ129" s="958"/>
      <c r="AK129" s="959">
        <v>4810200</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18.600000000000001</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914614</v>
      </c>
      <c r="AB130" s="957"/>
      <c r="AC130" s="957"/>
      <c r="AD130" s="957"/>
      <c r="AE130" s="958"/>
      <c r="AF130" s="959">
        <v>924915</v>
      </c>
      <c r="AG130" s="957"/>
      <c r="AH130" s="957"/>
      <c r="AI130" s="957"/>
      <c r="AJ130" s="958"/>
      <c r="AK130" s="959">
        <v>876170</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93.7</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3967367</v>
      </c>
      <c r="AB131" s="996"/>
      <c r="AC131" s="996"/>
      <c r="AD131" s="996"/>
      <c r="AE131" s="997"/>
      <c r="AF131" s="998">
        <v>3934609</v>
      </c>
      <c r="AG131" s="996"/>
      <c r="AH131" s="996"/>
      <c r="AI131" s="996"/>
      <c r="AJ131" s="997"/>
      <c r="AK131" s="998">
        <v>3934030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19.952830179999999</v>
      </c>
      <c r="AB132" s="1102"/>
      <c r="AC132" s="1102"/>
      <c r="AD132" s="1102"/>
      <c r="AE132" s="1103"/>
      <c r="AF132" s="1104">
        <v>18.004050719999999</v>
      </c>
      <c r="AG132" s="1102"/>
      <c r="AH132" s="1102"/>
      <c r="AI132" s="1102"/>
      <c r="AJ132" s="1103"/>
      <c r="AK132" s="1104">
        <v>17.847982859999998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19.600000000000001</v>
      </c>
      <c r="AB133" s="1109"/>
      <c r="AC133" s="1109"/>
      <c r="AD133" s="1109"/>
      <c r="AE133" s="1110"/>
      <c r="AF133" s="1108">
        <v>18.899999999999999</v>
      </c>
      <c r="AG133" s="1109"/>
      <c r="AH133" s="1109"/>
      <c r="AI133" s="1109"/>
      <c r="AJ133" s="1110"/>
      <c r="AK133" s="1108">
        <v>18.600000000000001</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R30" sqref="R30"/>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R3" sqref="R3"/>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5" t="s">
        <v>466</v>
      </c>
      <c r="L7" s="254"/>
      <c r="M7" s="255" t="s">
        <v>467</v>
      </c>
      <c r="N7" s="256"/>
    </row>
    <row r="8" spans="1:16" x14ac:dyDescent="0.15">
      <c r="A8" s="248"/>
      <c r="B8" s="244"/>
      <c r="C8" s="244"/>
      <c r="D8" s="244"/>
      <c r="E8" s="244"/>
      <c r="F8" s="244"/>
      <c r="G8" s="257"/>
      <c r="H8" s="258"/>
      <c r="I8" s="258"/>
      <c r="J8" s="259"/>
      <c r="K8" s="1116"/>
      <c r="L8" s="260" t="s">
        <v>468</v>
      </c>
      <c r="M8" s="261" t="s">
        <v>469</v>
      </c>
      <c r="N8" s="262" t="s">
        <v>470</v>
      </c>
    </row>
    <row r="9" spans="1:16" x14ac:dyDescent="0.15">
      <c r="A9" s="248"/>
      <c r="B9" s="244"/>
      <c r="C9" s="244"/>
      <c r="D9" s="244"/>
      <c r="E9" s="244"/>
      <c r="F9" s="244"/>
      <c r="G9" s="1117" t="s">
        <v>471</v>
      </c>
      <c r="H9" s="1118"/>
      <c r="I9" s="1118"/>
      <c r="J9" s="1119"/>
      <c r="K9" s="263">
        <v>1156913</v>
      </c>
      <c r="L9" s="264">
        <v>89475</v>
      </c>
      <c r="M9" s="265">
        <v>97117</v>
      </c>
      <c r="N9" s="266">
        <v>-7.9</v>
      </c>
    </row>
    <row r="10" spans="1:16" x14ac:dyDescent="0.15">
      <c r="A10" s="248"/>
      <c r="B10" s="244"/>
      <c r="C10" s="244"/>
      <c r="D10" s="244"/>
      <c r="E10" s="244"/>
      <c r="F10" s="244"/>
      <c r="G10" s="1117" t="s">
        <v>472</v>
      </c>
      <c r="H10" s="1118"/>
      <c r="I10" s="1118"/>
      <c r="J10" s="1119"/>
      <c r="K10" s="267">
        <v>73736</v>
      </c>
      <c r="L10" s="268">
        <v>5703</v>
      </c>
      <c r="M10" s="269">
        <v>9839</v>
      </c>
      <c r="N10" s="270">
        <v>-42</v>
      </c>
    </row>
    <row r="11" spans="1:16" ht="13.5" customHeight="1" x14ac:dyDescent="0.15">
      <c r="A11" s="248"/>
      <c r="B11" s="244"/>
      <c r="C11" s="244"/>
      <c r="D11" s="244"/>
      <c r="E11" s="244"/>
      <c r="F11" s="244"/>
      <c r="G11" s="1117" t="s">
        <v>473</v>
      </c>
      <c r="H11" s="1118"/>
      <c r="I11" s="1118"/>
      <c r="J11" s="1119"/>
      <c r="K11" s="267">
        <v>250584</v>
      </c>
      <c r="L11" s="268">
        <v>19380</v>
      </c>
      <c r="M11" s="269">
        <v>18048</v>
      </c>
      <c r="N11" s="270">
        <v>7.4</v>
      </c>
    </row>
    <row r="12" spans="1:16" ht="13.5" customHeight="1" x14ac:dyDescent="0.15">
      <c r="A12" s="248"/>
      <c r="B12" s="244"/>
      <c r="C12" s="244"/>
      <c r="D12" s="244"/>
      <c r="E12" s="244"/>
      <c r="F12" s="244"/>
      <c r="G12" s="1117" t="s">
        <v>474</v>
      </c>
      <c r="H12" s="1118"/>
      <c r="I12" s="1118"/>
      <c r="J12" s="1119"/>
      <c r="K12" s="267" t="s">
        <v>475</v>
      </c>
      <c r="L12" s="268" t="s">
        <v>475</v>
      </c>
      <c r="M12" s="269">
        <v>2186</v>
      </c>
      <c r="N12" s="270" t="s">
        <v>475</v>
      </c>
    </row>
    <row r="13" spans="1:16" ht="13.5" customHeight="1" x14ac:dyDescent="0.15">
      <c r="A13" s="248"/>
      <c r="B13" s="244"/>
      <c r="C13" s="244"/>
      <c r="D13" s="244"/>
      <c r="E13" s="244"/>
      <c r="F13" s="244"/>
      <c r="G13" s="1117" t="s">
        <v>476</v>
      </c>
      <c r="H13" s="1118"/>
      <c r="I13" s="1118"/>
      <c r="J13" s="1119"/>
      <c r="K13" s="267" t="s">
        <v>475</v>
      </c>
      <c r="L13" s="268" t="s">
        <v>475</v>
      </c>
      <c r="M13" s="269" t="s">
        <v>475</v>
      </c>
      <c r="N13" s="270" t="s">
        <v>475</v>
      </c>
    </row>
    <row r="14" spans="1:16" ht="13.5" customHeight="1" x14ac:dyDescent="0.15">
      <c r="A14" s="248"/>
      <c r="B14" s="244"/>
      <c r="C14" s="244"/>
      <c r="D14" s="244"/>
      <c r="E14" s="244"/>
      <c r="F14" s="244"/>
      <c r="G14" s="1117" t="s">
        <v>477</v>
      </c>
      <c r="H14" s="1118"/>
      <c r="I14" s="1118"/>
      <c r="J14" s="1119"/>
      <c r="K14" s="267" t="s">
        <v>475</v>
      </c>
      <c r="L14" s="268" t="s">
        <v>475</v>
      </c>
      <c r="M14" s="269">
        <v>5044</v>
      </c>
      <c r="N14" s="270" t="s">
        <v>475</v>
      </c>
    </row>
    <row r="15" spans="1:16" ht="13.5" customHeight="1" x14ac:dyDescent="0.15">
      <c r="A15" s="248"/>
      <c r="B15" s="244"/>
      <c r="C15" s="244"/>
      <c r="D15" s="244"/>
      <c r="E15" s="244"/>
      <c r="F15" s="244"/>
      <c r="G15" s="1117" t="s">
        <v>478</v>
      </c>
      <c r="H15" s="1118"/>
      <c r="I15" s="1118"/>
      <c r="J15" s="1119"/>
      <c r="K15" s="267">
        <v>9836</v>
      </c>
      <c r="L15" s="268">
        <v>761</v>
      </c>
      <c r="M15" s="269">
        <v>2764</v>
      </c>
      <c r="N15" s="270">
        <v>-72.5</v>
      </c>
    </row>
    <row r="16" spans="1:16" x14ac:dyDescent="0.15">
      <c r="A16" s="248"/>
      <c r="B16" s="244"/>
      <c r="C16" s="244"/>
      <c r="D16" s="244"/>
      <c r="E16" s="244"/>
      <c r="F16" s="244"/>
      <c r="G16" s="1120" t="s">
        <v>479</v>
      </c>
      <c r="H16" s="1121"/>
      <c r="I16" s="1121"/>
      <c r="J16" s="1122"/>
      <c r="K16" s="268">
        <v>-128732</v>
      </c>
      <c r="L16" s="268">
        <v>-9956</v>
      </c>
      <c r="M16" s="269">
        <v>-12014</v>
      </c>
      <c r="N16" s="270">
        <v>-17.100000000000001</v>
      </c>
    </row>
    <row r="17" spans="1:16" x14ac:dyDescent="0.15">
      <c r="A17" s="248"/>
      <c r="B17" s="244"/>
      <c r="C17" s="244"/>
      <c r="D17" s="244"/>
      <c r="E17" s="244"/>
      <c r="F17" s="244"/>
      <c r="G17" s="1120" t="s">
        <v>170</v>
      </c>
      <c r="H17" s="1121"/>
      <c r="I17" s="1121"/>
      <c r="J17" s="1122"/>
      <c r="K17" s="268">
        <v>1362337</v>
      </c>
      <c r="L17" s="268">
        <v>105362</v>
      </c>
      <c r="M17" s="269">
        <v>122985</v>
      </c>
      <c r="N17" s="270">
        <v>-14.3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2" t="s">
        <v>484</v>
      </c>
      <c r="H21" s="1113"/>
      <c r="I21" s="1113"/>
      <c r="J21" s="1114"/>
      <c r="K21" s="280">
        <v>9.59</v>
      </c>
      <c r="L21" s="281">
        <v>11.27</v>
      </c>
      <c r="M21" s="282">
        <v>-1.68</v>
      </c>
      <c r="N21" s="249"/>
      <c r="O21" s="283"/>
      <c r="P21" s="279"/>
    </row>
    <row r="22" spans="1:16" s="284" customFormat="1" x14ac:dyDescent="0.15">
      <c r="A22" s="279"/>
      <c r="B22" s="249"/>
      <c r="C22" s="249"/>
      <c r="D22" s="249"/>
      <c r="E22" s="249"/>
      <c r="F22" s="249"/>
      <c r="G22" s="1112" t="s">
        <v>485</v>
      </c>
      <c r="H22" s="1113"/>
      <c r="I22" s="1113"/>
      <c r="J22" s="1114"/>
      <c r="K22" s="285">
        <v>96.4</v>
      </c>
      <c r="L22" s="286">
        <v>94.8</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5" t="s">
        <v>466</v>
      </c>
      <c r="L30" s="254"/>
      <c r="M30" s="255" t="s">
        <v>467</v>
      </c>
      <c r="N30" s="256"/>
    </row>
    <row r="31" spans="1:16" x14ac:dyDescent="0.15">
      <c r="A31" s="248"/>
      <c r="B31" s="244"/>
      <c r="C31" s="244"/>
      <c r="D31" s="244"/>
      <c r="E31" s="244"/>
      <c r="F31" s="244"/>
      <c r="G31" s="257"/>
      <c r="H31" s="258"/>
      <c r="I31" s="258"/>
      <c r="J31" s="259"/>
      <c r="K31" s="1116"/>
      <c r="L31" s="260" t="s">
        <v>468</v>
      </c>
      <c r="M31" s="261" t="s">
        <v>469</v>
      </c>
      <c r="N31" s="262" t="s">
        <v>470</v>
      </c>
    </row>
    <row r="32" spans="1:16" ht="27" customHeight="1" x14ac:dyDescent="0.15">
      <c r="A32" s="248"/>
      <c r="B32" s="244"/>
      <c r="C32" s="244"/>
      <c r="D32" s="244"/>
      <c r="E32" s="244"/>
      <c r="F32" s="244"/>
      <c r="G32" s="1128" t="s">
        <v>489</v>
      </c>
      <c r="H32" s="1129"/>
      <c r="I32" s="1129"/>
      <c r="J32" s="1130"/>
      <c r="K32" s="294">
        <v>1372497</v>
      </c>
      <c r="L32" s="294">
        <v>106148</v>
      </c>
      <c r="M32" s="295">
        <v>91831</v>
      </c>
      <c r="N32" s="296">
        <v>15.6</v>
      </c>
    </row>
    <row r="33" spans="1:16" ht="13.5" customHeight="1" x14ac:dyDescent="0.15">
      <c r="A33" s="248"/>
      <c r="B33" s="244"/>
      <c r="C33" s="244"/>
      <c r="D33" s="244"/>
      <c r="E33" s="244"/>
      <c r="F33" s="244"/>
      <c r="G33" s="1128" t="s">
        <v>490</v>
      </c>
      <c r="H33" s="1129"/>
      <c r="I33" s="1129"/>
      <c r="J33" s="1130"/>
      <c r="K33" s="294" t="s">
        <v>475</v>
      </c>
      <c r="L33" s="294" t="s">
        <v>475</v>
      </c>
      <c r="M33" s="295" t="s">
        <v>475</v>
      </c>
      <c r="N33" s="296" t="s">
        <v>475</v>
      </c>
    </row>
    <row r="34" spans="1:16" ht="27" customHeight="1" x14ac:dyDescent="0.15">
      <c r="A34" s="248"/>
      <c r="B34" s="244"/>
      <c r="C34" s="244"/>
      <c r="D34" s="244"/>
      <c r="E34" s="244"/>
      <c r="F34" s="244"/>
      <c r="G34" s="1128" t="s">
        <v>491</v>
      </c>
      <c r="H34" s="1129"/>
      <c r="I34" s="1129"/>
      <c r="J34" s="1130"/>
      <c r="K34" s="294" t="s">
        <v>475</v>
      </c>
      <c r="L34" s="294" t="s">
        <v>475</v>
      </c>
      <c r="M34" s="295" t="s">
        <v>475</v>
      </c>
      <c r="N34" s="296" t="s">
        <v>475</v>
      </c>
    </row>
    <row r="35" spans="1:16" ht="27" customHeight="1" x14ac:dyDescent="0.15">
      <c r="A35" s="248"/>
      <c r="B35" s="244"/>
      <c r="C35" s="244"/>
      <c r="D35" s="244"/>
      <c r="E35" s="244"/>
      <c r="F35" s="244"/>
      <c r="G35" s="1128" t="s">
        <v>492</v>
      </c>
      <c r="H35" s="1129"/>
      <c r="I35" s="1129"/>
      <c r="J35" s="1130"/>
      <c r="K35" s="294">
        <v>302899</v>
      </c>
      <c r="L35" s="294">
        <v>23426</v>
      </c>
      <c r="M35" s="295">
        <v>23665</v>
      </c>
      <c r="N35" s="296">
        <v>-1</v>
      </c>
    </row>
    <row r="36" spans="1:16" ht="27" customHeight="1" x14ac:dyDescent="0.15">
      <c r="A36" s="248"/>
      <c r="B36" s="244"/>
      <c r="C36" s="244"/>
      <c r="D36" s="244"/>
      <c r="E36" s="244"/>
      <c r="F36" s="244"/>
      <c r="G36" s="1128" t="s">
        <v>493</v>
      </c>
      <c r="H36" s="1129"/>
      <c r="I36" s="1129"/>
      <c r="J36" s="1130"/>
      <c r="K36" s="294">
        <v>22706</v>
      </c>
      <c r="L36" s="294">
        <v>1756</v>
      </c>
      <c r="M36" s="295">
        <v>4185</v>
      </c>
      <c r="N36" s="296">
        <v>-58</v>
      </c>
    </row>
    <row r="37" spans="1:16" ht="13.5" customHeight="1" x14ac:dyDescent="0.15">
      <c r="A37" s="248"/>
      <c r="B37" s="244"/>
      <c r="C37" s="244"/>
      <c r="D37" s="244"/>
      <c r="E37" s="244"/>
      <c r="F37" s="244"/>
      <c r="G37" s="1128" t="s">
        <v>494</v>
      </c>
      <c r="H37" s="1129"/>
      <c r="I37" s="1129"/>
      <c r="J37" s="1130"/>
      <c r="K37" s="294">
        <v>45805</v>
      </c>
      <c r="L37" s="294">
        <v>3543</v>
      </c>
      <c r="M37" s="295">
        <v>1887</v>
      </c>
      <c r="N37" s="296">
        <v>87.8</v>
      </c>
    </row>
    <row r="38" spans="1:16" ht="27" customHeight="1" x14ac:dyDescent="0.15">
      <c r="A38" s="248"/>
      <c r="B38" s="244"/>
      <c r="C38" s="244"/>
      <c r="D38" s="244"/>
      <c r="E38" s="244"/>
      <c r="F38" s="244"/>
      <c r="G38" s="1131" t="s">
        <v>495</v>
      </c>
      <c r="H38" s="1132"/>
      <c r="I38" s="1132"/>
      <c r="J38" s="1133"/>
      <c r="K38" s="297">
        <v>623</v>
      </c>
      <c r="L38" s="297">
        <v>48</v>
      </c>
      <c r="M38" s="298">
        <v>24</v>
      </c>
      <c r="N38" s="299">
        <v>100</v>
      </c>
      <c r="O38" s="293"/>
    </row>
    <row r="39" spans="1:16" x14ac:dyDescent="0.15">
      <c r="A39" s="248"/>
      <c r="B39" s="244"/>
      <c r="C39" s="244"/>
      <c r="D39" s="244"/>
      <c r="E39" s="244"/>
      <c r="F39" s="244"/>
      <c r="G39" s="1131" t="s">
        <v>496</v>
      </c>
      <c r="H39" s="1132"/>
      <c r="I39" s="1132"/>
      <c r="J39" s="1133"/>
      <c r="K39" s="300">
        <v>-166215</v>
      </c>
      <c r="L39" s="300">
        <v>-12855</v>
      </c>
      <c r="M39" s="301">
        <v>-3963</v>
      </c>
      <c r="N39" s="302">
        <v>224.4</v>
      </c>
      <c r="O39" s="293"/>
    </row>
    <row r="40" spans="1:16" ht="27" customHeight="1" x14ac:dyDescent="0.15">
      <c r="A40" s="248"/>
      <c r="B40" s="244"/>
      <c r="C40" s="244"/>
      <c r="D40" s="244"/>
      <c r="E40" s="244"/>
      <c r="F40" s="244"/>
      <c r="G40" s="1128" t="s">
        <v>497</v>
      </c>
      <c r="H40" s="1129"/>
      <c r="I40" s="1129"/>
      <c r="J40" s="1130"/>
      <c r="K40" s="300">
        <v>-876170</v>
      </c>
      <c r="L40" s="300">
        <v>-67763</v>
      </c>
      <c r="M40" s="301">
        <v>-77210</v>
      </c>
      <c r="N40" s="302">
        <v>-12.2</v>
      </c>
      <c r="O40" s="293"/>
    </row>
    <row r="41" spans="1:16" x14ac:dyDescent="0.15">
      <c r="A41" s="248"/>
      <c r="B41" s="244"/>
      <c r="C41" s="244"/>
      <c r="D41" s="244"/>
      <c r="E41" s="244"/>
      <c r="F41" s="244"/>
      <c r="G41" s="1134" t="s">
        <v>280</v>
      </c>
      <c r="H41" s="1135"/>
      <c r="I41" s="1135"/>
      <c r="J41" s="1136"/>
      <c r="K41" s="294">
        <v>702145</v>
      </c>
      <c r="L41" s="300">
        <v>54304</v>
      </c>
      <c r="M41" s="301">
        <v>40420</v>
      </c>
      <c r="N41" s="302">
        <v>34.299999999999997</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23" t="s">
        <v>466</v>
      </c>
      <c r="J49" s="1125" t="s">
        <v>501</v>
      </c>
      <c r="K49" s="1126"/>
      <c r="L49" s="1126"/>
      <c r="M49" s="1126"/>
      <c r="N49" s="1127"/>
    </row>
    <row r="50" spans="1:14" x14ac:dyDescent="0.15">
      <c r="A50" s="248"/>
      <c r="B50" s="244"/>
      <c r="C50" s="244"/>
      <c r="D50" s="244"/>
      <c r="E50" s="244"/>
      <c r="F50" s="244"/>
      <c r="G50" s="312"/>
      <c r="H50" s="313"/>
      <c r="I50" s="1124"/>
      <c r="J50" s="314" t="s">
        <v>502</v>
      </c>
      <c r="K50" s="315" t="s">
        <v>503</v>
      </c>
      <c r="L50" s="316" t="s">
        <v>504</v>
      </c>
      <c r="M50" s="317" t="s">
        <v>505</v>
      </c>
      <c r="N50" s="318" t="s">
        <v>506</v>
      </c>
    </row>
    <row r="51" spans="1:14" x14ac:dyDescent="0.15">
      <c r="A51" s="248"/>
      <c r="B51" s="244"/>
      <c r="C51" s="244"/>
      <c r="D51" s="244"/>
      <c r="E51" s="244"/>
      <c r="F51" s="244"/>
      <c r="G51" s="310" t="s">
        <v>507</v>
      </c>
      <c r="H51" s="311"/>
      <c r="I51" s="319">
        <v>1383224</v>
      </c>
      <c r="J51" s="320">
        <v>101857</v>
      </c>
      <c r="K51" s="321">
        <v>78.3</v>
      </c>
      <c r="L51" s="322">
        <v>127151</v>
      </c>
      <c r="M51" s="323">
        <v>51.8</v>
      </c>
      <c r="N51" s="324">
        <v>26.5</v>
      </c>
    </row>
    <row r="52" spans="1:14" x14ac:dyDescent="0.15">
      <c r="A52" s="248"/>
      <c r="B52" s="244"/>
      <c r="C52" s="244"/>
      <c r="D52" s="244"/>
      <c r="E52" s="244"/>
      <c r="F52" s="244"/>
      <c r="G52" s="325"/>
      <c r="H52" s="326" t="s">
        <v>508</v>
      </c>
      <c r="I52" s="327">
        <v>645505</v>
      </c>
      <c r="J52" s="328">
        <v>47534</v>
      </c>
      <c r="K52" s="329">
        <v>151.1</v>
      </c>
      <c r="L52" s="330">
        <v>72559</v>
      </c>
      <c r="M52" s="331">
        <v>74.900000000000006</v>
      </c>
      <c r="N52" s="332">
        <v>76.2</v>
      </c>
    </row>
    <row r="53" spans="1:14" x14ac:dyDescent="0.15">
      <c r="A53" s="248"/>
      <c r="B53" s="244"/>
      <c r="C53" s="244"/>
      <c r="D53" s="244"/>
      <c r="E53" s="244"/>
      <c r="F53" s="244"/>
      <c r="G53" s="310" t="s">
        <v>509</v>
      </c>
      <c r="H53" s="311"/>
      <c r="I53" s="319">
        <v>1372694</v>
      </c>
      <c r="J53" s="320">
        <v>102493</v>
      </c>
      <c r="K53" s="321">
        <v>0.6</v>
      </c>
      <c r="L53" s="322">
        <v>147869</v>
      </c>
      <c r="M53" s="323">
        <v>16.3</v>
      </c>
      <c r="N53" s="324">
        <v>-15.7</v>
      </c>
    </row>
    <row r="54" spans="1:14" x14ac:dyDescent="0.15">
      <c r="A54" s="248"/>
      <c r="B54" s="244"/>
      <c r="C54" s="244"/>
      <c r="D54" s="244"/>
      <c r="E54" s="244"/>
      <c r="F54" s="244"/>
      <c r="G54" s="325"/>
      <c r="H54" s="326" t="s">
        <v>508</v>
      </c>
      <c r="I54" s="327">
        <v>598690</v>
      </c>
      <c r="J54" s="328">
        <v>44702</v>
      </c>
      <c r="K54" s="329">
        <v>-6</v>
      </c>
      <c r="L54" s="330">
        <v>63271</v>
      </c>
      <c r="M54" s="331">
        <v>-12.8</v>
      </c>
      <c r="N54" s="332">
        <v>6.8</v>
      </c>
    </row>
    <row r="55" spans="1:14" x14ac:dyDescent="0.15">
      <c r="A55" s="248"/>
      <c r="B55" s="244"/>
      <c r="C55" s="244"/>
      <c r="D55" s="244"/>
      <c r="E55" s="244"/>
      <c r="F55" s="244"/>
      <c r="G55" s="310" t="s">
        <v>510</v>
      </c>
      <c r="H55" s="311"/>
      <c r="I55" s="319">
        <v>1586865</v>
      </c>
      <c r="J55" s="320">
        <v>120372</v>
      </c>
      <c r="K55" s="321">
        <v>17.399999999999999</v>
      </c>
      <c r="L55" s="322">
        <v>117242</v>
      </c>
      <c r="M55" s="323">
        <v>-20.7</v>
      </c>
      <c r="N55" s="324">
        <v>38.1</v>
      </c>
    </row>
    <row r="56" spans="1:14" x14ac:dyDescent="0.15">
      <c r="A56" s="248"/>
      <c r="B56" s="244"/>
      <c r="C56" s="244"/>
      <c r="D56" s="244"/>
      <c r="E56" s="244"/>
      <c r="F56" s="244"/>
      <c r="G56" s="325"/>
      <c r="H56" s="326" t="s">
        <v>508</v>
      </c>
      <c r="I56" s="327">
        <v>377736</v>
      </c>
      <c r="J56" s="328">
        <v>28653</v>
      </c>
      <c r="K56" s="329">
        <v>-35.9</v>
      </c>
      <c r="L56" s="330">
        <v>59388</v>
      </c>
      <c r="M56" s="331">
        <v>-6.1</v>
      </c>
      <c r="N56" s="332">
        <v>-29.8</v>
      </c>
    </row>
    <row r="57" spans="1:14" x14ac:dyDescent="0.15">
      <c r="A57" s="248"/>
      <c r="B57" s="244"/>
      <c r="C57" s="244"/>
      <c r="D57" s="244"/>
      <c r="E57" s="244"/>
      <c r="F57" s="244"/>
      <c r="G57" s="310" t="s">
        <v>511</v>
      </c>
      <c r="H57" s="311"/>
      <c r="I57" s="319">
        <v>1009747</v>
      </c>
      <c r="J57" s="320">
        <v>77257</v>
      </c>
      <c r="K57" s="321">
        <v>-35.799999999999997</v>
      </c>
      <c r="L57" s="322">
        <v>114097</v>
      </c>
      <c r="M57" s="323">
        <v>-2.7</v>
      </c>
      <c r="N57" s="324">
        <v>-33.1</v>
      </c>
    </row>
    <row r="58" spans="1:14" x14ac:dyDescent="0.15">
      <c r="A58" s="248"/>
      <c r="B58" s="244"/>
      <c r="C58" s="244"/>
      <c r="D58" s="244"/>
      <c r="E58" s="244"/>
      <c r="F58" s="244"/>
      <c r="G58" s="325"/>
      <c r="H58" s="326" t="s">
        <v>508</v>
      </c>
      <c r="I58" s="327">
        <v>302155</v>
      </c>
      <c r="J58" s="328">
        <v>23118</v>
      </c>
      <c r="K58" s="329">
        <v>-19.3</v>
      </c>
      <c r="L58" s="330">
        <v>61630</v>
      </c>
      <c r="M58" s="331">
        <v>3.8</v>
      </c>
      <c r="N58" s="332">
        <v>-23.1</v>
      </c>
    </row>
    <row r="59" spans="1:14" x14ac:dyDescent="0.15">
      <c r="A59" s="248"/>
      <c r="B59" s="244"/>
      <c r="C59" s="244"/>
      <c r="D59" s="244"/>
      <c r="E59" s="244"/>
      <c r="F59" s="244"/>
      <c r="G59" s="310" t="s">
        <v>512</v>
      </c>
      <c r="H59" s="311"/>
      <c r="I59" s="319">
        <v>1674440</v>
      </c>
      <c r="J59" s="320">
        <v>129500</v>
      </c>
      <c r="K59" s="321">
        <v>67.599999999999994</v>
      </c>
      <c r="L59" s="322">
        <v>136577</v>
      </c>
      <c r="M59" s="323">
        <v>19.7</v>
      </c>
      <c r="N59" s="324">
        <v>47.9</v>
      </c>
    </row>
    <row r="60" spans="1:14" x14ac:dyDescent="0.15">
      <c r="A60" s="248"/>
      <c r="B60" s="244"/>
      <c r="C60" s="244"/>
      <c r="D60" s="244"/>
      <c r="E60" s="244"/>
      <c r="F60" s="244"/>
      <c r="G60" s="325"/>
      <c r="H60" s="326" t="s">
        <v>508</v>
      </c>
      <c r="I60" s="333">
        <v>370656</v>
      </c>
      <c r="J60" s="328">
        <v>28666</v>
      </c>
      <c r="K60" s="329">
        <v>24</v>
      </c>
      <c r="L60" s="330">
        <v>59645</v>
      </c>
      <c r="M60" s="331">
        <v>-3.2</v>
      </c>
      <c r="N60" s="332">
        <v>27.2</v>
      </c>
    </row>
    <row r="61" spans="1:14" x14ac:dyDescent="0.15">
      <c r="A61" s="248"/>
      <c r="B61" s="244"/>
      <c r="C61" s="244"/>
      <c r="D61" s="244"/>
      <c r="E61" s="244"/>
      <c r="F61" s="244"/>
      <c r="G61" s="310" t="s">
        <v>513</v>
      </c>
      <c r="H61" s="334"/>
      <c r="I61" s="335">
        <v>1405394</v>
      </c>
      <c r="J61" s="336">
        <v>106296</v>
      </c>
      <c r="K61" s="337">
        <v>25.6</v>
      </c>
      <c r="L61" s="338">
        <v>128587</v>
      </c>
      <c r="M61" s="339">
        <v>12.9</v>
      </c>
      <c r="N61" s="324">
        <v>12.7</v>
      </c>
    </row>
    <row r="62" spans="1:14" x14ac:dyDescent="0.15">
      <c r="A62" s="248"/>
      <c r="B62" s="244"/>
      <c r="C62" s="244"/>
      <c r="D62" s="244"/>
      <c r="E62" s="244"/>
      <c r="F62" s="244"/>
      <c r="G62" s="325"/>
      <c r="H62" s="326" t="s">
        <v>508</v>
      </c>
      <c r="I62" s="327">
        <v>458948</v>
      </c>
      <c r="J62" s="328">
        <v>34535</v>
      </c>
      <c r="K62" s="329">
        <v>22.8</v>
      </c>
      <c r="L62" s="330">
        <v>63299</v>
      </c>
      <c r="M62" s="331">
        <v>11.3</v>
      </c>
      <c r="N62" s="332">
        <v>11.5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election activeCell="P47" sqref="P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7" t="s">
        <v>3</v>
      </c>
      <c r="D47" s="1137"/>
      <c r="E47" s="1138"/>
      <c r="F47" s="11">
        <v>14.06</v>
      </c>
      <c r="G47" s="12">
        <v>15.22</v>
      </c>
      <c r="H47" s="12">
        <v>18.07</v>
      </c>
      <c r="I47" s="12">
        <v>17.32</v>
      </c>
      <c r="J47" s="13">
        <v>15.5</v>
      </c>
    </row>
    <row r="48" spans="2:10" ht="57.75" customHeight="1" x14ac:dyDescent="0.15">
      <c r="B48" s="14"/>
      <c r="C48" s="1139" t="s">
        <v>4</v>
      </c>
      <c r="D48" s="1139"/>
      <c r="E48" s="1140"/>
      <c r="F48" s="15">
        <v>3.76</v>
      </c>
      <c r="G48" s="16">
        <v>2.3199999999999998</v>
      </c>
      <c r="H48" s="16">
        <v>1.47</v>
      </c>
      <c r="I48" s="16">
        <v>2.96</v>
      </c>
      <c r="J48" s="17">
        <v>1.87</v>
      </c>
    </row>
    <row r="49" spans="2:10" ht="57.75" customHeight="1" thickBot="1" x14ac:dyDescent="0.2">
      <c r="B49" s="18"/>
      <c r="C49" s="1141" t="s">
        <v>5</v>
      </c>
      <c r="D49" s="1141"/>
      <c r="E49" s="1142"/>
      <c r="F49" s="19">
        <v>6.13</v>
      </c>
      <c r="G49" s="20">
        <v>0.09</v>
      </c>
      <c r="H49" s="20">
        <v>1.89</v>
      </c>
      <c r="I49" s="20">
        <v>0.66</v>
      </c>
      <c r="J49" s="21"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49" t="s">
        <v>521</v>
      </c>
      <c r="D34" s="1149"/>
      <c r="E34" s="1150"/>
      <c r="F34" s="32">
        <v>13.32</v>
      </c>
      <c r="G34" s="33">
        <v>15.07</v>
      </c>
      <c r="H34" s="33">
        <v>16.809999999999999</v>
      </c>
      <c r="I34" s="33">
        <v>16.440000000000001</v>
      </c>
      <c r="J34" s="34">
        <v>12.2</v>
      </c>
      <c r="K34" s="22"/>
      <c r="L34" s="22"/>
      <c r="M34" s="22"/>
      <c r="N34" s="22"/>
      <c r="O34" s="22"/>
      <c r="P34" s="22"/>
    </row>
    <row r="35" spans="1:16" ht="39" customHeight="1" x14ac:dyDescent="0.15">
      <c r="A35" s="22"/>
      <c r="B35" s="35"/>
      <c r="C35" s="1143" t="s">
        <v>522</v>
      </c>
      <c r="D35" s="1144"/>
      <c r="E35" s="1145"/>
      <c r="F35" s="36">
        <v>1.54</v>
      </c>
      <c r="G35" s="37">
        <v>2.13</v>
      </c>
      <c r="H35" s="37">
        <v>2.72</v>
      </c>
      <c r="I35" s="37">
        <v>1.74</v>
      </c>
      <c r="J35" s="38">
        <v>2.46</v>
      </c>
      <c r="K35" s="22"/>
      <c r="L35" s="22"/>
      <c r="M35" s="22"/>
      <c r="N35" s="22"/>
      <c r="O35" s="22"/>
      <c r="P35" s="22"/>
    </row>
    <row r="36" spans="1:16" ht="39" customHeight="1" x14ac:dyDescent="0.15">
      <c r="A36" s="22"/>
      <c r="B36" s="35"/>
      <c r="C36" s="1143" t="s">
        <v>523</v>
      </c>
      <c r="D36" s="1144"/>
      <c r="E36" s="1145"/>
      <c r="F36" s="36">
        <v>3.73</v>
      </c>
      <c r="G36" s="37">
        <v>2.2200000000000002</v>
      </c>
      <c r="H36" s="37">
        <v>1.43</v>
      </c>
      <c r="I36" s="37">
        <v>2.9</v>
      </c>
      <c r="J36" s="38">
        <v>1.82</v>
      </c>
      <c r="K36" s="22"/>
      <c r="L36" s="22"/>
      <c r="M36" s="22"/>
      <c r="N36" s="22"/>
      <c r="O36" s="22"/>
      <c r="P36" s="22"/>
    </row>
    <row r="37" spans="1:16" ht="39" customHeight="1" x14ac:dyDescent="0.15">
      <c r="A37" s="22"/>
      <c r="B37" s="35"/>
      <c r="C37" s="1143" t="s">
        <v>524</v>
      </c>
      <c r="D37" s="1144"/>
      <c r="E37" s="1145"/>
      <c r="F37" s="36" t="s">
        <v>475</v>
      </c>
      <c r="G37" s="37" t="s">
        <v>475</v>
      </c>
      <c r="H37" s="37" t="s">
        <v>475</v>
      </c>
      <c r="I37" s="37">
        <v>0.82</v>
      </c>
      <c r="J37" s="38">
        <v>1.27</v>
      </c>
      <c r="K37" s="22"/>
      <c r="L37" s="22"/>
      <c r="M37" s="22"/>
      <c r="N37" s="22"/>
      <c r="O37" s="22"/>
      <c r="P37" s="22"/>
    </row>
    <row r="38" spans="1:16" ht="39" customHeight="1" x14ac:dyDescent="0.15">
      <c r="A38" s="22"/>
      <c r="B38" s="35"/>
      <c r="C38" s="1143" t="s">
        <v>525</v>
      </c>
      <c r="D38" s="1144"/>
      <c r="E38" s="1145"/>
      <c r="F38" s="36">
        <v>0.2</v>
      </c>
      <c r="G38" s="37">
        <v>0.59</v>
      </c>
      <c r="H38" s="37">
        <v>0.17</v>
      </c>
      <c r="I38" s="37">
        <v>0.22</v>
      </c>
      <c r="J38" s="38">
        <v>0.42</v>
      </c>
      <c r="K38" s="22"/>
      <c r="L38" s="22"/>
      <c r="M38" s="22"/>
      <c r="N38" s="22"/>
      <c r="O38" s="22"/>
      <c r="P38" s="22"/>
    </row>
    <row r="39" spans="1:16" ht="39" customHeight="1" x14ac:dyDescent="0.15">
      <c r="A39" s="22"/>
      <c r="B39" s="35"/>
      <c r="C39" s="1143" t="s">
        <v>526</v>
      </c>
      <c r="D39" s="1144"/>
      <c r="E39" s="1145"/>
      <c r="F39" s="36">
        <v>0.03</v>
      </c>
      <c r="G39" s="37">
        <v>0.1</v>
      </c>
      <c r="H39" s="37">
        <v>0.04</v>
      </c>
      <c r="I39" s="37">
        <v>0.06</v>
      </c>
      <c r="J39" s="38">
        <v>0.04</v>
      </c>
      <c r="K39" s="22"/>
      <c r="L39" s="22"/>
      <c r="M39" s="22"/>
      <c r="N39" s="22"/>
      <c r="O39" s="22"/>
      <c r="P39" s="22"/>
    </row>
    <row r="40" spans="1:16" ht="39" customHeight="1" x14ac:dyDescent="0.15">
      <c r="A40" s="22"/>
      <c r="B40" s="35"/>
      <c r="C40" s="1143" t="s">
        <v>527</v>
      </c>
      <c r="D40" s="1144"/>
      <c r="E40" s="1145"/>
      <c r="F40" s="36">
        <v>0</v>
      </c>
      <c r="G40" s="37">
        <v>0</v>
      </c>
      <c r="H40" s="37">
        <v>0</v>
      </c>
      <c r="I40" s="37">
        <v>0</v>
      </c>
      <c r="J40" s="38">
        <v>0</v>
      </c>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528</v>
      </c>
      <c r="D42" s="1144"/>
      <c r="E42" s="1145"/>
      <c r="F42" s="36" t="s">
        <v>529</v>
      </c>
      <c r="G42" s="37" t="s">
        <v>475</v>
      </c>
      <c r="H42" s="37" t="s">
        <v>475</v>
      </c>
      <c r="I42" s="37" t="s">
        <v>475</v>
      </c>
      <c r="J42" s="38" t="s">
        <v>475</v>
      </c>
      <c r="K42" s="22"/>
      <c r="L42" s="22"/>
      <c r="M42" s="22"/>
      <c r="N42" s="22"/>
      <c r="O42" s="22"/>
      <c r="P42" s="22"/>
    </row>
    <row r="43" spans="1:16" ht="39" customHeight="1" thickBot="1" x14ac:dyDescent="0.2">
      <c r="A43" s="22"/>
      <c r="B43" s="40"/>
      <c r="C43" s="1146" t="s">
        <v>530</v>
      </c>
      <c r="D43" s="1147"/>
      <c r="E43" s="1148"/>
      <c r="F43" s="41">
        <v>0.18</v>
      </c>
      <c r="G43" s="42">
        <v>0.19</v>
      </c>
      <c r="H43" s="42">
        <v>0.52</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1673</v>
      </c>
      <c r="L45" s="60">
        <v>1531</v>
      </c>
      <c r="M45" s="60">
        <v>1526</v>
      </c>
      <c r="N45" s="60">
        <v>1447</v>
      </c>
      <c r="O45" s="61">
        <v>1372</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x14ac:dyDescent="0.15">
      <c r="A48" s="48"/>
      <c r="B48" s="1161"/>
      <c r="C48" s="1162"/>
      <c r="D48" s="62"/>
      <c r="E48" s="1153" t="s">
        <v>15</v>
      </c>
      <c r="F48" s="1153"/>
      <c r="G48" s="1153"/>
      <c r="H48" s="1153"/>
      <c r="I48" s="1153"/>
      <c r="J48" s="1154"/>
      <c r="K48" s="63">
        <v>197</v>
      </c>
      <c r="L48" s="64">
        <v>218</v>
      </c>
      <c r="M48" s="64">
        <v>251</v>
      </c>
      <c r="N48" s="64">
        <v>275</v>
      </c>
      <c r="O48" s="65">
        <v>303</v>
      </c>
      <c r="P48" s="48"/>
      <c r="Q48" s="48"/>
      <c r="R48" s="48"/>
      <c r="S48" s="48"/>
      <c r="T48" s="48"/>
      <c r="U48" s="48"/>
    </row>
    <row r="49" spans="1:21" ht="30.75" customHeight="1" x14ac:dyDescent="0.15">
      <c r="A49" s="48"/>
      <c r="B49" s="1161"/>
      <c r="C49" s="1162"/>
      <c r="D49" s="62"/>
      <c r="E49" s="1153" t="s">
        <v>16</v>
      </c>
      <c r="F49" s="1153"/>
      <c r="G49" s="1153"/>
      <c r="H49" s="1153"/>
      <c r="I49" s="1153"/>
      <c r="J49" s="1154"/>
      <c r="K49" s="63">
        <v>24</v>
      </c>
      <c r="L49" s="64">
        <v>24</v>
      </c>
      <c r="M49" s="64">
        <v>24</v>
      </c>
      <c r="N49" s="64">
        <v>23</v>
      </c>
      <c r="O49" s="65">
        <v>23</v>
      </c>
      <c r="P49" s="48"/>
      <c r="Q49" s="48"/>
      <c r="R49" s="48"/>
      <c r="S49" s="48"/>
      <c r="T49" s="48"/>
      <c r="U49" s="48"/>
    </row>
    <row r="50" spans="1:21" ht="30.75" customHeight="1" x14ac:dyDescent="0.15">
      <c r="A50" s="48"/>
      <c r="B50" s="1161"/>
      <c r="C50" s="1162"/>
      <c r="D50" s="62"/>
      <c r="E50" s="1153" t="s">
        <v>17</v>
      </c>
      <c r="F50" s="1153"/>
      <c r="G50" s="1153"/>
      <c r="H50" s="1153"/>
      <c r="I50" s="1153"/>
      <c r="J50" s="1154"/>
      <c r="K50" s="63">
        <v>78</v>
      </c>
      <c r="L50" s="64">
        <v>73</v>
      </c>
      <c r="M50" s="64">
        <v>69</v>
      </c>
      <c r="N50" s="64">
        <v>49</v>
      </c>
      <c r="O50" s="65">
        <v>46</v>
      </c>
      <c r="P50" s="48"/>
      <c r="Q50" s="48"/>
      <c r="R50" s="48"/>
      <c r="S50" s="48"/>
      <c r="T50" s="48"/>
      <c r="U50" s="48"/>
    </row>
    <row r="51" spans="1:21" ht="30.75" customHeight="1" x14ac:dyDescent="0.15">
      <c r="A51" s="48"/>
      <c r="B51" s="1163"/>
      <c r="C51" s="1164"/>
      <c r="D51" s="66"/>
      <c r="E51" s="1153" t="s">
        <v>18</v>
      </c>
      <c r="F51" s="1153"/>
      <c r="G51" s="1153"/>
      <c r="H51" s="1153"/>
      <c r="I51" s="1153"/>
      <c r="J51" s="1154"/>
      <c r="K51" s="63">
        <v>0</v>
      </c>
      <c r="L51" s="64">
        <v>0</v>
      </c>
      <c r="M51" s="64">
        <v>1</v>
      </c>
      <c r="N51" s="64">
        <v>0</v>
      </c>
      <c r="O51" s="65">
        <v>1</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1209</v>
      </c>
      <c r="L52" s="64">
        <v>1100</v>
      </c>
      <c r="M52" s="64">
        <v>1081</v>
      </c>
      <c r="N52" s="64">
        <v>1087</v>
      </c>
      <c r="O52" s="65">
        <v>1043</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763</v>
      </c>
      <c r="L53" s="69">
        <v>746</v>
      </c>
      <c r="M53" s="69">
        <v>790</v>
      </c>
      <c r="N53" s="69">
        <v>707</v>
      </c>
      <c r="O53" s="70">
        <v>702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I3" sqref="I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67" t="s">
        <v>24</v>
      </c>
      <c r="C41" s="1168"/>
      <c r="D41" s="81"/>
      <c r="E41" s="1173" t="s">
        <v>25</v>
      </c>
      <c r="F41" s="1173"/>
      <c r="G41" s="1173"/>
      <c r="H41" s="1174"/>
      <c r="I41" s="82">
        <v>12064</v>
      </c>
      <c r="J41" s="83">
        <v>11725</v>
      </c>
      <c r="K41" s="83">
        <v>11218</v>
      </c>
      <c r="L41" s="83">
        <v>10742</v>
      </c>
      <c r="M41" s="84">
        <v>10651</v>
      </c>
    </row>
    <row r="42" spans="2:13" ht="27.75" customHeight="1" x14ac:dyDescent="0.15">
      <c r="B42" s="1169"/>
      <c r="C42" s="1170"/>
      <c r="D42" s="85"/>
      <c r="E42" s="1175" t="s">
        <v>26</v>
      </c>
      <c r="F42" s="1175"/>
      <c r="G42" s="1175"/>
      <c r="H42" s="1176"/>
      <c r="I42" s="86">
        <v>326</v>
      </c>
      <c r="J42" s="87">
        <v>241</v>
      </c>
      <c r="K42" s="87">
        <v>160</v>
      </c>
      <c r="L42" s="87">
        <v>155</v>
      </c>
      <c r="M42" s="88">
        <v>46</v>
      </c>
    </row>
    <row r="43" spans="2:13" ht="27.75" customHeight="1" x14ac:dyDescent="0.15">
      <c r="B43" s="1169"/>
      <c r="C43" s="1170"/>
      <c r="D43" s="85"/>
      <c r="E43" s="1175" t="s">
        <v>27</v>
      </c>
      <c r="F43" s="1175"/>
      <c r="G43" s="1175"/>
      <c r="H43" s="1176"/>
      <c r="I43" s="86">
        <v>3334</v>
      </c>
      <c r="J43" s="87">
        <v>3394</v>
      </c>
      <c r="K43" s="87">
        <v>3446</v>
      </c>
      <c r="L43" s="87">
        <v>3418</v>
      </c>
      <c r="M43" s="88">
        <v>3313</v>
      </c>
    </row>
    <row r="44" spans="2:13" ht="27.75" customHeight="1" x14ac:dyDescent="0.15">
      <c r="B44" s="1169"/>
      <c r="C44" s="1170"/>
      <c r="D44" s="85"/>
      <c r="E44" s="1175" t="s">
        <v>28</v>
      </c>
      <c r="F44" s="1175"/>
      <c r="G44" s="1175"/>
      <c r="H44" s="1176"/>
      <c r="I44" s="86">
        <v>127</v>
      </c>
      <c r="J44" s="87">
        <v>105</v>
      </c>
      <c r="K44" s="87">
        <v>84</v>
      </c>
      <c r="L44" s="87">
        <v>61</v>
      </c>
      <c r="M44" s="88">
        <v>38</v>
      </c>
    </row>
    <row r="45" spans="2:13" ht="27.75" customHeight="1" x14ac:dyDescent="0.15">
      <c r="B45" s="1169"/>
      <c r="C45" s="1170"/>
      <c r="D45" s="85"/>
      <c r="E45" s="1175" t="s">
        <v>29</v>
      </c>
      <c r="F45" s="1175"/>
      <c r="G45" s="1175"/>
      <c r="H45" s="1176"/>
      <c r="I45" s="86">
        <v>1590</v>
      </c>
      <c r="J45" s="87">
        <v>1608</v>
      </c>
      <c r="K45" s="87">
        <v>1574</v>
      </c>
      <c r="L45" s="87">
        <v>1554</v>
      </c>
      <c r="M45" s="88">
        <v>1496</v>
      </c>
    </row>
    <row r="46" spans="2:13" ht="27.75" customHeight="1" x14ac:dyDescent="0.15">
      <c r="B46" s="1169"/>
      <c r="C46" s="1170"/>
      <c r="D46" s="85"/>
      <c r="E46" s="1175" t="s">
        <v>30</v>
      </c>
      <c r="F46" s="1175"/>
      <c r="G46" s="1175"/>
      <c r="H46" s="1176"/>
      <c r="I46" s="86" t="s">
        <v>475</v>
      </c>
      <c r="J46" s="87" t="s">
        <v>475</v>
      </c>
      <c r="K46" s="87" t="s">
        <v>475</v>
      </c>
      <c r="L46" s="87" t="s">
        <v>475</v>
      </c>
      <c r="M46" s="88" t="s">
        <v>475</v>
      </c>
    </row>
    <row r="47" spans="2:13" ht="27.75" customHeight="1" x14ac:dyDescent="0.15">
      <c r="B47" s="1169"/>
      <c r="C47" s="1170"/>
      <c r="D47" s="85"/>
      <c r="E47" s="1175" t="s">
        <v>31</v>
      </c>
      <c r="F47" s="1175"/>
      <c r="G47" s="1175"/>
      <c r="H47" s="1176"/>
      <c r="I47" s="86" t="s">
        <v>475</v>
      </c>
      <c r="J47" s="87" t="s">
        <v>475</v>
      </c>
      <c r="K47" s="87" t="s">
        <v>475</v>
      </c>
      <c r="L47" s="87" t="s">
        <v>475</v>
      </c>
      <c r="M47" s="88" t="s">
        <v>475</v>
      </c>
    </row>
    <row r="48" spans="2:13" ht="27.75" customHeight="1" x14ac:dyDescent="0.15">
      <c r="B48" s="1171"/>
      <c r="C48" s="1172"/>
      <c r="D48" s="85"/>
      <c r="E48" s="1175" t="s">
        <v>32</v>
      </c>
      <c r="F48" s="1175"/>
      <c r="G48" s="1175"/>
      <c r="H48" s="1176"/>
      <c r="I48" s="86" t="s">
        <v>475</v>
      </c>
      <c r="J48" s="87" t="s">
        <v>475</v>
      </c>
      <c r="K48" s="87" t="s">
        <v>475</v>
      </c>
      <c r="L48" s="87" t="s">
        <v>475</v>
      </c>
      <c r="M48" s="88" t="s">
        <v>475</v>
      </c>
    </row>
    <row r="49" spans="2:13" ht="27.75" customHeight="1" x14ac:dyDescent="0.15">
      <c r="B49" s="1177" t="s">
        <v>33</v>
      </c>
      <c r="C49" s="1178"/>
      <c r="D49" s="89"/>
      <c r="E49" s="1175" t="s">
        <v>34</v>
      </c>
      <c r="F49" s="1175"/>
      <c r="G49" s="1175"/>
      <c r="H49" s="1176"/>
      <c r="I49" s="86">
        <v>1369</v>
      </c>
      <c r="J49" s="87">
        <v>1393</v>
      </c>
      <c r="K49" s="87">
        <v>1471</v>
      </c>
      <c r="L49" s="87">
        <v>1494</v>
      </c>
      <c r="M49" s="88">
        <v>1405</v>
      </c>
    </row>
    <row r="50" spans="2:13" ht="27.75" customHeight="1" x14ac:dyDescent="0.15">
      <c r="B50" s="1169"/>
      <c r="C50" s="1170"/>
      <c r="D50" s="85"/>
      <c r="E50" s="1175" t="s">
        <v>35</v>
      </c>
      <c r="F50" s="1175"/>
      <c r="G50" s="1175"/>
      <c r="H50" s="1176"/>
      <c r="I50" s="86">
        <v>2352</v>
      </c>
      <c r="J50" s="87">
        <v>2511</v>
      </c>
      <c r="K50" s="87">
        <v>2565</v>
      </c>
      <c r="L50" s="87">
        <v>2353</v>
      </c>
      <c r="M50" s="88">
        <v>2164</v>
      </c>
    </row>
    <row r="51" spans="2:13" ht="27.75" customHeight="1" x14ac:dyDescent="0.15">
      <c r="B51" s="1171"/>
      <c r="C51" s="1172"/>
      <c r="D51" s="85"/>
      <c r="E51" s="1175" t="s">
        <v>36</v>
      </c>
      <c r="F51" s="1175"/>
      <c r="G51" s="1175"/>
      <c r="H51" s="1176"/>
      <c r="I51" s="86">
        <v>9035</v>
      </c>
      <c r="J51" s="87">
        <v>8932</v>
      </c>
      <c r="K51" s="87">
        <v>8747</v>
      </c>
      <c r="L51" s="87">
        <v>8523</v>
      </c>
      <c r="M51" s="88">
        <v>8286</v>
      </c>
    </row>
    <row r="52" spans="2:13" ht="27.75" customHeight="1" thickBot="1" x14ac:dyDescent="0.2">
      <c r="B52" s="1179" t="s">
        <v>37</v>
      </c>
      <c r="C52" s="1180"/>
      <c r="D52" s="90"/>
      <c r="E52" s="1181" t="s">
        <v>38</v>
      </c>
      <c r="F52" s="1181"/>
      <c r="G52" s="1181"/>
      <c r="H52" s="1182"/>
      <c r="I52" s="91">
        <v>4685</v>
      </c>
      <c r="J52" s="92">
        <v>4237</v>
      </c>
      <c r="K52" s="92">
        <v>3699</v>
      </c>
      <c r="L52" s="92">
        <v>3561</v>
      </c>
      <c r="M52" s="93">
        <v>3688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101857</v>
      </c>
      <c r="E3" s="116"/>
      <c r="F3" s="117">
        <v>127151</v>
      </c>
      <c r="G3" s="118"/>
      <c r="H3" s="119"/>
    </row>
    <row r="4" spans="1:8" x14ac:dyDescent="0.15">
      <c r="A4" s="120"/>
      <c r="B4" s="121"/>
      <c r="C4" s="122"/>
      <c r="D4" s="123">
        <v>47534</v>
      </c>
      <c r="E4" s="124"/>
      <c r="F4" s="125">
        <v>72559</v>
      </c>
      <c r="G4" s="126"/>
      <c r="H4" s="127"/>
    </row>
    <row r="5" spans="1:8" x14ac:dyDescent="0.15">
      <c r="A5" s="108" t="s">
        <v>509</v>
      </c>
      <c r="B5" s="113"/>
      <c r="C5" s="114"/>
      <c r="D5" s="115">
        <v>102493</v>
      </c>
      <c r="E5" s="116"/>
      <c r="F5" s="117">
        <v>147869</v>
      </c>
      <c r="G5" s="118"/>
      <c r="H5" s="119"/>
    </row>
    <row r="6" spans="1:8" x14ac:dyDescent="0.15">
      <c r="A6" s="120"/>
      <c r="B6" s="121"/>
      <c r="C6" s="122"/>
      <c r="D6" s="123">
        <v>44702</v>
      </c>
      <c r="E6" s="124"/>
      <c r="F6" s="125">
        <v>63271</v>
      </c>
      <c r="G6" s="126"/>
      <c r="H6" s="127"/>
    </row>
    <row r="7" spans="1:8" x14ac:dyDescent="0.15">
      <c r="A7" s="108" t="s">
        <v>510</v>
      </c>
      <c r="B7" s="113"/>
      <c r="C7" s="114"/>
      <c r="D7" s="115">
        <v>120372</v>
      </c>
      <c r="E7" s="116"/>
      <c r="F7" s="117">
        <v>117242</v>
      </c>
      <c r="G7" s="118"/>
      <c r="H7" s="119"/>
    </row>
    <row r="8" spans="1:8" x14ac:dyDescent="0.15">
      <c r="A8" s="120"/>
      <c r="B8" s="121"/>
      <c r="C8" s="122"/>
      <c r="D8" s="123">
        <v>28653</v>
      </c>
      <c r="E8" s="124"/>
      <c r="F8" s="125">
        <v>59388</v>
      </c>
      <c r="G8" s="126"/>
      <c r="H8" s="127"/>
    </row>
    <row r="9" spans="1:8" x14ac:dyDescent="0.15">
      <c r="A9" s="108" t="s">
        <v>511</v>
      </c>
      <c r="B9" s="113"/>
      <c r="C9" s="114"/>
      <c r="D9" s="115">
        <v>77257</v>
      </c>
      <c r="E9" s="116"/>
      <c r="F9" s="117">
        <v>114097</v>
      </c>
      <c r="G9" s="118"/>
      <c r="H9" s="119"/>
    </row>
    <row r="10" spans="1:8" x14ac:dyDescent="0.15">
      <c r="A10" s="120"/>
      <c r="B10" s="121"/>
      <c r="C10" s="122"/>
      <c r="D10" s="123">
        <v>23118</v>
      </c>
      <c r="E10" s="124"/>
      <c r="F10" s="125">
        <v>61630</v>
      </c>
      <c r="G10" s="126"/>
      <c r="H10" s="127"/>
    </row>
    <row r="11" spans="1:8" x14ac:dyDescent="0.15">
      <c r="A11" s="108" t="s">
        <v>512</v>
      </c>
      <c r="B11" s="113"/>
      <c r="C11" s="114"/>
      <c r="D11" s="115">
        <v>129500</v>
      </c>
      <c r="E11" s="116"/>
      <c r="F11" s="117">
        <v>136577</v>
      </c>
      <c r="G11" s="118"/>
      <c r="H11" s="119"/>
    </row>
    <row r="12" spans="1:8" x14ac:dyDescent="0.15">
      <c r="A12" s="120"/>
      <c r="B12" s="121"/>
      <c r="C12" s="128"/>
      <c r="D12" s="123">
        <v>28666</v>
      </c>
      <c r="E12" s="124"/>
      <c r="F12" s="125">
        <v>59645</v>
      </c>
      <c r="G12" s="126"/>
      <c r="H12" s="127"/>
    </row>
    <row r="13" spans="1:8" x14ac:dyDescent="0.15">
      <c r="A13" s="108"/>
      <c r="B13" s="113"/>
      <c r="C13" s="129"/>
      <c r="D13" s="130">
        <v>106296</v>
      </c>
      <c r="E13" s="131"/>
      <c r="F13" s="132">
        <v>128587</v>
      </c>
      <c r="G13" s="133"/>
      <c r="H13" s="119"/>
    </row>
    <row r="14" spans="1:8" x14ac:dyDescent="0.15">
      <c r="A14" s="120"/>
      <c r="B14" s="121"/>
      <c r="C14" s="122"/>
      <c r="D14" s="123">
        <v>34535</v>
      </c>
      <c r="E14" s="124"/>
      <c r="F14" s="125">
        <v>63299</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3.76</v>
      </c>
      <c r="C19" s="134">
        <f>ROUND(VALUE(SUBSTITUTE(実質収支比率等に係る経年分析!G$48,"▲","-")),2)</f>
        <v>2.3199999999999998</v>
      </c>
      <c r="D19" s="134">
        <f>ROUND(VALUE(SUBSTITUTE(実質収支比率等に係る経年分析!H$48,"▲","-")),2)</f>
        <v>1.47</v>
      </c>
      <c r="E19" s="134">
        <f>ROUND(VALUE(SUBSTITUTE(実質収支比率等に係る経年分析!I$48,"▲","-")),2)</f>
        <v>2.96</v>
      </c>
      <c r="F19" s="134">
        <f>ROUND(VALUE(SUBSTITUTE(実質収支比率等に係る経年分析!J$48,"▲","-")),2)</f>
        <v>1.87</v>
      </c>
    </row>
    <row r="20" spans="1:11" x14ac:dyDescent="0.15">
      <c r="A20" s="134" t="s">
        <v>43</v>
      </c>
      <c r="B20" s="134">
        <f>ROUND(VALUE(SUBSTITUTE(実質収支比率等に係る経年分析!F$47,"▲","-")),2)</f>
        <v>14.06</v>
      </c>
      <c r="C20" s="134">
        <f>ROUND(VALUE(SUBSTITUTE(実質収支比率等に係る経年分析!G$47,"▲","-")),2)</f>
        <v>15.22</v>
      </c>
      <c r="D20" s="134">
        <f>ROUND(VALUE(SUBSTITUTE(実質収支比率等に係る経年分析!H$47,"▲","-")),2)</f>
        <v>18.07</v>
      </c>
      <c r="E20" s="134">
        <f>ROUND(VALUE(SUBSTITUTE(実質収支比率等に係る経年分析!I$47,"▲","-")),2)</f>
        <v>17.32</v>
      </c>
      <c r="F20" s="134">
        <f>ROUND(VALUE(SUBSTITUTE(実質収支比率等に係る経年分析!J$47,"▲","-")),2)</f>
        <v>15.5</v>
      </c>
    </row>
    <row r="21" spans="1:11" x14ac:dyDescent="0.15">
      <c r="A21" s="134" t="s">
        <v>44</v>
      </c>
      <c r="B21" s="134">
        <f>IF(ISNUMBER(VALUE(SUBSTITUTE(実質収支比率等に係る経年分析!F$49,"▲","-"))),ROUND(VALUE(SUBSTITUTE(実質収支比率等に係る経年分析!F$49,"▲","-")),2),NA())</f>
        <v>6.13</v>
      </c>
      <c r="C21" s="134">
        <f>IF(ISNUMBER(VALUE(SUBSTITUTE(実質収支比率等に係る経年分析!G$49,"▲","-"))),ROUND(VALUE(SUBSTITUTE(実質収支比率等に係る経年分析!G$49,"▲","-")),2),NA())</f>
        <v>0.09</v>
      </c>
      <c r="D21" s="134">
        <f>IF(ISNUMBER(VALUE(SUBSTITUTE(実質収支比率等に係る経年分析!H$49,"▲","-"))),ROUND(VALUE(SUBSTITUTE(実質収支比率等に係る経年分析!H$49,"▲","-")),2),NA())</f>
        <v>1.89</v>
      </c>
      <c r="E21" s="134">
        <f>IF(ISNUMBER(VALUE(SUBSTITUTE(実質収支比率等に係る経年分析!I$49,"▲","-"))),ROUND(VALUE(SUBSTITUTE(実質収支比率等に係る経年分析!I$49,"▲","-")),2),NA())</f>
        <v>0.66</v>
      </c>
      <c r="F21" s="134">
        <f>IF(ISNUMBER(VALUE(SUBSTITUTE(実質収支比率等に係る経年分析!J$49,"▲","-"))),ROUND(VALUE(SUBSTITUTE(実質収支比率等に係る経年分析!J$49,"▲","-")),2),NA())</f>
        <v>-3.13</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0.52</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#N/A</v>
      </c>
      <c r="C28" s="135">
        <f>IF(ROUND(VALUE(SUBSTITUTE(連結実質赤字比率に係る赤字・黒字の構成分析!F$42,"▲", "-")), 2) &gt;= 0, ABS(ROUND(VALUE(SUBSTITUTE(連結実質赤字比率に係る赤字・黒字の構成分析!F$42,"▲", "-")), 2)), NA())</f>
        <v>0</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北海道介護福祉学校特別会計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0.42</v>
      </c>
    </row>
    <row r="33" spans="1:16" x14ac:dyDescent="0.15">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1.27</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2.2200000000000002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1.82</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13.32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16.809999999999999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16.440000000000001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12.2</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1209</v>
      </c>
      <c r="E42" s="136"/>
      <c r="F42" s="136"/>
      <c r="G42" s="136">
        <f>'実質公債費比率（分子）の構造'!L$52</f>
        <v>1100</v>
      </c>
      <c r="H42" s="136"/>
      <c r="I42" s="136"/>
      <c r="J42" s="136">
        <f>'実質公債費比率（分子）の構造'!M$52</f>
        <v>1081</v>
      </c>
      <c r="K42" s="136"/>
      <c r="L42" s="136"/>
      <c r="M42" s="136">
        <f>'実質公債費比率（分子）の構造'!N$52</f>
        <v>1087</v>
      </c>
      <c r="N42" s="136"/>
      <c r="O42" s="136"/>
      <c r="P42" s="136">
        <f>'実質公債費比率（分子）の構造'!O$52</f>
        <v>1043</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1</v>
      </c>
      <c r="I43" s="136"/>
      <c r="J43" s="136"/>
      <c r="K43" s="136">
        <f>'実質公債費比率（分子）の構造'!N$51</f>
        <v>0</v>
      </c>
      <c r="L43" s="136"/>
      <c r="M43" s="136"/>
      <c r="N43" s="136">
        <f>'実質公債費比率（分子）の構造'!O$51</f>
        <v>1</v>
      </c>
      <c r="O43" s="136"/>
      <c r="P43" s="136"/>
    </row>
    <row r="44" spans="1:16" x14ac:dyDescent="0.15">
      <c r="A44" s="136" t="s">
        <v>53</v>
      </c>
      <c r="B44" s="136">
        <f>'実質公債費比率（分子）の構造'!K$50</f>
        <v>78</v>
      </c>
      <c r="C44" s="136"/>
      <c r="D44" s="136"/>
      <c r="E44" s="136">
        <f>'実質公債費比率（分子）の構造'!L$50</f>
        <v>73</v>
      </c>
      <c r="F44" s="136"/>
      <c r="G44" s="136"/>
      <c r="H44" s="136">
        <f>'実質公債費比率（分子）の構造'!M$50</f>
        <v>69</v>
      </c>
      <c r="I44" s="136"/>
      <c r="J44" s="136"/>
      <c r="K44" s="136">
        <f>'実質公債費比率（分子）の構造'!N$50</f>
        <v>49</v>
      </c>
      <c r="L44" s="136"/>
      <c r="M44" s="136"/>
      <c r="N44" s="136">
        <f>'実質公債費比率（分子）の構造'!O$50</f>
        <v>46</v>
      </c>
      <c r="O44" s="136"/>
      <c r="P44" s="136"/>
    </row>
    <row r="45" spans="1:16" x14ac:dyDescent="0.15">
      <c r="A45" s="136" t="s">
        <v>54</v>
      </c>
      <c r="B45" s="136">
        <f>'実質公債費比率（分子）の構造'!K$49</f>
        <v>24</v>
      </c>
      <c r="C45" s="136"/>
      <c r="D45" s="136"/>
      <c r="E45" s="136">
        <f>'実質公債費比率（分子）の構造'!L$49</f>
        <v>24</v>
      </c>
      <c r="F45" s="136"/>
      <c r="G45" s="136"/>
      <c r="H45" s="136">
        <f>'実質公債費比率（分子）の構造'!M$49</f>
        <v>24</v>
      </c>
      <c r="I45" s="136"/>
      <c r="J45" s="136"/>
      <c r="K45" s="136">
        <f>'実質公債費比率（分子）の構造'!N$49</f>
        <v>23</v>
      </c>
      <c r="L45" s="136"/>
      <c r="M45" s="136"/>
      <c r="N45" s="136">
        <f>'実質公債費比率（分子）の構造'!O$49</f>
        <v>23</v>
      </c>
      <c r="O45" s="136"/>
      <c r="P45" s="136"/>
    </row>
    <row r="46" spans="1:16" x14ac:dyDescent="0.15">
      <c r="A46" s="136" t="s">
        <v>55</v>
      </c>
      <c r="B46" s="136">
        <f>'実質公債費比率（分子）の構造'!K$48</f>
        <v>197</v>
      </c>
      <c r="C46" s="136"/>
      <c r="D46" s="136"/>
      <c r="E46" s="136">
        <f>'実質公債費比率（分子）の構造'!L$48</f>
        <v>218</v>
      </c>
      <c r="F46" s="136"/>
      <c r="G46" s="136"/>
      <c r="H46" s="136">
        <f>'実質公債費比率（分子）の構造'!M$48</f>
        <v>251</v>
      </c>
      <c r="I46" s="136"/>
      <c r="J46" s="136"/>
      <c r="K46" s="136">
        <f>'実質公債費比率（分子）の構造'!N$48</f>
        <v>275</v>
      </c>
      <c r="L46" s="136"/>
      <c r="M46" s="136"/>
      <c r="N46" s="136">
        <f>'実質公債費比率（分子）の構造'!O$48</f>
        <v>303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1673</v>
      </c>
      <c r="C49" s="136"/>
      <c r="D49" s="136"/>
      <c r="E49" s="136">
        <f>'実質公債費比率（分子）の構造'!L$45</f>
        <v>1531</v>
      </c>
      <c r="F49" s="136"/>
      <c r="G49" s="136"/>
      <c r="H49" s="136">
        <f>'実質公債費比率（分子）の構造'!M$45</f>
        <v>1526</v>
      </c>
      <c r="I49" s="136"/>
      <c r="J49" s="136"/>
      <c r="K49" s="136">
        <f>'実質公債費比率（分子）の構造'!N$45</f>
        <v>1447</v>
      </c>
      <c r="L49" s="136"/>
      <c r="M49" s="136"/>
      <c r="N49" s="136">
        <f>'実質公債費比率（分子）の構造'!O$45</f>
        <v>1372</v>
      </c>
      <c r="O49" s="136"/>
      <c r="P49" s="136"/>
    </row>
    <row r="50" spans="1:16" x14ac:dyDescent="0.15">
      <c r="A50" s="136" t="s">
        <v>59</v>
      </c>
      <c r="B50" s="136" t="e">
        <f>NA()</f>
        <v>#N/A</v>
      </c>
      <c r="C50" s="136">
        <f>IF(ISNUMBER('実質公債費比率（分子）の構造'!K$53),'実質公債費比率（分子）の構造'!K$53,NA())</f>
        <v>763</v>
      </c>
      <c r="D50" s="136" t="e">
        <f>NA()</f>
        <v>#N/A</v>
      </c>
      <c r="E50" s="136" t="e">
        <f>NA()</f>
        <v>#N/A</v>
      </c>
      <c r="F50" s="136">
        <f>IF(ISNUMBER('実質公債費比率（分子）の構造'!L$53),'実質公債費比率（分子）の構造'!L$53,NA())</f>
        <v>746</v>
      </c>
      <c r="G50" s="136" t="e">
        <f>NA()</f>
        <v>#N/A</v>
      </c>
      <c r="H50" s="136" t="e">
        <f>NA()</f>
        <v>#N/A</v>
      </c>
      <c r="I50" s="136">
        <f>IF(ISNUMBER('実質公債費比率（分子）の構造'!M$53),'実質公債費比率（分子）の構造'!M$53,NA())</f>
        <v>790</v>
      </c>
      <c r="J50" s="136" t="e">
        <f>NA()</f>
        <v>#N/A</v>
      </c>
      <c r="K50" s="136" t="e">
        <f>NA()</f>
        <v>#N/A</v>
      </c>
      <c r="L50" s="136">
        <f>IF(ISNUMBER('実質公債費比率（分子）の構造'!N$53),'実質公債費比率（分子）の構造'!N$53,NA())</f>
        <v>707</v>
      </c>
      <c r="M50" s="136" t="e">
        <f>NA()</f>
        <v>#N/A</v>
      </c>
      <c r="N50" s="136" t="e">
        <f>NA()</f>
        <v>#N/A</v>
      </c>
      <c r="O50" s="136">
        <f>IF(ISNUMBER('実質公債費比率（分子）の構造'!O$53),'実質公債費比率（分子）の構造'!O$53,NA())</f>
        <v>702</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9035</v>
      </c>
      <c r="E56" s="135"/>
      <c r="F56" s="135"/>
      <c r="G56" s="135">
        <f>'将来負担比率（分子）の構造'!J$51</f>
        <v>8932</v>
      </c>
      <c r="H56" s="135"/>
      <c r="I56" s="135"/>
      <c r="J56" s="135">
        <f>'将来負担比率（分子）の構造'!K$51</f>
        <v>8747</v>
      </c>
      <c r="K56" s="135"/>
      <c r="L56" s="135"/>
      <c r="M56" s="135">
        <f>'将来負担比率（分子）の構造'!L$51</f>
        <v>8523</v>
      </c>
      <c r="N56" s="135"/>
      <c r="O56" s="135"/>
      <c r="P56" s="135">
        <f>'将来負担比率（分子）の構造'!M$51</f>
        <v>8286</v>
      </c>
    </row>
    <row r="57" spans="1:16" x14ac:dyDescent="0.15">
      <c r="A57" s="135" t="s">
        <v>35</v>
      </c>
      <c r="B57" s="135"/>
      <c r="C57" s="135"/>
      <c r="D57" s="135">
        <f>'将来負担比率（分子）の構造'!I$50</f>
        <v>2352</v>
      </c>
      <c r="E57" s="135"/>
      <c r="F57" s="135"/>
      <c r="G57" s="135">
        <f>'将来負担比率（分子）の構造'!J$50</f>
        <v>2511</v>
      </c>
      <c r="H57" s="135"/>
      <c r="I57" s="135"/>
      <c r="J57" s="135">
        <f>'将来負担比率（分子）の構造'!K$50</f>
        <v>2565</v>
      </c>
      <c r="K57" s="135"/>
      <c r="L57" s="135"/>
      <c r="M57" s="135">
        <f>'将来負担比率（分子）の構造'!L$50</f>
        <v>2353</v>
      </c>
      <c r="N57" s="135"/>
      <c r="O57" s="135"/>
      <c r="P57" s="135">
        <f>'将来負担比率（分子）の構造'!M$50</f>
        <v>2164</v>
      </c>
    </row>
    <row r="58" spans="1:16" x14ac:dyDescent="0.15">
      <c r="A58" s="135" t="s">
        <v>34</v>
      </c>
      <c r="B58" s="135"/>
      <c r="C58" s="135"/>
      <c r="D58" s="135">
        <f>'将来負担比率（分子）の構造'!I$49</f>
        <v>1369</v>
      </c>
      <c r="E58" s="135"/>
      <c r="F58" s="135"/>
      <c r="G58" s="135">
        <f>'将来負担比率（分子）の構造'!J$49</f>
        <v>1393</v>
      </c>
      <c r="H58" s="135"/>
      <c r="I58" s="135"/>
      <c r="J58" s="135">
        <f>'将来負担比率（分子）の構造'!K$49</f>
        <v>1471</v>
      </c>
      <c r="K58" s="135"/>
      <c r="L58" s="135"/>
      <c r="M58" s="135">
        <f>'将来負担比率（分子）の構造'!L$49</f>
        <v>1494</v>
      </c>
      <c r="N58" s="135"/>
      <c r="O58" s="135"/>
      <c r="P58" s="135">
        <f>'将来負担比率（分子）の構造'!M$49</f>
        <v>1405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1590</v>
      </c>
      <c r="C62" s="135"/>
      <c r="D62" s="135"/>
      <c r="E62" s="135">
        <f>'将来負担比率（分子）の構造'!J$45</f>
        <v>1608</v>
      </c>
      <c r="F62" s="135"/>
      <c r="G62" s="135"/>
      <c r="H62" s="135">
        <f>'将来負担比率（分子）の構造'!K$45</f>
        <v>1574</v>
      </c>
      <c r="I62" s="135"/>
      <c r="J62" s="135"/>
      <c r="K62" s="135">
        <f>'将来負担比率（分子）の構造'!L$45</f>
        <v>1554</v>
      </c>
      <c r="L62" s="135"/>
      <c r="M62" s="135"/>
      <c r="N62" s="135">
        <f>'将来負担比率（分子）の構造'!M$45</f>
        <v>1496</v>
      </c>
      <c r="O62" s="135"/>
      <c r="P62" s="135"/>
    </row>
    <row r="63" spans="1:16" x14ac:dyDescent="0.15">
      <c r="A63" s="135" t="s">
        <v>28</v>
      </c>
      <c r="B63" s="135">
        <f>'将来負担比率（分子）の構造'!I$44</f>
        <v>127</v>
      </c>
      <c r="C63" s="135"/>
      <c r="D63" s="135"/>
      <c r="E63" s="135">
        <f>'将来負担比率（分子）の構造'!J$44</f>
        <v>105</v>
      </c>
      <c r="F63" s="135"/>
      <c r="G63" s="135"/>
      <c r="H63" s="135">
        <f>'将来負担比率（分子）の構造'!K$44</f>
        <v>84</v>
      </c>
      <c r="I63" s="135"/>
      <c r="J63" s="135"/>
      <c r="K63" s="135">
        <f>'将来負担比率（分子）の構造'!L$44</f>
        <v>61</v>
      </c>
      <c r="L63" s="135"/>
      <c r="M63" s="135"/>
      <c r="N63" s="135">
        <f>'将来負担比率（分子）の構造'!M$44</f>
        <v>38</v>
      </c>
      <c r="O63" s="135"/>
      <c r="P63" s="135"/>
    </row>
    <row r="64" spans="1:16" x14ac:dyDescent="0.15">
      <c r="A64" s="135" t="s">
        <v>27</v>
      </c>
      <c r="B64" s="135">
        <f>'将来負担比率（分子）の構造'!I$43</f>
        <v>3334</v>
      </c>
      <c r="C64" s="135"/>
      <c r="D64" s="135"/>
      <c r="E64" s="135">
        <f>'将来負担比率（分子）の構造'!J$43</f>
        <v>3394</v>
      </c>
      <c r="F64" s="135"/>
      <c r="G64" s="135"/>
      <c r="H64" s="135">
        <f>'将来負担比率（分子）の構造'!K$43</f>
        <v>3446</v>
      </c>
      <c r="I64" s="135"/>
      <c r="J64" s="135"/>
      <c r="K64" s="135">
        <f>'将来負担比率（分子）の構造'!L$43</f>
        <v>3418</v>
      </c>
      <c r="L64" s="135"/>
      <c r="M64" s="135"/>
      <c r="N64" s="135">
        <f>'将来負担比率（分子）の構造'!M$43</f>
        <v>3313</v>
      </c>
      <c r="O64" s="135"/>
      <c r="P64" s="135"/>
    </row>
    <row r="65" spans="1:16" x14ac:dyDescent="0.15">
      <c r="A65" s="135" t="s">
        <v>26</v>
      </c>
      <c r="B65" s="135">
        <f>'将来負担比率（分子）の構造'!I$42</f>
        <v>326</v>
      </c>
      <c r="C65" s="135"/>
      <c r="D65" s="135"/>
      <c r="E65" s="135">
        <f>'将来負担比率（分子）の構造'!J$42</f>
        <v>241</v>
      </c>
      <c r="F65" s="135"/>
      <c r="G65" s="135"/>
      <c r="H65" s="135">
        <f>'将来負担比率（分子）の構造'!K$42</f>
        <v>160</v>
      </c>
      <c r="I65" s="135"/>
      <c r="J65" s="135"/>
      <c r="K65" s="135">
        <f>'将来負担比率（分子）の構造'!L$42</f>
        <v>155</v>
      </c>
      <c r="L65" s="135"/>
      <c r="M65" s="135"/>
      <c r="N65" s="135">
        <f>'将来負担比率（分子）の構造'!M$42</f>
        <v>46</v>
      </c>
      <c r="O65" s="135"/>
      <c r="P65" s="135"/>
    </row>
    <row r="66" spans="1:16" x14ac:dyDescent="0.15">
      <c r="A66" s="135" t="s">
        <v>25</v>
      </c>
      <c r="B66" s="135">
        <f>'将来負担比率（分子）の構造'!I$41</f>
        <v>12064</v>
      </c>
      <c r="C66" s="135"/>
      <c r="D66" s="135"/>
      <c r="E66" s="135">
        <f>'将来負担比率（分子）の構造'!J$41</f>
        <v>11725</v>
      </c>
      <c r="F66" s="135"/>
      <c r="G66" s="135"/>
      <c r="H66" s="135">
        <f>'将来負担比率（分子）の構造'!K$41</f>
        <v>11218</v>
      </c>
      <c r="I66" s="135"/>
      <c r="J66" s="135"/>
      <c r="K66" s="135">
        <f>'将来負担比率（分子）の構造'!L$41</f>
        <v>10742</v>
      </c>
      <c r="L66" s="135"/>
      <c r="M66" s="135"/>
      <c r="N66" s="135">
        <f>'将来負担比率（分子）の構造'!M$41</f>
        <v>10651</v>
      </c>
      <c r="O66" s="135"/>
      <c r="P66" s="135"/>
    </row>
    <row r="67" spans="1:16" x14ac:dyDescent="0.15">
      <c r="A67" s="135" t="s">
        <v>63</v>
      </c>
      <c r="B67" s="135" t="e">
        <f>NA()</f>
        <v>#N/A</v>
      </c>
      <c r="C67" s="135">
        <f>IF(ISNUMBER('将来負担比率（分子）の構造'!I$52), IF('将来負担比率（分子）の構造'!I$52 &lt; 0, 0, '将来負担比率（分子）の構造'!I$52), NA())</f>
        <v>4685</v>
      </c>
      <c r="D67" s="135" t="e">
        <f>NA()</f>
        <v>#N/A</v>
      </c>
      <c r="E67" s="135" t="e">
        <f>NA()</f>
        <v>#N/A</v>
      </c>
      <c r="F67" s="135">
        <f>IF(ISNUMBER('将来負担比率（分子）の構造'!J$52), IF('将来負担比率（分子）の構造'!J$52 &lt; 0, 0, '将来負担比率（分子）の構造'!J$52), NA())</f>
        <v>4237</v>
      </c>
      <c r="G67" s="135" t="e">
        <f>NA()</f>
        <v>#N/A</v>
      </c>
      <c r="H67" s="135" t="e">
        <f>NA()</f>
        <v>#N/A</v>
      </c>
      <c r="I67" s="135">
        <f>IF(ISNUMBER('将来負担比率（分子）の構造'!K$52), IF('将来負担比率（分子）の構造'!K$52 &lt; 0, 0, '将来負担比率（分子）の構造'!K$52), NA())</f>
        <v>3699</v>
      </c>
      <c r="J67" s="135" t="e">
        <f>NA()</f>
        <v>#N/A</v>
      </c>
      <c r="K67" s="135" t="e">
        <f>NA()</f>
        <v>#N/A</v>
      </c>
      <c r="L67" s="135">
        <f>IF(ISNUMBER('将来負担比率（分子）の構造'!L$52), IF('将来負担比率（分子）の構造'!L$52 &lt; 0, 0, '将来負担比率（分子）の構造'!L$52), NA())</f>
        <v>3561</v>
      </c>
      <c r="M67" s="135" t="e">
        <f>NA()</f>
        <v>#N/A</v>
      </c>
      <c r="N67" s="135" t="e">
        <f>NA()</f>
        <v>#N/A</v>
      </c>
      <c r="O67" s="135">
        <f>IF(ISNUMBER('将来負担比率（分子）の構造'!M$52), IF('将来負担比率（分子）の構造'!M$52 &lt; 0, 0, '将来負担比率（分子）の構造'!M$52), NA())</f>
        <v>3688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2015-04-20T06:29:06Z</cp:lastPrinted>
  <dcterms:created xsi:type="dcterms:W3CDTF">2015-02-17T05:47:40Z</dcterms:created>
  <dcterms:modified xsi:type="dcterms:W3CDTF">2015-04-21T02:24:24Z</dcterms:modified>
  <cp:category/>
</cp:coreProperties>
</file>