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上下水道課\上下水道Ｇ\け　経営比較分析表\提出\【経営比較分析表】2018_014290_46_1718\【経営比較分析表】2018_014290_46_1718\"/>
    </mc:Choice>
  </mc:AlternateContent>
  <workbookProtection workbookAlgorithmName="SHA-512" workbookHashValue="h2EFY9ekbPrQZ7PycJ/GIfwHaPKMJMSu8GYAt5m8tIKywoCow1T1F9txoTeJlQssa8cq476M6sHeCdFvYCnhfw==" workbookSaltValue="JYD+LZu09pHHHA/CXW2UI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<sst xmlns="http://schemas.openxmlformats.org/spreadsheetml/2006/main" count="223" uniqueCount="111">
  <si>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</si>
  <si>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</si>
  <si>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</si>
  <si>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</si>
  <si>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</si>
  <si>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</si>
  <si>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</si>
  <si>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</si>
  <si>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</si>
  <si>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</si>
  <si>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</si>
  <si>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</si>
  <si>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</si>
  <si>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</si>
  <si>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</si>
  <si>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</si>
  <si>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</si>
  <si>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</si>
  <si>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</si>
  <si>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</si>
  <si>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</si>
  <si>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</si>
  <si>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</si>
  <si>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</si>
  <si>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</si>
  <si>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</si>
  <si>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</si>
  <si>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</si>
  <si>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</si>
  <si>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</si>
  <si>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</si>
  <si>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</si>
  <si>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</si>
  <si>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</si>
  <si>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</si>
  <si>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</si>
  <si>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</si>
  <si>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</si>
  <si>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</si>
  <si>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</si>
  <si>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</si>
  <si>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</si>
  <si>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</si>
  <si>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</si>
  <si>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</si>
  <si>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</si>
  <si>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</si>
  <si>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</si>
  <si>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</si>
  <si>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</si>
  <si>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</si>
  <si>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</si>
  <si>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</si>
  <si>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</si>
  <si>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</si>
  <si>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</si>
  <si>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</si>
  <si>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</si>
  <si>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</si>
  <si>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</si>
  <si>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</si>
  <si>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</si>
  <si>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</si>
  <si>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</si>
  <si>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</si>
  <si>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</si>
  <si>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</si>
  <si>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</si>
  <si>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</si>
  <si>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</si>
  <si>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</si>
  <si>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</si>
  <si>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</si>
  <si>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</si>
  <si>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</si>
  <si>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</si>
  <si>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</si>
  <si>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</si>
  <si>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</si>
  <si>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</si>
  <si>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</si>
  <si>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</si>
  <si>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</si>
  <si>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</si>
  <si>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</si>
  <si>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</si>
  <si>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</si>
  <si>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</si>
  <si>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</si>
  <si>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</si>
  <si>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</si>
  <si>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</si>
  <si>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</si>
  <si>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</si>
  <si>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</si>
  <si>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</si>
  <si>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</si>
  <si>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</si>
  <si>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</si>
  <si>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</si>
  <si>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</si>
  <si>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</si>
  <si>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</si>
  <si>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</si>
  <si>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</si>
  <si>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</si>
  <si>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</si>
  <si>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</si>
  <si>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栗山町の公共下水道事業は、人口減少や高齢化など進行する中、老朽化に伴う施設・設備の大量かつ大規模な更新が控えている。
住民生活や社会活動等を維持するためにも持続的かつ安定的な下水道事業を運営する必要があり、効率的な経営が求められる。
このため、経営基盤強化と財政マネジメントの向上を図ることを目的に、平成26年度にアセットマネジメント、平成28年度には経営戦略を策定し、持続的かつ安定的な下水道事業を運営の実現を図っている。</t>
    <phoneticPr fontId="4"/>
  </si>
  <si>
    <t>①経常収支比率　比率は100％以上であり単年度収支においては黒字である。しかし、使用料収入が減少しているため比率は減少傾向にあり、一層の経営効率化を図る必要がある。
②累積欠損金　累積欠損金は生じていないが、将来的な処理区域内の人口減による使用料収入の減少が見込まれるため、引き続き経営効率化を図る必要がある。
③流動比率　下水道管等の建設改良費に充てられた企業債の借入により流動比率が100％を下回っている状況にあるが、企業債償還額が減少傾向にあり、今後徐々にではあるが一定の改善が見込まれる。
④企業債残高対事業規模比率　比率は平均値を下回っており、企業債残高が減少しているため改善傾向にある。しかし、将来的な老朽化に伴う更新投資を踏まえ、持続的な経営の観点から投資規模を総合的に判断していく必要がある。
⑤経費回収率　比率は平均値を上回っており改善傾向にある。しかし、今後も使用料収入の減少が見込まれるため、より一層の経営効率化を図る必要がある。
⑥汚水処理原価　比率は平均値を上回っているが減少傾向にある。引き続き維持管理費等の効率化を図る必要がある。
⑦施設利用率　比率は平均値を若干下回っており、今後も将来的な処理区域内の人口減少を踏まえ、施設・設備規模の適正化を検討する必要がある。
⑧水洗化率　比率は約96％に達している。今後も水洗化未整備地域の早期解消を目指し、令和12年までに町内全域の水洗化施設整備を完了する。</t>
    <rPh sb="1" eb="3">
      <t>ケイジョウ</t>
    </rPh>
    <rPh sb="3" eb="5">
      <t>シュウシ</t>
    </rPh>
    <rPh sb="5" eb="7">
      <t>ヒリツ</t>
    </rPh>
    <rPh sb="8" eb="10">
      <t>ヒリツ</t>
    </rPh>
    <rPh sb="15" eb="17">
      <t>イジョウ</t>
    </rPh>
    <rPh sb="20" eb="23">
      <t>タンネンド</t>
    </rPh>
    <rPh sb="23" eb="25">
      <t>シュウシ</t>
    </rPh>
    <rPh sb="30" eb="32">
      <t>クロジ</t>
    </rPh>
    <rPh sb="40" eb="43">
      <t>シヨウリョウ</t>
    </rPh>
    <rPh sb="43" eb="45">
      <t>シュウニュウ</t>
    </rPh>
    <rPh sb="46" eb="48">
      <t>ゲンショウ</t>
    </rPh>
    <rPh sb="54" eb="56">
      <t>ヒリツ</t>
    </rPh>
    <rPh sb="57" eb="59">
      <t>ゲンショウ</t>
    </rPh>
    <rPh sb="59" eb="61">
      <t>ケイコウ</t>
    </rPh>
    <rPh sb="65" eb="67">
      <t>イッソウ</t>
    </rPh>
    <rPh sb="68" eb="70">
      <t>ケイエイ</t>
    </rPh>
    <rPh sb="70" eb="73">
      <t>コウリツカ</t>
    </rPh>
    <rPh sb="74" eb="75">
      <t>ハカ</t>
    </rPh>
    <rPh sb="76" eb="78">
      <t>ヒツヨウ</t>
    </rPh>
    <rPh sb="84" eb="86">
      <t>ルイセキ</t>
    </rPh>
    <rPh sb="86" eb="89">
      <t>ケッソンキン</t>
    </rPh>
    <rPh sb="90" eb="92">
      <t>ルイセキ</t>
    </rPh>
    <rPh sb="92" eb="95">
      <t>ケッソンキン</t>
    </rPh>
    <rPh sb="96" eb="97">
      <t>ショウ</t>
    </rPh>
    <rPh sb="104" eb="107">
      <t>ショウライテキ</t>
    </rPh>
    <rPh sb="108" eb="110">
      <t>ショリ</t>
    </rPh>
    <rPh sb="110" eb="112">
      <t>クイキ</t>
    </rPh>
    <rPh sb="112" eb="113">
      <t>ナイ</t>
    </rPh>
    <rPh sb="114" eb="116">
      <t>ジンコウ</t>
    </rPh>
    <rPh sb="116" eb="117">
      <t>ゲン</t>
    </rPh>
    <rPh sb="120" eb="123">
      <t>シヨウリョウ</t>
    </rPh>
    <rPh sb="123" eb="125">
      <t>シュウニュウ</t>
    </rPh>
    <rPh sb="126" eb="128">
      <t>ゲンショウ</t>
    </rPh>
    <rPh sb="129" eb="131">
      <t>ミコ</t>
    </rPh>
    <rPh sb="137" eb="138">
      <t>ヒ</t>
    </rPh>
    <rPh sb="139" eb="140">
      <t>ツヅ</t>
    </rPh>
    <rPh sb="141" eb="143">
      <t>ケイエイ</t>
    </rPh>
    <rPh sb="143" eb="146">
      <t>コウリツカ</t>
    </rPh>
    <rPh sb="147" eb="148">
      <t>ハカ</t>
    </rPh>
    <rPh sb="149" eb="151">
      <t>ヒツヨウ</t>
    </rPh>
    <rPh sb="157" eb="159">
      <t>リュウドウ</t>
    </rPh>
    <rPh sb="159" eb="161">
      <t>ヒリツ</t>
    </rPh>
    <rPh sb="162" eb="165">
      <t>ゲスイドウ</t>
    </rPh>
    <rPh sb="165" eb="166">
      <t>カン</t>
    </rPh>
    <rPh sb="166" eb="167">
      <t>トウ</t>
    </rPh>
    <rPh sb="168" eb="170">
      <t>ケンセツ</t>
    </rPh>
    <rPh sb="170" eb="172">
      <t>カイリョウ</t>
    </rPh>
    <rPh sb="172" eb="173">
      <t>ヒ</t>
    </rPh>
    <rPh sb="174" eb="175">
      <t>ア</t>
    </rPh>
    <rPh sb="179" eb="181">
      <t>キギョウ</t>
    </rPh>
    <rPh sb="181" eb="182">
      <t>サイ</t>
    </rPh>
    <rPh sb="183" eb="185">
      <t>カリイレ</t>
    </rPh>
    <rPh sb="188" eb="190">
      <t>リュウドウ</t>
    </rPh>
    <rPh sb="190" eb="192">
      <t>ヒリツ</t>
    </rPh>
    <rPh sb="198" eb="200">
      <t>シタマワ</t>
    </rPh>
    <rPh sb="204" eb="206">
      <t>ジョウキョウ</t>
    </rPh>
    <rPh sb="211" eb="213">
      <t>キギョウ</t>
    </rPh>
    <rPh sb="213" eb="214">
      <t>サイ</t>
    </rPh>
    <rPh sb="214" eb="216">
      <t>ショウカン</t>
    </rPh>
    <rPh sb="216" eb="217">
      <t>ガク</t>
    </rPh>
    <rPh sb="218" eb="220">
      <t>ゲンショウ</t>
    </rPh>
    <rPh sb="220" eb="222">
      <t>ケイコウ</t>
    </rPh>
    <rPh sb="226" eb="228">
      <t>コンゴ</t>
    </rPh>
    <rPh sb="228" eb="230">
      <t>ジョジョ</t>
    </rPh>
    <rPh sb="236" eb="238">
      <t>イッテイ</t>
    </rPh>
    <rPh sb="239" eb="241">
      <t>カイゼン</t>
    </rPh>
    <rPh sb="242" eb="244">
      <t>ミコ</t>
    </rPh>
    <rPh sb="250" eb="252">
      <t>キギョウ</t>
    </rPh>
    <rPh sb="252" eb="253">
      <t>サイ</t>
    </rPh>
    <rPh sb="253" eb="255">
      <t>ザンダカ</t>
    </rPh>
    <rPh sb="255" eb="256">
      <t>タイ</t>
    </rPh>
    <rPh sb="256" eb="258">
      <t>ジギョウ</t>
    </rPh>
    <rPh sb="258" eb="260">
      <t>キボ</t>
    </rPh>
    <rPh sb="260" eb="262">
      <t>ヒリツ</t>
    </rPh>
    <rPh sb="263" eb="265">
      <t>ヒリツ</t>
    </rPh>
    <rPh sb="266" eb="269">
      <t>ヘイキンチ</t>
    </rPh>
    <rPh sb="270" eb="272">
      <t>シタマワ</t>
    </rPh>
    <rPh sb="277" eb="279">
      <t>キギョウ</t>
    </rPh>
    <rPh sb="279" eb="280">
      <t>サイ</t>
    </rPh>
    <rPh sb="280" eb="282">
      <t>ザンダカ</t>
    </rPh>
    <rPh sb="283" eb="285">
      <t>ゲンショウ</t>
    </rPh>
    <rPh sb="291" eb="293">
      <t>カイゼン</t>
    </rPh>
    <rPh sb="293" eb="295">
      <t>ケイコウ</t>
    </rPh>
    <rPh sb="303" eb="306">
      <t>ショウライテキ</t>
    </rPh>
    <rPh sb="307" eb="310">
      <t>ロウキュウカ</t>
    </rPh>
    <rPh sb="311" eb="312">
      <t>トモナ</t>
    </rPh>
    <rPh sb="313" eb="315">
      <t>コウシン</t>
    </rPh>
    <rPh sb="315" eb="317">
      <t>トウシ</t>
    </rPh>
    <rPh sb="318" eb="319">
      <t>フ</t>
    </rPh>
    <rPh sb="322" eb="325">
      <t>ジゾクテキ</t>
    </rPh>
    <rPh sb="326" eb="328">
      <t>ケイエイ</t>
    </rPh>
    <rPh sb="329" eb="331">
      <t>カンテン</t>
    </rPh>
    <rPh sb="333" eb="335">
      <t>トウシ</t>
    </rPh>
    <rPh sb="335" eb="337">
      <t>キボ</t>
    </rPh>
    <rPh sb="338" eb="341">
      <t>ソウゴウテキ</t>
    </rPh>
    <rPh sb="342" eb="344">
      <t>ハンダン</t>
    </rPh>
    <rPh sb="348" eb="350">
      <t>ヒツヨウ</t>
    </rPh>
    <rPh sb="356" eb="358">
      <t>ケイヒ</t>
    </rPh>
    <rPh sb="358" eb="360">
      <t>カイシュウ</t>
    </rPh>
    <rPh sb="360" eb="361">
      <t>リツ</t>
    </rPh>
    <rPh sb="362" eb="364">
      <t>ヒリツ</t>
    </rPh>
    <rPh sb="365" eb="368">
      <t>ヘイキンチ</t>
    </rPh>
    <rPh sb="369" eb="371">
      <t>ウワマワ</t>
    </rPh>
    <rPh sb="375" eb="377">
      <t>カイゼン</t>
    </rPh>
    <rPh sb="377" eb="379">
      <t>ケイコウ</t>
    </rPh>
    <rPh sb="387" eb="389">
      <t>コンゴ</t>
    </rPh>
    <rPh sb="390" eb="393">
      <t>シヨウリョウ</t>
    </rPh>
    <rPh sb="393" eb="395">
      <t>シュウニュウ</t>
    </rPh>
    <rPh sb="396" eb="398">
      <t>ゲンショウ</t>
    </rPh>
    <rPh sb="399" eb="401">
      <t>ミコ</t>
    </rPh>
    <rPh sb="409" eb="411">
      <t>イッソウ</t>
    </rPh>
    <rPh sb="412" eb="414">
      <t>ケイエイ</t>
    </rPh>
    <rPh sb="414" eb="417">
      <t>コウリツカ</t>
    </rPh>
    <rPh sb="418" eb="419">
      <t>ハカ</t>
    </rPh>
    <rPh sb="420" eb="422">
      <t>ヒツヨウ</t>
    </rPh>
    <rPh sb="428" eb="430">
      <t>オスイ</t>
    </rPh>
    <rPh sb="430" eb="432">
      <t>ショリ</t>
    </rPh>
    <rPh sb="432" eb="434">
      <t>ゲンカ</t>
    </rPh>
    <rPh sb="435" eb="437">
      <t>ヒリツ</t>
    </rPh>
    <rPh sb="438" eb="441">
      <t>ヘイキンチ</t>
    </rPh>
    <rPh sb="442" eb="444">
      <t>ウワマワ</t>
    </rPh>
    <rPh sb="449" eb="451">
      <t>ゲンショウ</t>
    </rPh>
    <rPh sb="451" eb="453">
      <t>ケイコウ</t>
    </rPh>
    <rPh sb="457" eb="458">
      <t>ヒ</t>
    </rPh>
    <rPh sb="459" eb="460">
      <t>ツヅ</t>
    </rPh>
    <rPh sb="461" eb="463">
      <t>イジ</t>
    </rPh>
    <rPh sb="463" eb="466">
      <t>カンリヒ</t>
    </rPh>
    <rPh sb="466" eb="467">
      <t>トウ</t>
    </rPh>
    <rPh sb="468" eb="471">
      <t>コウリツカ</t>
    </rPh>
    <rPh sb="472" eb="473">
      <t>ハカ</t>
    </rPh>
    <rPh sb="474" eb="476">
      <t>ヒツヨウ</t>
    </rPh>
    <rPh sb="482" eb="484">
      <t>シセツ</t>
    </rPh>
    <rPh sb="484" eb="486">
      <t>リヨウ</t>
    </rPh>
    <rPh sb="486" eb="487">
      <t>リツ</t>
    </rPh>
    <rPh sb="488" eb="490">
      <t>ヒリツ</t>
    </rPh>
    <rPh sb="491" eb="494">
      <t>ヘイキンチ</t>
    </rPh>
    <rPh sb="495" eb="497">
      <t>ジャッカン</t>
    </rPh>
    <rPh sb="504" eb="506">
      <t>コンゴ</t>
    </rPh>
    <rPh sb="507" eb="510">
      <t>ショウライテキ</t>
    </rPh>
    <rPh sb="511" eb="513">
      <t>ショリ</t>
    </rPh>
    <rPh sb="513" eb="515">
      <t>クイキ</t>
    </rPh>
    <rPh sb="515" eb="516">
      <t>ナイ</t>
    </rPh>
    <rPh sb="517" eb="519">
      <t>ジンコウ</t>
    </rPh>
    <rPh sb="519" eb="521">
      <t>ゲンショウ</t>
    </rPh>
    <rPh sb="522" eb="523">
      <t>フ</t>
    </rPh>
    <rPh sb="526" eb="528">
      <t>シセツ</t>
    </rPh>
    <rPh sb="529" eb="531">
      <t>セツビ</t>
    </rPh>
    <rPh sb="531" eb="533">
      <t>キボ</t>
    </rPh>
    <rPh sb="534" eb="537">
      <t>テキセイカ</t>
    </rPh>
    <rPh sb="538" eb="540">
      <t>ケントウ</t>
    </rPh>
    <rPh sb="542" eb="544">
      <t>ヒツヨウ</t>
    </rPh>
    <rPh sb="550" eb="553">
      <t>スイセンカ</t>
    </rPh>
    <rPh sb="553" eb="554">
      <t>リツ</t>
    </rPh>
    <rPh sb="555" eb="557">
      <t>ヒリツ</t>
    </rPh>
    <rPh sb="558" eb="559">
      <t>ヤク</t>
    </rPh>
    <rPh sb="563" eb="564">
      <t>タッ</t>
    </rPh>
    <rPh sb="569" eb="571">
      <t>コンゴ</t>
    </rPh>
    <rPh sb="572" eb="575">
      <t>スイセンカ</t>
    </rPh>
    <rPh sb="575" eb="578">
      <t>ミセイビ</t>
    </rPh>
    <rPh sb="578" eb="580">
      <t>チイキ</t>
    </rPh>
    <rPh sb="581" eb="583">
      <t>ソウキ</t>
    </rPh>
    <rPh sb="583" eb="585">
      <t>カイショウ</t>
    </rPh>
    <rPh sb="586" eb="588">
      <t>メザ</t>
    </rPh>
    <rPh sb="590" eb="591">
      <t>レイ</t>
    </rPh>
    <rPh sb="591" eb="592">
      <t>ワ</t>
    </rPh>
    <rPh sb="594" eb="595">
      <t>ネン</t>
    </rPh>
    <rPh sb="598" eb="600">
      <t>チョウナイ</t>
    </rPh>
    <rPh sb="600" eb="602">
      <t>ゼンイキ</t>
    </rPh>
    <rPh sb="603" eb="606">
      <t>スイセンカ</t>
    </rPh>
    <rPh sb="606" eb="608">
      <t>シセツ</t>
    </rPh>
    <rPh sb="608" eb="610">
      <t>セイビ</t>
    </rPh>
    <rPh sb="611" eb="613">
      <t>カンリョウ</t>
    </rPh>
    <phoneticPr fontId="4"/>
  </si>
  <si>
    <t>①有形固定資産減価償却率　大きな割合を占める下水道管理センターは、平成2年4月の運転開始以来、約30年近くが経過しているが、随時更新を行っており、全体的には高い数値とは言えない。
②管渠老朽化率　建設当初から約30年程度経過しているが、標準耐用年数の50年を超えた管渠延長はなく、比率は0％である。今後10年間は更新事業を見込んでおらず、50年を経過する令和24年頃からを見込んでいる。
③管渠改善率　②のとおり更新は実施していないため比率は0％である。</t>
    <rPh sb="129" eb="130">
      <t>コ</t>
    </rPh>
    <rPh sb="132" eb="134">
      <t>カンキョ</t>
    </rPh>
    <rPh sb="134" eb="136">
      <t>エンチョウ</t>
    </rPh>
    <rPh sb="140" eb="142">
      <t>ヒリツ</t>
    </rPh>
    <rPh sb="177" eb="178">
      <t>レイ</t>
    </rPh>
    <rPh sb="178" eb="179">
      <t>ワ</t>
    </rPh>
    <rPh sb="195" eb="197">
      <t>カンキョ</t>
    </rPh>
    <rPh sb="197" eb="199">
      <t>カイゼン</t>
    </rPh>
    <rPh sb="199" eb="200">
      <t>リツ</t>
    </rPh>
    <rPh sb="206" eb="208">
      <t>コウシン</t>
    </rPh>
    <rPh sb="209" eb="211">
      <t>ジッシ</t>
    </rPh>
    <rPh sb="218" eb="220">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</si>
</sst>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91-4F2E-ABEB-4E8069E9CD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DF91-4F2E-ABEB-4E8069E9CD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50.43</c:v>
                </c:pt>
                <c:pt idx="1">
                  <c:v>49.86</c:v>
                </c:pt>
                <c:pt idx="2">
                  <c:v>55.11</c:v>
                </c:pt>
                <c:pt idx="3">
                  <c:v>51.12</c:v>
                </c:pt>
                <c:pt idx="4">
                  <c:v>49.52</c:v>
                </c:pt>
              </c:numCache>
            </c:numRef>
          </c:val>
          <c:extLst>
            <c:ext xmlns:c16="http://schemas.microsoft.com/office/drawing/2014/chart" uri="{C3380CC4-5D6E-409C-BE32-E72D297353CC}">
              <c16:uniqueId val="{00000000-528D-4A52-9256-96B65D8F0A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528D-4A52-9256-96B65D8F0A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95.72</c:v>
                </c:pt>
                <c:pt idx="1">
                  <c:v>95.82</c:v>
                </c:pt>
                <c:pt idx="2">
                  <c:v>96.07</c:v>
                </c:pt>
                <c:pt idx="3">
                  <c:v>96.89</c:v>
                </c:pt>
                <c:pt idx="4">
                  <c:v>96.74</c:v>
                </c:pt>
              </c:numCache>
            </c:numRef>
          </c:val>
          <c:extLst>
            <c:ext xmlns:c16="http://schemas.microsoft.com/office/drawing/2014/chart" uri="{C3380CC4-5D6E-409C-BE32-E72D297353CC}">
              <c16:uniqueId val="{00000000-3A96-4A8C-9CD4-14AAB04F52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3A96-4A8C-9CD4-14AAB04F52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117.03</c:v>
                </c:pt>
                <c:pt idx="1">
                  <c:v>119.67</c:v>
                </c:pt>
                <c:pt idx="2">
                  <c:v>116.95</c:v>
                </c:pt>
                <c:pt idx="3">
                  <c:v>114.99</c:v>
                </c:pt>
                <c:pt idx="4">
                  <c:v>104.74</c:v>
                </c:pt>
              </c:numCache>
            </c:numRef>
          </c:val>
          <c:extLst>
            <c:ext xmlns:c16="http://schemas.microsoft.com/office/drawing/2014/chart" uri="{C3380CC4-5D6E-409C-BE32-E72D297353CC}">
              <c16:uniqueId val="{00000000-6E4A-4EDA-89CD-EB779AAAE8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108.69</c:v>
                </c:pt>
                <c:pt idx="1">
                  <c:v>110.8</c:v>
                </c:pt>
                <c:pt idx="2">
                  <c:v>110.07</c:v>
                </c:pt>
                <c:pt idx="3">
                  <c:v>106.7</c:v>
                </c:pt>
                <c:pt idx="4">
                  <c:v>106.83</c:v>
                </c:pt>
              </c:numCache>
            </c:numRef>
          </c:val>
          <c:smooth val="0"/>
          <c:extLst>
            <c:ext xmlns:c16="http://schemas.microsoft.com/office/drawing/2014/chart" uri="{C3380CC4-5D6E-409C-BE32-E72D297353CC}">
              <c16:uniqueId val="{00000001-6E4A-4EDA-89CD-EB779AAAE8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12.29</c:v>
                </c:pt>
                <c:pt idx="1">
                  <c:v>15.77</c:v>
                </c:pt>
                <c:pt idx="2">
                  <c:v>22.03</c:v>
                </c:pt>
                <c:pt idx="3">
                  <c:v>20.84</c:v>
                </c:pt>
                <c:pt idx="4">
                  <c:v>23.66</c:v>
                </c:pt>
              </c:numCache>
            </c:numRef>
          </c:val>
          <c:extLst>
            <c:ext xmlns:c16="http://schemas.microsoft.com/office/drawing/2014/chart" uri="{C3380CC4-5D6E-409C-BE32-E72D297353CC}">
              <c16:uniqueId val="{00000000-B9D3-4942-8053-E2FDC03BD4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22.6</c:v>
                </c:pt>
                <c:pt idx="2">
                  <c:v>26.91</c:v>
                </c:pt>
                <c:pt idx="3">
                  <c:v>26.81</c:v>
                </c:pt>
                <c:pt idx="4">
                  <c:v>26.06</c:v>
                </c:pt>
              </c:numCache>
            </c:numRef>
          </c:val>
          <c:smooth val="0"/>
          <c:extLst>
            <c:ext xmlns:c16="http://schemas.microsoft.com/office/drawing/2014/chart" uri="{C3380CC4-5D6E-409C-BE32-E72D297353CC}">
              <c16:uniqueId val="{00000001-B9D3-4942-8053-E2FDC03BD4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2A-4B25-8786-736DCD7D28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62A-4B25-8786-736DCD7D28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FE-427F-9F26-476F643727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29.24</c:v>
                </c:pt>
                <c:pt idx="1">
                  <c:v>31.45</c:v>
                </c:pt>
                <c:pt idx="2">
                  <c:v>31.4</c:v>
                </c:pt>
                <c:pt idx="3">
                  <c:v>26.14</c:v>
                </c:pt>
                <c:pt idx="4">
                  <c:v>22.02</c:v>
                </c:pt>
              </c:numCache>
            </c:numRef>
          </c:val>
          <c:smooth val="0"/>
          <c:extLst>
            <c:ext xmlns:c16="http://schemas.microsoft.com/office/drawing/2014/chart" uri="{C3380CC4-5D6E-409C-BE32-E72D297353CC}">
              <c16:uniqueId val="{00000001-C4FE-427F-9F26-476F643727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21.75</c:v>
                </c:pt>
                <c:pt idx="1">
                  <c:v>31.86</c:v>
                </c:pt>
                <c:pt idx="2">
                  <c:v>33.72</c:v>
                </c:pt>
                <c:pt idx="3">
                  <c:v>35.130000000000003</c:v>
                </c:pt>
                <c:pt idx="4">
                  <c:v>20.010000000000002</c:v>
                </c:pt>
              </c:numCache>
            </c:numRef>
          </c:val>
          <c:extLst>
            <c:ext xmlns:c16="http://schemas.microsoft.com/office/drawing/2014/chart" uri="{C3380CC4-5D6E-409C-BE32-E72D297353CC}">
              <c16:uniqueId val="{00000000-2854-4506-8697-5899350A01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68.510000000000005</c:v>
                </c:pt>
                <c:pt idx="1">
                  <c:v>70.16</c:v>
                </c:pt>
                <c:pt idx="2">
                  <c:v>79.709999999999994</c:v>
                </c:pt>
                <c:pt idx="3">
                  <c:v>68.290000000000006</c:v>
                </c:pt>
                <c:pt idx="4">
                  <c:v>68.040000000000006</c:v>
                </c:pt>
              </c:numCache>
            </c:numRef>
          </c:val>
          <c:smooth val="0"/>
          <c:extLst>
            <c:ext xmlns:c16="http://schemas.microsoft.com/office/drawing/2014/chart" uri="{C3380CC4-5D6E-409C-BE32-E72D297353CC}">
              <c16:uniqueId val="{00000001-2854-4506-8697-5899350A01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936.85</c:v>
                </c:pt>
                <c:pt idx="1">
                  <c:v>919.18</c:v>
                </c:pt>
                <c:pt idx="2">
                  <c:v>849.89</c:v>
                </c:pt>
                <c:pt idx="3">
                  <c:v>610.32000000000005</c:v>
                </c:pt>
                <c:pt idx="4">
                  <c:v>359.78</c:v>
                </c:pt>
              </c:numCache>
            </c:numRef>
          </c:val>
          <c:extLst>
            <c:ext xmlns:c16="http://schemas.microsoft.com/office/drawing/2014/chart" uri="{C3380CC4-5D6E-409C-BE32-E72D297353CC}">
              <c16:uniqueId val="{00000000-4D9C-4290-9CBD-4B71020AFC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4D9C-4290-9CBD-4B71020AFC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70.52</c:v>
                </c:pt>
                <c:pt idx="1">
                  <c:v>73.650000000000006</c:v>
                </c:pt>
                <c:pt idx="2">
                  <c:v>81.650000000000006</c:v>
                </c:pt>
                <c:pt idx="3">
                  <c:v>93.15</c:v>
                </c:pt>
                <c:pt idx="4">
                  <c:v>91.22</c:v>
                </c:pt>
              </c:numCache>
            </c:numRef>
          </c:val>
          <c:extLst>
            <c:ext xmlns:c16="http://schemas.microsoft.com/office/drawing/2014/chart" uri="{C3380CC4-5D6E-409C-BE32-E72D297353CC}">
              <c16:uniqueId val="{00000000-DBD5-4854-AC07-EEC1BD197A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DBD5-4854-AC07-EEC1BD197A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322.89</c:v>
                </c:pt>
                <c:pt idx="1">
                  <c:v>309.89999999999998</c:v>
                </c:pt>
                <c:pt idx="2">
                  <c:v>280.38</c:v>
                </c:pt>
                <c:pt idx="3">
                  <c:v>245.56</c:v>
                </c:pt>
                <c:pt idx="4">
                  <c:v>249.59</c:v>
                </c:pt>
              </c:numCache>
            </c:numRef>
          </c:val>
          <c:extLst>
            <c:ext xmlns:c16="http://schemas.microsoft.com/office/drawing/2014/chart" uri="{C3380CC4-5D6E-409C-BE32-E72D297353CC}">
              <c16:uniqueId val="{00000000-1143-422E-B912-091E8DCF3F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1143-422E-B912-091E8DCF3F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4"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北海道　栗山町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Cd2</v>
      </c>
      <c r="X8" s="77"/>
      <c r="Y8" s="77"/>
      <c r="Z8" s="77"/>
      <c r="AA8" s="77"/>
      <c r="AB8" s="77"/>
      <c r="AC8" s="77"/>
      <c r="AD8" s="78" t="str">
        <f>データ!$M$6</f>
        <v>非設置</v>
      </c>
      <c r="AE8" s="78"/>
      <c r="AF8" s="78"/>
      <c r="AG8" s="78"/>
      <c r="AH8" s="78"/>
      <c r="AI8" s="78"/>
      <c r="AJ8" s="78"/>
      <c r="AK8" s="3"/>
      <c r="AL8" s="74">
        <f>データ!S6</f>
        <v>11823</v>
      </c>
      <c r="AM8" s="74"/>
      <c r="AN8" s="74"/>
      <c r="AO8" s="74"/>
      <c r="AP8" s="74"/>
      <c r="AQ8" s="74"/>
      <c r="AR8" s="74"/>
      <c r="AS8" s="74"/>
      <c r="AT8" s="73">
        <f>データ!T6</f>
        <v>203.93</v>
      </c>
      <c r="AU8" s="73"/>
      <c r="AV8" s="73"/>
      <c r="AW8" s="73"/>
      <c r="AX8" s="73"/>
      <c r="AY8" s="73"/>
      <c r="AZ8" s="73"/>
      <c r="BA8" s="73"/>
      <c r="BB8" s="73">
        <f>データ!U6</f>
        <v>57.98</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54.77</v>
      </c>
      <c r="J10" s="73"/>
      <c r="K10" s="73"/>
      <c r="L10" s="73"/>
      <c r="M10" s="73"/>
      <c r="N10" s="73"/>
      <c r="O10" s="73"/>
      <c r="P10" s="73">
        <f>データ!P6</f>
        <v>75.55</v>
      </c>
      <c r="Q10" s="73"/>
      <c r="R10" s="73"/>
      <c r="S10" s="73"/>
      <c r="T10" s="73"/>
      <c r="U10" s="73"/>
      <c r="V10" s="73"/>
      <c r="W10" s="73">
        <f>データ!Q6</f>
        <v>71.099999999999994</v>
      </c>
      <c r="X10" s="73"/>
      <c r="Y10" s="73"/>
      <c r="Z10" s="73"/>
      <c r="AA10" s="73"/>
      <c r="AB10" s="73"/>
      <c r="AC10" s="73"/>
      <c r="AD10" s="74">
        <f>データ!R6</f>
        <v>4795</v>
      </c>
      <c r="AE10" s="74"/>
      <c r="AF10" s="74"/>
      <c r="AG10" s="74"/>
      <c r="AH10" s="74"/>
      <c r="AI10" s="74"/>
      <c r="AJ10" s="74"/>
      <c r="AK10" s="2"/>
      <c r="AL10" s="74">
        <f>データ!V6</f>
        <v>8830</v>
      </c>
      <c r="AM10" s="74"/>
      <c r="AN10" s="74"/>
      <c r="AO10" s="74"/>
      <c r="AP10" s="74"/>
      <c r="AQ10" s="74"/>
      <c r="AR10" s="74"/>
      <c r="AS10" s="74"/>
      <c r="AT10" s="73">
        <f>データ!W6</f>
        <v>3.84</v>
      </c>
      <c r="AU10" s="73"/>
      <c r="AV10" s="73"/>
      <c r="AW10" s="73"/>
      <c r="AX10" s="73"/>
      <c r="AY10" s="73"/>
      <c r="AZ10" s="73"/>
      <c r="BA10" s="73"/>
      <c r="BB10" s="73">
        <f>データ!X6</f>
        <v>2299.48</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109</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F8M8R1cdPn32ZfY5r9QhDAtKyoPub0MpKBu4Ajv8VQczFmTDOU66wm2sQJplPEIFp6uCPP5dYm2QhBXtTNik6w==" saltValue="mFkuAd4tjmppyNNb88mC+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14290</v>
      </c>
      <c r="D6" s="33">
        <f t="shared" si="3"/>
        <v>46</v>
      </c>
      <c r="E6" s="33">
        <f t="shared" si="3"/>
        <v>17</v>
      </c>
      <c r="F6" s="33">
        <f t="shared" si="3"/>
        <v>1</v>
      </c>
      <c r="G6" s="33">
        <f t="shared" si="3"/>
        <v>0</v>
      </c>
      <c r="H6" s="33" t="str">
        <f t="shared" si="3"/>
        <v>北海道　栗山町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54.77</v>
      </c>
      <c r="P6" s="34">
        <f t="shared" si="3"/>
        <v>75.55</v>
      </c>
      <c r="Q6" s="34">
        <f t="shared" si="3"/>
        <v>71.099999999999994</v>
      </c>
      <c r="R6" s="34">
        <f t="shared" si="3"/>
        <v>4795</v>
      </c>
      <c r="S6" s="34">
        <f t="shared" si="3"/>
        <v>11823</v>
      </c>
      <c r="T6" s="34">
        <f t="shared" si="3"/>
        <v>203.93</v>
      </c>
      <c r="U6" s="34">
        <f t="shared" si="3"/>
        <v>57.98</v>
      </c>
      <c r="V6" s="34">
        <f t="shared" si="3"/>
        <v>8830</v>
      </c>
      <c r="W6" s="34">
        <f t="shared" si="3"/>
        <v>3.84</v>
      </c>
      <c r="X6" s="34">
        <f t="shared" si="3"/>
        <v>2299.48</v>
      </c>
      <c r="Y6" s="35">
        <f>IF(Y7="",NA(),Y7)</f>
        <v>117.03</v>
      </c>
      <c r="Z6" s="35">
        <f t="shared" ref="Z6:AH6" si="4">IF(Z7="",NA(),Z7)</f>
        <v>119.67</v>
      </c>
      <c r="AA6" s="35">
        <f t="shared" si="4"/>
        <v>116.95</v>
      </c>
      <c r="AB6" s="35">
        <f t="shared" si="4"/>
        <v>114.99</v>
      </c>
      <c r="AC6" s="35">
        <f t="shared" si="4"/>
        <v>104.74</v>
      </c>
      <c r="AD6" s="35">
        <f t="shared" si="4"/>
        <v>108.69</v>
      </c>
      <c r="AE6" s="35">
        <f t="shared" si="4"/>
        <v>110.8</v>
      </c>
      <c r="AF6" s="35">
        <f t="shared" si="4"/>
        <v>110.07</v>
      </c>
      <c r="AG6" s="35">
        <f t="shared" si="4"/>
        <v>106.7</v>
      </c>
      <c r="AH6" s="35">
        <f t="shared" si="4"/>
        <v>106.83</v>
      </c>
      <c r="AI6" s="34" t="str">
        <f>IF(AI7="","",IF(AI7="-","【-】","【"&amp;SUBSTITUTE(TEXT(AI7,"#,##0.00"),"-","△")&amp;"】"))</f>
        <v>【108.69】</v>
      </c>
      <c r="AJ6" s="34">
        <f>IF(AJ7="",NA(),AJ7)</f>
        <v>0</v>
      </c>
      <c r="AK6" s="34">
        <f t="shared" ref="AK6:AS6" si="5">IF(AK7="",NA(),AK7)</f>
        <v>0</v>
      </c>
      <c r="AL6" s="34">
        <f t="shared" si="5"/>
        <v>0</v>
      </c>
      <c r="AM6" s="34">
        <f t="shared" si="5"/>
        <v>0</v>
      </c>
      <c r="AN6" s="34">
        <f t="shared" si="5"/>
        <v>0</v>
      </c>
      <c r="AO6" s="35">
        <f t="shared" si="5"/>
        <v>29.24</v>
      </c>
      <c r="AP6" s="35">
        <f t="shared" si="5"/>
        <v>31.45</v>
      </c>
      <c r="AQ6" s="35">
        <f t="shared" si="5"/>
        <v>31.4</v>
      </c>
      <c r="AR6" s="35">
        <f t="shared" si="5"/>
        <v>26.14</v>
      </c>
      <c r="AS6" s="35">
        <f t="shared" si="5"/>
        <v>22.02</v>
      </c>
      <c r="AT6" s="34" t="str">
        <f>IF(AT7="","",IF(AT7="-","【-】","【"&amp;SUBSTITUTE(TEXT(AT7,"#,##0.00"),"-","△")&amp;"】"))</f>
        <v>【3.28】</v>
      </c>
      <c r="AU6" s="35">
        <f>IF(AU7="",NA(),AU7)</f>
        <v>21.75</v>
      </c>
      <c r="AV6" s="35">
        <f t="shared" ref="AV6:BD6" si="6">IF(AV7="",NA(),AV7)</f>
        <v>31.86</v>
      </c>
      <c r="AW6" s="35">
        <f t="shared" si="6"/>
        <v>33.72</v>
      </c>
      <c r="AX6" s="35">
        <f t="shared" si="6"/>
        <v>35.130000000000003</v>
      </c>
      <c r="AY6" s="35">
        <f t="shared" si="6"/>
        <v>20.010000000000002</v>
      </c>
      <c r="AZ6" s="35">
        <f t="shared" si="6"/>
        <v>68.510000000000005</v>
      </c>
      <c r="BA6" s="35">
        <f t="shared" si="6"/>
        <v>70.16</v>
      </c>
      <c r="BB6" s="35">
        <f t="shared" si="6"/>
        <v>79.709999999999994</v>
      </c>
      <c r="BC6" s="35">
        <f t="shared" si="6"/>
        <v>68.290000000000006</v>
      </c>
      <c r="BD6" s="35">
        <f t="shared" si="6"/>
        <v>68.040000000000006</v>
      </c>
      <c r="BE6" s="34" t="str">
        <f>IF(BE7="","",IF(BE7="-","【-】","【"&amp;SUBSTITUTE(TEXT(BE7,"#,##0.00"),"-","△")&amp;"】"))</f>
        <v>【69.49】</v>
      </c>
      <c r="BF6" s="35">
        <f>IF(BF7="",NA(),BF7)</f>
        <v>936.85</v>
      </c>
      <c r="BG6" s="35">
        <f t="shared" ref="BG6:BO6" si="7">IF(BG7="",NA(),BG7)</f>
        <v>919.18</v>
      </c>
      <c r="BH6" s="35">
        <f t="shared" si="7"/>
        <v>849.89</v>
      </c>
      <c r="BI6" s="35">
        <f t="shared" si="7"/>
        <v>610.32000000000005</v>
      </c>
      <c r="BJ6" s="35">
        <f t="shared" si="7"/>
        <v>359.78</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70.52</v>
      </c>
      <c r="BR6" s="35">
        <f t="shared" ref="BR6:BZ6" si="8">IF(BR7="",NA(),BR7)</f>
        <v>73.650000000000006</v>
      </c>
      <c r="BS6" s="35">
        <f t="shared" si="8"/>
        <v>81.650000000000006</v>
      </c>
      <c r="BT6" s="35">
        <f t="shared" si="8"/>
        <v>93.15</v>
      </c>
      <c r="BU6" s="35">
        <f t="shared" si="8"/>
        <v>91.22</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322.89</v>
      </c>
      <c r="CC6" s="35">
        <f t="shared" ref="CC6:CK6" si="9">IF(CC7="",NA(),CC7)</f>
        <v>309.89999999999998</v>
      </c>
      <c r="CD6" s="35">
        <f t="shared" si="9"/>
        <v>280.38</v>
      </c>
      <c r="CE6" s="35">
        <f t="shared" si="9"/>
        <v>245.56</v>
      </c>
      <c r="CF6" s="35">
        <f t="shared" si="9"/>
        <v>249.59</v>
      </c>
      <c r="CG6" s="35">
        <f t="shared" si="9"/>
        <v>248.89</v>
      </c>
      <c r="CH6" s="35">
        <f t="shared" si="9"/>
        <v>250.84</v>
      </c>
      <c r="CI6" s="35">
        <f t="shared" si="9"/>
        <v>235.61</v>
      </c>
      <c r="CJ6" s="35">
        <f t="shared" si="9"/>
        <v>216.21</v>
      </c>
      <c r="CK6" s="35">
        <f t="shared" si="9"/>
        <v>220.31</v>
      </c>
      <c r="CL6" s="34" t="str">
        <f>IF(CL7="","",IF(CL7="-","【-】","【"&amp;SUBSTITUTE(TEXT(CL7,"#,##0.00"),"-","△")&amp;"】"))</f>
        <v>【136.86】</v>
      </c>
      <c r="CM6" s="35">
        <f>IF(CM7="",NA(),CM7)</f>
        <v>50.43</v>
      </c>
      <c r="CN6" s="35">
        <f t="shared" ref="CN6:CV6" si="10">IF(CN7="",NA(),CN7)</f>
        <v>49.86</v>
      </c>
      <c r="CO6" s="35">
        <f t="shared" si="10"/>
        <v>55.11</v>
      </c>
      <c r="CP6" s="35">
        <f t="shared" si="10"/>
        <v>51.12</v>
      </c>
      <c r="CQ6" s="35">
        <f t="shared" si="10"/>
        <v>49.52</v>
      </c>
      <c r="CR6" s="35">
        <f t="shared" si="10"/>
        <v>49.89</v>
      </c>
      <c r="CS6" s="35">
        <f t="shared" si="10"/>
        <v>49.39</v>
      </c>
      <c r="CT6" s="35">
        <f t="shared" si="10"/>
        <v>49.25</v>
      </c>
      <c r="CU6" s="35">
        <f t="shared" si="10"/>
        <v>50.24</v>
      </c>
      <c r="CV6" s="35">
        <f t="shared" si="10"/>
        <v>49.68</v>
      </c>
      <c r="CW6" s="34" t="str">
        <f>IF(CW7="","",IF(CW7="-","【-】","【"&amp;SUBSTITUTE(TEXT(CW7,"#,##0.00"),"-","△")&amp;"】"))</f>
        <v>【58.98】</v>
      </c>
      <c r="CX6" s="35">
        <f>IF(CX7="",NA(),CX7)</f>
        <v>95.72</v>
      </c>
      <c r="CY6" s="35">
        <f t="shared" ref="CY6:DG6" si="11">IF(CY7="",NA(),CY7)</f>
        <v>95.82</v>
      </c>
      <c r="CZ6" s="35">
        <f t="shared" si="11"/>
        <v>96.07</v>
      </c>
      <c r="DA6" s="35">
        <f t="shared" si="11"/>
        <v>96.89</v>
      </c>
      <c r="DB6" s="35">
        <f t="shared" si="11"/>
        <v>96.74</v>
      </c>
      <c r="DC6" s="35">
        <f t="shared" si="11"/>
        <v>84.73</v>
      </c>
      <c r="DD6" s="35">
        <f t="shared" si="11"/>
        <v>83.96</v>
      </c>
      <c r="DE6" s="35">
        <f t="shared" si="11"/>
        <v>84.12</v>
      </c>
      <c r="DF6" s="35">
        <f t="shared" si="11"/>
        <v>84.17</v>
      </c>
      <c r="DG6" s="35">
        <f t="shared" si="11"/>
        <v>83.35</v>
      </c>
      <c r="DH6" s="34" t="str">
        <f>IF(DH7="","",IF(DH7="-","【-】","【"&amp;SUBSTITUTE(TEXT(DH7,"#,##0.00"),"-","△")&amp;"】"))</f>
        <v>【95.20】</v>
      </c>
      <c r="DI6" s="35">
        <f>IF(DI7="",NA(),DI7)</f>
        <v>12.29</v>
      </c>
      <c r="DJ6" s="35">
        <f t="shared" ref="DJ6:DR6" si="12">IF(DJ7="",NA(),DJ7)</f>
        <v>15.77</v>
      </c>
      <c r="DK6" s="35">
        <f t="shared" si="12"/>
        <v>22.03</v>
      </c>
      <c r="DL6" s="35">
        <f t="shared" si="12"/>
        <v>20.84</v>
      </c>
      <c r="DM6" s="35">
        <f t="shared" si="12"/>
        <v>23.66</v>
      </c>
      <c r="DN6" s="35">
        <f t="shared" si="12"/>
        <v>21.09</v>
      </c>
      <c r="DO6" s="35">
        <f t="shared" si="12"/>
        <v>22.6</v>
      </c>
      <c r="DP6" s="35">
        <f t="shared" si="12"/>
        <v>26.91</v>
      </c>
      <c r="DQ6" s="35">
        <f t="shared" si="12"/>
        <v>26.81</v>
      </c>
      <c r="DR6" s="35">
        <f t="shared" si="12"/>
        <v>26.06</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8" s="36" customFormat="1" x14ac:dyDescent="0.15">
      <c r="A7" s="28"/>
      <c r="B7" s="37">
        <v>2018</v>
      </c>
      <c r="C7" s="37">
        <v>14290</v>
      </c>
      <c r="D7" s="37">
        <v>46</v>
      </c>
      <c r="E7" s="37">
        <v>17</v>
      </c>
      <c r="F7" s="37">
        <v>1</v>
      </c>
      <c r="G7" s="37">
        <v>0</v>
      </c>
      <c r="H7" s="37" t="s">
        <v>96</v>
      </c>
      <c r="I7" s="37" t="s">
        <v>97</v>
      </c>
      <c r="J7" s="37" t="s">
        <v>98</v>
      </c>
      <c r="K7" s="37" t="s">
        <v>99</v>
      </c>
      <c r="L7" s="37" t="s">
        <v>100</v>
      </c>
      <c r="M7" s="37" t="s">
        <v>101</v>
      </c>
      <c r="N7" s="38" t="s">
        <v>102</v>
      </c>
      <c r="O7" s="38">
        <v>54.77</v>
      </c>
      <c r="P7" s="38">
        <v>75.55</v>
      </c>
      <c r="Q7" s="38">
        <v>71.099999999999994</v>
      </c>
      <c r="R7" s="38">
        <v>4795</v>
      </c>
      <c r="S7" s="38">
        <v>11823</v>
      </c>
      <c r="T7" s="38">
        <v>203.93</v>
      </c>
      <c r="U7" s="38">
        <v>57.98</v>
      </c>
      <c r="V7" s="38">
        <v>8830</v>
      </c>
      <c r="W7" s="38">
        <v>3.84</v>
      </c>
      <c r="X7" s="38">
        <v>2299.48</v>
      </c>
      <c r="Y7" s="38">
        <v>117.03</v>
      </c>
      <c r="Z7" s="38">
        <v>119.67</v>
      </c>
      <c r="AA7" s="38">
        <v>116.95</v>
      </c>
      <c r="AB7" s="38">
        <v>114.99</v>
      </c>
      <c r="AC7" s="38">
        <v>104.74</v>
      </c>
      <c r="AD7" s="38">
        <v>108.69</v>
      </c>
      <c r="AE7" s="38">
        <v>110.8</v>
      </c>
      <c r="AF7" s="38">
        <v>110.07</v>
      </c>
      <c r="AG7" s="38">
        <v>106.7</v>
      </c>
      <c r="AH7" s="38">
        <v>106.83</v>
      </c>
      <c r="AI7" s="38">
        <v>108.69</v>
      </c>
      <c r="AJ7" s="38">
        <v>0</v>
      </c>
      <c r="AK7" s="38">
        <v>0</v>
      </c>
      <c r="AL7" s="38">
        <v>0</v>
      </c>
      <c r="AM7" s="38">
        <v>0</v>
      </c>
      <c r="AN7" s="38">
        <v>0</v>
      </c>
      <c r="AO7" s="38">
        <v>29.24</v>
      </c>
      <c r="AP7" s="38">
        <v>31.45</v>
      </c>
      <c r="AQ7" s="38">
        <v>31.4</v>
      </c>
      <c r="AR7" s="38">
        <v>26.14</v>
      </c>
      <c r="AS7" s="38">
        <v>22.02</v>
      </c>
      <c r="AT7" s="38">
        <v>3.28</v>
      </c>
      <c r="AU7" s="38">
        <v>21.75</v>
      </c>
      <c r="AV7" s="38">
        <v>31.86</v>
      </c>
      <c r="AW7" s="38">
        <v>33.72</v>
      </c>
      <c r="AX7" s="38">
        <v>35.130000000000003</v>
      </c>
      <c r="AY7" s="38">
        <v>20.010000000000002</v>
      </c>
      <c r="AZ7" s="38">
        <v>68.510000000000005</v>
      </c>
      <c r="BA7" s="38">
        <v>70.16</v>
      </c>
      <c r="BB7" s="38">
        <v>79.709999999999994</v>
      </c>
      <c r="BC7" s="38">
        <v>68.290000000000006</v>
      </c>
      <c r="BD7" s="38">
        <v>68.040000000000006</v>
      </c>
      <c r="BE7" s="38">
        <v>69.489999999999995</v>
      </c>
      <c r="BF7" s="38">
        <v>936.85</v>
      </c>
      <c r="BG7" s="38">
        <v>919.18</v>
      </c>
      <c r="BH7" s="38">
        <v>849.89</v>
      </c>
      <c r="BI7" s="38">
        <v>610.32000000000005</v>
      </c>
      <c r="BJ7" s="38">
        <v>359.78</v>
      </c>
      <c r="BK7" s="38">
        <v>1203.71</v>
      </c>
      <c r="BL7" s="38">
        <v>1162.3599999999999</v>
      </c>
      <c r="BM7" s="38">
        <v>1047.6500000000001</v>
      </c>
      <c r="BN7" s="38">
        <v>1124.26</v>
      </c>
      <c r="BO7" s="38">
        <v>1048.23</v>
      </c>
      <c r="BP7" s="38">
        <v>682.78</v>
      </c>
      <c r="BQ7" s="38">
        <v>70.52</v>
      </c>
      <c r="BR7" s="38">
        <v>73.650000000000006</v>
      </c>
      <c r="BS7" s="38">
        <v>81.650000000000006</v>
      </c>
      <c r="BT7" s="38">
        <v>93.15</v>
      </c>
      <c r="BU7" s="38">
        <v>91.22</v>
      </c>
      <c r="BV7" s="38">
        <v>69.739999999999995</v>
      </c>
      <c r="BW7" s="38">
        <v>68.209999999999994</v>
      </c>
      <c r="BX7" s="38">
        <v>74.040000000000006</v>
      </c>
      <c r="BY7" s="38">
        <v>80.58</v>
      </c>
      <c r="BZ7" s="38">
        <v>78.92</v>
      </c>
      <c r="CA7" s="38">
        <v>100.91</v>
      </c>
      <c r="CB7" s="38">
        <v>322.89</v>
      </c>
      <c r="CC7" s="38">
        <v>309.89999999999998</v>
      </c>
      <c r="CD7" s="38">
        <v>280.38</v>
      </c>
      <c r="CE7" s="38">
        <v>245.56</v>
      </c>
      <c r="CF7" s="38">
        <v>249.59</v>
      </c>
      <c r="CG7" s="38">
        <v>248.89</v>
      </c>
      <c r="CH7" s="38">
        <v>250.84</v>
      </c>
      <c r="CI7" s="38">
        <v>235.61</v>
      </c>
      <c r="CJ7" s="38">
        <v>216.21</v>
      </c>
      <c r="CK7" s="38">
        <v>220.31</v>
      </c>
      <c r="CL7" s="38">
        <v>136.86000000000001</v>
      </c>
      <c r="CM7" s="38">
        <v>50.43</v>
      </c>
      <c r="CN7" s="38">
        <v>49.86</v>
      </c>
      <c r="CO7" s="38">
        <v>55.11</v>
      </c>
      <c r="CP7" s="38">
        <v>51.12</v>
      </c>
      <c r="CQ7" s="38">
        <v>49.52</v>
      </c>
      <c r="CR7" s="38">
        <v>49.89</v>
      </c>
      <c r="CS7" s="38">
        <v>49.39</v>
      </c>
      <c r="CT7" s="38">
        <v>49.25</v>
      </c>
      <c r="CU7" s="38">
        <v>50.24</v>
      </c>
      <c r="CV7" s="38">
        <v>49.68</v>
      </c>
      <c r="CW7" s="38">
        <v>58.98</v>
      </c>
      <c r="CX7" s="38">
        <v>95.72</v>
      </c>
      <c r="CY7" s="38">
        <v>95.82</v>
      </c>
      <c r="CZ7" s="38">
        <v>96.07</v>
      </c>
      <c r="DA7" s="38">
        <v>96.89</v>
      </c>
      <c r="DB7" s="38">
        <v>96.74</v>
      </c>
      <c r="DC7" s="38">
        <v>84.73</v>
      </c>
      <c r="DD7" s="38">
        <v>83.96</v>
      </c>
      <c r="DE7" s="38">
        <v>84.12</v>
      </c>
      <c r="DF7" s="38">
        <v>84.17</v>
      </c>
      <c r="DG7" s="38">
        <v>83.35</v>
      </c>
      <c r="DH7" s="38">
        <v>95.2</v>
      </c>
      <c r="DI7" s="38">
        <v>12.29</v>
      </c>
      <c r="DJ7" s="38">
        <v>15.77</v>
      </c>
      <c r="DK7" s="38">
        <v>22.03</v>
      </c>
      <c r="DL7" s="38">
        <v>20.84</v>
      </c>
      <c r="DM7" s="38">
        <v>23.66</v>
      </c>
      <c r="DN7" s="38">
        <v>21.09</v>
      </c>
      <c r="DO7" s="38">
        <v>22.6</v>
      </c>
      <c r="DP7" s="38">
        <v>26.91</v>
      </c>
      <c r="DQ7" s="38">
        <v>26.81</v>
      </c>
      <c r="DR7" s="38">
        <v>26.06</v>
      </c>
      <c r="DS7" s="38">
        <v>38.6</v>
      </c>
      <c r="DT7" s="38">
        <v>0</v>
      </c>
      <c r="DU7" s="38">
        <v>0</v>
      </c>
      <c r="DV7" s="38">
        <v>0</v>
      </c>
      <c r="DW7" s="38">
        <v>0</v>
      </c>
      <c r="DX7" s="38">
        <v>0</v>
      </c>
      <c r="DY7" s="38">
        <v>0</v>
      </c>
      <c r="DZ7" s="38">
        <v>0</v>
      </c>
      <c r="EA7" s="38">
        <v>0</v>
      </c>
      <c r="EB7" s="38">
        <v>0</v>
      </c>
      <c r="EC7" s="38">
        <v>0</v>
      </c>
      <c r="ED7" s="38">
        <v>5.64</v>
      </c>
      <c r="EE7" s="38">
        <v>0</v>
      </c>
      <c r="EF7" s="38">
        <v>0</v>
      </c>
      <c r="EG7" s="38">
        <v>0</v>
      </c>
      <c r="EH7" s="38">
        <v>0</v>
      </c>
      <c r="EI7" s="38">
        <v>0</v>
      </c>
      <c r="EJ7" s="38">
        <v>0.03</v>
      </c>
      <c r="EK7" s="38">
        <v>0.15</v>
      </c>
      <c r="EL7" s="38">
        <v>0.1</v>
      </c>
      <c r="EM7" s="38">
        <v>0.13</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2020-01-23T06:51:01Z</cp:lastPrinted>
  <dcterms:created xsi:type="dcterms:W3CDTF">2019-12-05T04:42:18Z</dcterms:created>
  <dcterms:modified xsi:type="dcterms:W3CDTF">2020-01-23T06:51:05Z</dcterms:modified>
  <cp:category/>
</cp:coreProperties>
</file>