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上下水道課\上下水道Ｇ\け　経営比較分析表\提出\【経営比較分析表】2018_014290_46_1718\【経営比較分析表】2018_014290_46_1718\"/>
    </mc:Choice>
  </mc:AlternateContent>
  <workbookProtection workbookAlgorithmName="SHA-512" workbookHashValue="mCaPwLpsinVlEtsZXfzEmzMJ1QAKHlAaaK9KTXRQC8T1KQo7qy0htXfIrzxbhMT16t5tLlSUJc6mpFZ5zCTYaA==" workbookSaltValue="w6KxC7ufy4ogZrxZnTmQF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<sst xmlns="http://schemas.openxmlformats.org/spreadsheetml/2006/main" count="271" uniqueCount="111">
  <si>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</si>
  <si>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</si>
  <si>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</si>
  <si>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</si>
  <si>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</si>
  <si>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</si>
  <si>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</si>
  <si>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</si>
  <si>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</si>
  <si>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</si>
  <si>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</si>
  <si>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</si>
  <si>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</si>
  <si>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</si>
  <si>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</si>
  <si>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</si>
  <si>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</si>
  <si>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</si>
  <si>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</si>
  <si>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</si>
  <si>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</si>
  <si>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</si>
  <si>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</si>
  <si>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</si>
  <si>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</si>
  <si>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</si>
  <si>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</si>
  <si>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</si>
  <si>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</si>
  <si>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</si>
  <si>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</si>
  <si>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</si>
  <si>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</si>
  <si>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</si>
  <si>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</si>
  <si>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</si>
  <si>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</si>
  <si>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</si>
  <si>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</si>
  <si>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</si>
  <si>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</si>
  <si>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</si>
  <si>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</si>
  <si>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</si>
  <si>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</si>
  <si>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</si>
  <si>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</si>
  <si>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</si>
  <si>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</si>
  <si>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</si>
  <si>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</si>
  <si>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</si>
  <si>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</si>
  <si>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</si>
  <si>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</si>
  <si>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</si>
  <si>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</si>
  <si>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</si>
  <si>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</si>
  <si>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</si>
  <si>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</si>
  <si>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</si>
  <si>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</si>
  <si>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</si>
  <si>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</si>
  <si>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</si>
  <si>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</si>
  <si>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</si>
  <si>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</si>
  <si>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</si>
  <si>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</si>
  <si>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</si>
  <si>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</si>
  <si>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</si>
  <si>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</si>
  <si>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</si>
  <si>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</si>
  <si>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</si>
  <si>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</si>
  <si>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</si>
  <si>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</si>
  <si>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</si>
  <si>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</si>
  <si>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</si>
  <si>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</si>
  <si>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</si>
  <si>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</si>
  <si>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</si>
  <si>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</si>
  <si>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</si>
  <si>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</si>
  <si>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</si>
  <si>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</si>
  <si>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</si>
  <si>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</si>
  <si>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</si>
  <si>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栗山町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</si>
  <si>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</si>
  <si>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</si>
  <si>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</si>
  <si>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</si>
  <si>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</si>
  <si>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</si>
  <si>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</si>
  <si>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</si>
  <si>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</si>
  <si>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</si>
  <si>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</si>
  <si>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28年度より農業集落排水事業を公共下水道事業に統合し、特定環境保全公共下水道事業に移行した。本事業に係る現状における管渠等の維持修繕、また将来的な更新が想定されるが、処理域内における人口減少や高齢化が進行することを踏まえ、総合的な経営判断のもと、持続的な事業運営をしていく必要がある。</t>
    <phoneticPr fontId="4"/>
  </si>
  <si>
    <t>平成28年度より農業集落排水を公共下水道に統合し、特定環境保全公共下水道事業となった。
①経常収支比率　比率は100％以上であり単年度収支においては黒字である。しかし、使用料収入が減少しているため比率は減少傾向にあり、一層の経営効率化を図る必要がある。
②累積欠損金比率　累積欠損金は生じていないが、将来的な処理区域内の人口減による使用料収入の減少が見込まれるため、引き続き経営効率化を図る必要がある。
③流動比率　比率は100％以上であり、企業債償還額が減少傾向にあるため、今後も一定の改善が見込まれる。
④企業債残高対事業規模比率　比率は平均値を下回っており、企業債残高が減少しているため改善傾向にある。しかし、将来的な老朽化に伴う更新投資を踏まえ、持続的な経営の観点から投資規模を総合的に判断していく必要がある。
⑤経費回収率　比率は平均値を上回っているが、使用料収入が減少しているため比率は減少傾向にあり、より一層の経営効率化を図る必要がある。
⑥汚水処理原価　比率は平均を上回っており、維持管理費等の効率化を図る必要がある。
⑦施設利用率　事業統合により施設を廃止したため、利用率は0％となっている。
⑧水洗化率　平均値を上回る95％超となっているが、処理区域内における高齢化、人口減少等の現状を踏まえつつ、より一層の水洗化率向上に努める。</t>
    <rPh sb="0" eb="2">
      <t>ヘイセイ</t>
    </rPh>
    <rPh sb="4" eb="6">
      <t>ネンド</t>
    </rPh>
    <rPh sb="8" eb="10">
      <t>ノウギョウ</t>
    </rPh>
    <rPh sb="10" eb="12">
      <t>シュウラク</t>
    </rPh>
    <rPh sb="12" eb="14">
      <t>ハイスイ</t>
    </rPh>
    <rPh sb="15" eb="17">
      <t>コウキョウ</t>
    </rPh>
    <rPh sb="17" eb="20">
      <t>ゲスイドウ</t>
    </rPh>
    <rPh sb="21" eb="23">
      <t>トウゴウ</t>
    </rPh>
    <rPh sb="25" eb="36">
      <t>トクテイカンキョウホゼンコウキョウゲスイドウ</t>
    </rPh>
    <rPh sb="36" eb="38">
      <t>ジギョウ</t>
    </rPh>
    <rPh sb="46" eb="48">
      <t>ケイジョウ</t>
    </rPh>
    <rPh sb="48" eb="50">
      <t>シュウシ</t>
    </rPh>
    <rPh sb="50" eb="52">
      <t>ヒリツ</t>
    </rPh>
    <rPh sb="53" eb="55">
      <t>ヒリツ</t>
    </rPh>
    <rPh sb="60" eb="62">
      <t>イジョウ</t>
    </rPh>
    <rPh sb="65" eb="68">
      <t>タンネンド</t>
    </rPh>
    <rPh sb="68" eb="70">
      <t>シュウシ</t>
    </rPh>
    <rPh sb="75" eb="77">
      <t>クロジ</t>
    </rPh>
    <rPh sb="85" eb="88">
      <t>シヨウリョウ</t>
    </rPh>
    <rPh sb="88" eb="90">
      <t>シュウニュウ</t>
    </rPh>
    <rPh sb="91" eb="93">
      <t>ゲンショウ</t>
    </rPh>
    <rPh sb="99" eb="101">
      <t>ヒリツ</t>
    </rPh>
    <rPh sb="102" eb="104">
      <t>ゲンショウ</t>
    </rPh>
    <rPh sb="104" eb="106">
      <t>ケイコウ</t>
    </rPh>
    <rPh sb="110" eb="112">
      <t>イッソウ</t>
    </rPh>
    <rPh sb="113" eb="115">
      <t>ケイエイ</t>
    </rPh>
    <rPh sb="115" eb="118">
      <t>コウリツカ</t>
    </rPh>
    <rPh sb="119" eb="120">
      <t>ハカ</t>
    </rPh>
    <rPh sb="121" eb="123">
      <t>ヒツヨウ</t>
    </rPh>
    <rPh sb="129" eb="134">
      <t>ルイセキケッソンキン</t>
    </rPh>
    <rPh sb="134" eb="136">
      <t>ヒリツ</t>
    </rPh>
    <rPh sb="137" eb="139">
      <t>ルイセキ</t>
    </rPh>
    <rPh sb="139" eb="141">
      <t>ケッソン</t>
    </rPh>
    <rPh sb="141" eb="142">
      <t>キン</t>
    </rPh>
    <rPh sb="143" eb="144">
      <t>ショウ</t>
    </rPh>
    <rPh sb="151" eb="154">
      <t>ショウライテキ</t>
    </rPh>
    <rPh sb="155" eb="157">
      <t>ショリ</t>
    </rPh>
    <rPh sb="157" eb="159">
      <t>クイキ</t>
    </rPh>
    <rPh sb="159" eb="160">
      <t>ナイ</t>
    </rPh>
    <rPh sb="161" eb="164">
      <t>ジンコウゲン</t>
    </rPh>
    <rPh sb="167" eb="170">
      <t>シヨウリョウ</t>
    </rPh>
    <rPh sb="170" eb="172">
      <t>シュウニュウ</t>
    </rPh>
    <rPh sb="173" eb="175">
      <t>ゲンショウ</t>
    </rPh>
    <rPh sb="176" eb="178">
      <t>ミコ</t>
    </rPh>
    <rPh sb="184" eb="185">
      <t>ヒ</t>
    </rPh>
    <rPh sb="186" eb="187">
      <t>ツヅ</t>
    </rPh>
    <rPh sb="188" eb="190">
      <t>ケイエイ</t>
    </rPh>
    <rPh sb="190" eb="193">
      <t>コウリツカ</t>
    </rPh>
    <rPh sb="194" eb="195">
      <t>ハカ</t>
    </rPh>
    <rPh sb="196" eb="198">
      <t>ヒツヨウ</t>
    </rPh>
    <rPh sb="216" eb="218">
      <t>イジョウ</t>
    </rPh>
    <rPh sb="269" eb="271">
      <t>ヒリツ</t>
    </rPh>
    <rPh sb="276" eb="277">
      <t>シタ</t>
    </rPh>
    <rPh sb="309" eb="312">
      <t>ショウライテキ</t>
    </rPh>
    <rPh sb="324" eb="325">
      <t>フ</t>
    </rPh>
    <rPh sb="362" eb="364">
      <t>ケイヒ</t>
    </rPh>
    <rPh sb="364" eb="366">
      <t>カイシュウ</t>
    </rPh>
    <rPh sb="366" eb="367">
      <t>リツ</t>
    </rPh>
    <rPh sb="368" eb="370">
      <t>ヒリツ</t>
    </rPh>
    <rPh sb="371" eb="374">
      <t>ヘイキンチ</t>
    </rPh>
    <rPh sb="375" eb="377">
      <t>ウワマワ</t>
    </rPh>
    <rPh sb="383" eb="386">
      <t>シヨウリョウ</t>
    </rPh>
    <rPh sb="386" eb="388">
      <t>シュウニュウ</t>
    </rPh>
    <rPh sb="389" eb="391">
      <t>ゲンショウ</t>
    </rPh>
    <rPh sb="397" eb="399">
      <t>ヒリツ</t>
    </rPh>
    <rPh sb="400" eb="402">
      <t>ゲンショウ</t>
    </rPh>
    <rPh sb="402" eb="404">
      <t>ケイコウ</t>
    </rPh>
    <rPh sb="410" eb="412">
      <t>イッソウ</t>
    </rPh>
    <rPh sb="413" eb="415">
      <t>ケイエイ</t>
    </rPh>
    <rPh sb="415" eb="418">
      <t>コウリツカ</t>
    </rPh>
    <rPh sb="419" eb="420">
      <t>ハカ</t>
    </rPh>
    <rPh sb="421" eb="423">
      <t>ヒツヨウ</t>
    </rPh>
    <rPh sb="429" eb="431">
      <t>オスイ</t>
    </rPh>
    <rPh sb="431" eb="433">
      <t>ショリ</t>
    </rPh>
    <rPh sb="433" eb="435">
      <t>ゲンカ</t>
    </rPh>
    <rPh sb="436" eb="438">
      <t>ヒリツ</t>
    </rPh>
    <rPh sb="439" eb="441">
      <t>ヘイキン</t>
    </rPh>
    <rPh sb="442" eb="444">
      <t>ウワマワ</t>
    </rPh>
    <rPh sb="449" eb="451">
      <t>イジ</t>
    </rPh>
    <rPh sb="451" eb="454">
      <t>カンリヒ</t>
    </rPh>
    <rPh sb="454" eb="455">
      <t>トウ</t>
    </rPh>
    <rPh sb="456" eb="459">
      <t>コウリツカ</t>
    </rPh>
    <rPh sb="460" eb="461">
      <t>ハカ</t>
    </rPh>
    <rPh sb="462" eb="464">
      <t>ヒツヨウ</t>
    </rPh>
    <rPh sb="470" eb="472">
      <t>シセツ</t>
    </rPh>
    <rPh sb="472" eb="474">
      <t>リヨウ</t>
    </rPh>
    <rPh sb="474" eb="475">
      <t>リツ</t>
    </rPh>
    <rPh sb="476" eb="478">
      <t>ジギョウ</t>
    </rPh>
    <rPh sb="478" eb="480">
      <t>トウゴウ</t>
    </rPh>
    <rPh sb="483" eb="485">
      <t>シセツ</t>
    </rPh>
    <rPh sb="486" eb="488">
      <t>ハイシ</t>
    </rPh>
    <rPh sb="493" eb="496">
      <t>リヨウリツ</t>
    </rPh>
    <rPh sb="508" eb="511">
      <t>スイセンカ</t>
    </rPh>
    <rPh sb="511" eb="512">
      <t>リツ</t>
    </rPh>
    <rPh sb="513" eb="516">
      <t>ヘイキンチ</t>
    </rPh>
    <rPh sb="517" eb="519">
      <t>ウワマワ</t>
    </rPh>
    <rPh sb="523" eb="524">
      <t>チョウ</t>
    </rPh>
    <rPh sb="532" eb="534">
      <t>ショリ</t>
    </rPh>
    <rPh sb="534" eb="536">
      <t>クイキ</t>
    </rPh>
    <rPh sb="536" eb="537">
      <t>ナイ</t>
    </rPh>
    <rPh sb="541" eb="544">
      <t>コウレイカ</t>
    </rPh>
    <rPh sb="545" eb="547">
      <t>ジンコウ</t>
    </rPh>
    <rPh sb="547" eb="549">
      <t>ゲンショウ</t>
    </rPh>
    <rPh sb="549" eb="550">
      <t>トウ</t>
    </rPh>
    <rPh sb="551" eb="553">
      <t>ゲンジョウ</t>
    </rPh>
    <rPh sb="554" eb="555">
      <t>フ</t>
    </rPh>
    <rPh sb="562" eb="564">
      <t>イッソウ</t>
    </rPh>
    <rPh sb="565" eb="568">
      <t>スイセンカ</t>
    </rPh>
    <rPh sb="568" eb="569">
      <t>リツ</t>
    </rPh>
    <rPh sb="569" eb="571">
      <t>コウジョウ</t>
    </rPh>
    <rPh sb="572" eb="573">
      <t>ツト</t>
    </rPh>
    <phoneticPr fontId="4"/>
  </si>
  <si>
    <t>①有形固定資産原価償却率　事業統合により処理場を除却したことから、今後は管渠の償却による微増傾向が続くことが見込まれる。
②管渠老朽化率　建設当初から約30年程度の経過しているが、標準耐用年数の50年を超えた管渠延長はなく、比率は0％である。今後10年間については更新事業を見込んでおらず、50年を経過する令和29年頃からを見込んでいる。
③管渠改善率　②のとおり更新は実施していないため比率は0％である。</t>
    <rPh sb="1" eb="3">
      <t>ユウケイ</t>
    </rPh>
    <rPh sb="3" eb="5">
      <t>コテイ</t>
    </rPh>
    <rPh sb="5" eb="7">
      <t>シサン</t>
    </rPh>
    <rPh sb="7" eb="9">
      <t>ゲンカ</t>
    </rPh>
    <rPh sb="9" eb="11">
      <t>ショウキャク</t>
    </rPh>
    <rPh sb="11" eb="12">
      <t>リツ</t>
    </rPh>
    <rPh sb="13" eb="15">
      <t>ジギョウ</t>
    </rPh>
    <rPh sb="15" eb="17">
      <t>トウゴウ</t>
    </rPh>
    <rPh sb="20" eb="23">
      <t>ショリジョウ</t>
    </rPh>
    <rPh sb="24" eb="26">
      <t>ジョキャク</t>
    </rPh>
    <rPh sb="33" eb="35">
      <t>コンゴ</t>
    </rPh>
    <rPh sb="36" eb="38">
      <t>カンキョ</t>
    </rPh>
    <rPh sb="39" eb="41">
      <t>ショウキャク</t>
    </rPh>
    <rPh sb="44" eb="46">
      <t>ビゾウ</t>
    </rPh>
    <rPh sb="46" eb="48">
      <t>ケイコウ</t>
    </rPh>
    <rPh sb="49" eb="50">
      <t>ツヅ</t>
    </rPh>
    <rPh sb="54" eb="56">
      <t>ミコ</t>
    </rPh>
    <rPh sb="153" eb="154">
      <t>レイ</t>
    </rPh>
    <rPh sb="154" eb="155">
      <t>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</si>
</sst>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AD5-43D3-8794-A6BEA38FF9B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0.09</c:v>
                </c:pt>
                <c:pt idx="3">
                  <c:v>0.09</c:v>
                </c:pt>
                <c:pt idx="4">
                  <c:v>0.13</c:v>
                </c:pt>
              </c:numCache>
            </c:numRef>
          </c:val>
          <c:smooth val="0"/>
          <c:extLst>
            <c:ext xmlns:c16="http://schemas.microsoft.com/office/drawing/2014/chart" uri="{C3380CC4-5D6E-409C-BE32-E72D297353CC}">
              <c16:uniqueId val="{00000001-3AD5-43D3-8794-A6BEA38FF9B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67-40D4-9989-15352B6C0AE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42.9</c:v>
                </c:pt>
                <c:pt idx="3">
                  <c:v>43.36</c:v>
                </c:pt>
                <c:pt idx="4">
                  <c:v>42.56</c:v>
                </c:pt>
              </c:numCache>
            </c:numRef>
          </c:val>
          <c:smooth val="0"/>
          <c:extLst>
            <c:ext xmlns:c16="http://schemas.microsoft.com/office/drawing/2014/chart" uri="{C3380CC4-5D6E-409C-BE32-E72D297353CC}">
              <c16:uniqueId val="{00000001-5C67-40D4-9989-15352B6C0AE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95.41</c:v>
                </c:pt>
                <c:pt idx="3">
                  <c:v>94.85</c:v>
                </c:pt>
                <c:pt idx="4">
                  <c:v>95.47</c:v>
                </c:pt>
              </c:numCache>
            </c:numRef>
          </c:val>
          <c:extLst>
            <c:ext xmlns:c16="http://schemas.microsoft.com/office/drawing/2014/chart" uri="{C3380CC4-5D6E-409C-BE32-E72D297353CC}">
              <c16:uniqueId val="{00000000-DD1B-4B99-A114-2FF51AD21D9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83.5</c:v>
                </c:pt>
                <c:pt idx="3">
                  <c:v>83.06</c:v>
                </c:pt>
                <c:pt idx="4">
                  <c:v>83.32</c:v>
                </c:pt>
              </c:numCache>
            </c:numRef>
          </c:val>
          <c:smooth val="0"/>
          <c:extLst>
            <c:ext xmlns:c16="http://schemas.microsoft.com/office/drawing/2014/chart" uri="{C3380CC4-5D6E-409C-BE32-E72D297353CC}">
              <c16:uniqueId val="{00000001-DD1B-4B99-A114-2FF51AD21D9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186.76</c:v>
                </c:pt>
                <c:pt idx="3">
                  <c:v>174.85</c:v>
                </c:pt>
                <c:pt idx="4">
                  <c:v>156.26</c:v>
                </c:pt>
              </c:numCache>
            </c:numRef>
          </c:val>
          <c:extLst>
            <c:ext xmlns:c16="http://schemas.microsoft.com/office/drawing/2014/chart" uri="{C3380CC4-5D6E-409C-BE32-E72D297353CC}">
              <c16:uniqueId val="{00000000-345B-41D4-84DC-B499DB7E32B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100.85</c:v>
                </c:pt>
                <c:pt idx="3">
                  <c:v>102.13</c:v>
                </c:pt>
                <c:pt idx="4">
                  <c:v>101.72</c:v>
                </c:pt>
              </c:numCache>
            </c:numRef>
          </c:val>
          <c:smooth val="0"/>
          <c:extLst>
            <c:ext xmlns:c16="http://schemas.microsoft.com/office/drawing/2014/chart" uri="{C3380CC4-5D6E-409C-BE32-E72D297353CC}">
              <c16:uniqueId val="{00000001-345B-41D4-84DC-B499DB7E32B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13.75</c:v>
                </c:pt>
                <c:pt idx="3">
                  <c:v>16.32</c:v>
                </c:pt>
                <c:pt idx="4">
                  <c:v>18.82</c:v>
                </c:pt>
              </c:numCache>
            </c:numRef>
          </c:val>
          <c:extLst>
            <c:ext xmlns:c16="http://schemas.microsoft.com/office/drawing/2014/chart" uri="{C3380CC4-5D6E-409C-BE32-E72D297353CC}">
              <c16:uniqueId val="{00000000-E074-4C53-BA7D-055C945E4DF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22.77</c:v>
                </c:pt>
                <c:pt idx="3">
                  <c:v>23.93</c:v>
                </c:pt>
                <c:pt idx="4">
                  <c:v>24.68</c:v>
                </c:pt>
              </c:numCache>
            </c:numRef>
          </c:val>
          <c:smooth val="0"/>
          <c:extLst>
            <c:ext xmlns:c16="http://schemas.microsoft.com/office/drawing/2014/chart" uri="{C3380CC4-5D6E-409C-BE32-E72D297353CC}">
              <c16:uniqueId val="{00000001-E074-4C53-BA7D-055C945E4DF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5B3-4B82-A850-40CBEB800A4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c:v>0.01</c:v>
                </c:pt>
              </c:numCache>
            </c:numRef>
          </c:val>
          <c:smooth val="0"/>
          <c:extLst>
            <c:ext xmlns:c16="http://schemas.microsoft.com/office/drawing/2014/chart" uri="{C3380CC4-5D6E-409C-BE32-E72D297353CC}">
              <c16:uniqueId val="{00000001-B5B3-4B82-A850-40CBEB800A4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C19-4899-A9A8-002A77235E8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110.77</c:v>
                </c:pt>
                <c:pt idx="3">
                  <c:v>109.51</c:v>
                </c:pt>
                <c:pt idx="4">
                  <c:v>112.88</c:v>
                </c:pt>
              </c:numCache>
            </c:numRef>
          </c:val>
          <c:smooth val="0"/>
          <c:extLst>
            <c:ext xmlns:c16="http://schemas.microsoft.com/office/drawing/2014/chart" uri="{C3380CC4-5D6E-409C-BE32-E72D297353CC}">
              <c16:uniqueId val="{00000001-2C19-4899-A9A8-002A77235E8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61</c:v>
                </c:pt>
                <c:pt idx="3">
                  <c:v>93.53</c:v>
                </c:pt>
                <c:pt idx="4">
                  <c:v>111.25</c:v>
                </c:pt>
              </c:numCache>
            </c:numRef>
          </c:val>
          <c:extLst>
            <c:ext xmlns:c16="http://schemas.microsoft.com/office/drawing/2014/chart" uri="{C3380CC4-5D6E-409C-BE32-E72D297353CC}">
              <c16:uniqueId val="{00000000-6F91-40D9-9012-7746B5FDC48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46.78</c:v>
                </c:pt>
                <c:pt idx="3">
                  <c:v>47.44</c:v>
                </c:pt>
                <c:pt idx="4">
                  <c:v>49.18</c:v>
                </c:pt>
              </c:numCache>
            </c:numRef>
          </c:val>
          <c:smooth val="0"/>
          <c:extLst>
            <c:ext xmlns:c16="http://schemas.microsoft.com/office/drawing/2014/chart" uri="{C3380CC4-5D6E-409C-BE32-E72D297353CC}">
              <c16:uniqueId val="{00000001-6F91-40D9-9012-7746B5FDC48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1785.24</c:v>
                </c:pt>
                <c:pt idx="3">
                  <c:v>1414.29</c:v>
                </c:pt>
                <c:pt idx="4">
                  <c:v>978.03</c:v>
                </c:pt>
              </c:numCache>
            </c:numRef>
          </c:val>
          <c:extLst>
            <c:ext xmlns:c16="http://schemas.microsoft.com/office/drawing/2014/chart" uri="{C3380CC4-5D6E-409C-BE32-E72D297353CC}">
              <c16:uniqueId val="{00000000-8893-4A82-B8CE-237D44BFF8C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1298.9100000000001</c:v>
                </c:pt>
                <c:pt idx="3">
                  <c:v>1243.71</c:v>
                </c:pt>
                <c:pt idx="4">
                  <c:v>1194.1500000000001</c:v>
                </c:pt>
              </c:numCache>
            </c:numRef>
          </c:val>
          <c:smooth val="0"/>
          <c:extLst>
            <c:ext xmlns:c16="http://schemas.microsoft.com/office/drawing/2014/chart" uri="{C3380CC4-5D6E-409C-BE32-E72D297353CC}">
              <c16:uniqueId val="{00000001-8893-4A82-B8CE-237D44BFF8C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421.46</c:v>
                </c:pt>
                <c:pt idx="3">
                  <c:v>100</c:v>
                </c:pt>
                <c:pt idx="4">
                  <c:v>78.62</c:v>
                </c:pt>
              </c:numCache>
            </c:numRef>
          </c:val>
          <c:extLst>
            <c:ext xmlns:c16="http://schemas.microsoft.com/office/drawing/2014/chart" uri="{C3380CC4-5D6E-409C-BE32-E72D297353CC}">
              <c16:uniqueId val="{00000000-1249-4FF4-9A0B-8BE692B61F7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69.87</c:v>
                </c:pt>
                <c:pt idx="3">
                  <c:v>74.3</c:v>
                </c:pt>
                <c:pt idx="4">
                  <c:v>72.260000000000005</c:v>
                </c:pt>
              </c:numCache>
            </c:numRef>
          </c:val>
          <c:smooth val="0"/>
          <c:extLst>
            <c:ext xmlns:c16="http://schemas.microsoft.com/office/drawing/2014/chart" uri="{C3380CC4-5D6E-409C-BE32-E72D297353CC}">
              <c16:uniqueId val="{00000001-1249-4FF4-9A0B-8BE692B61F7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54.49</c:v>
                </c:pt>
                <c:pt idx="3">
                  <c:v>229.67</c:v>
                </c:pt>
                <c:pt idx="4">
                  <c:v>292.72000000000003</c:v>
                </c:pt>
              </c:numCache>
            </c:numRef>
          </c:val>
          <c:extLst>
            <c:ext xmlns:c16="http://schemas.microsoft.com/office/drawing/2014/chart" uri="{C3380CC4-5D6E-409C-BE32-E72D297353CC}">
              <c16:uniqueId val="{00000000-A45F-4DEC-97B1-B582C3A3F37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234.96</c:v>
                </c:pt>
                <c:pt idx="3">
                  <c:v>221.81</c:v>
                </c:pt>
                <c:pt idx="4">
                  <c:v>230.02</c:v>
                </c:pt>
              </c:numCache>
            </c:numRef>
          </c:val>
          <c:smooth val="0"/>
          <c:extLst>
            <c:ext xmlns:c16="http://schemas.microsoft.com/office/drawing/2014/chart" uri="{C3380CC4-5D6E-409C-BE32-E72D297353CC}">
              <c16:uniqueId val="{00000001-A45F-4DEC-97B1-B582C3A3F37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28" zoomScale="85" zoomScaleNormal="8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北海道　栗山町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特定環境保全公共下水道</v>
      </c>
      <c r="Q8" s="77"/>
      <c r="R8" s="77"/>
      <c r="S8" s="77"/>
      <c r="T8" s="77"/>
      <c r="U8" s="77"/>
      <c r="V8" s="77"/>
      <c r="W8" s="77" t="str">
        <f>データ!L6</f>
        <v>D2</v>
      </c>
      <c r="X8" s="77"/>
      <c r="Y8" s="77"/>
      <c r="Z8" s="77"/>
      <c r="AA8" s="77"/>
      <c r="AB8" s="77"/>
      <c r="AC8" s="77"/>
      <c r="AD8" s="78" t="str">
        <f>データ!$M$6</f>
        <v>非設置</v>
      </c>
      <c r="AE8" s="78"/>
      <c r="AF8" s="78"/>
      <c r="AG8" s="78"/>
      <c r="AH8" s="78"/>
      <c r="AI8" s="78"/>
      <c r="AJ8" s="78"/>
      <c r="AK8" s="3"/>
      <c r="AL8" s="74">
        <f>データ!S6</f>
        <v>11823</v>
      </c>
      <c r="AM8" s="74"/>
      <c r="AN8" s="74"/>
      <c r="AO8" s="74"/>
      <c r="AP8" s="74"/>
      <c r="AQ8" s="74"/>
      <c r="AR8" s="74"/>
      <c r="AS8" s="74"/>
      <c r="AT8" s="73">
        <f>データ!T6</f>
        <v>203.93</v>
      </c>
      <c r="AU8" s="73"/>
      <c r="AV8" s="73"/>
      <c r="AW8" s="73"/>
      <c r="AX8" s="73"/>
      <c r="AY8" s="73"/>
      <c r="AZ8" s="73"/>
      <c r="BA8" s="73"/>
      <c r="BB8" s="73">
        <f>データ!U6</f>
        <v>57.98</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f>データ!O6</f>
        <v>72.47</v>
      </c>
      <c r="J10" s="73"/>
      <c r="K10" s="73"/>
      <c r="L10" s="73"/>
      <c r="M10" s="73"/>
      <c r="N10" s="73"/>
      <c r="O10" s="73"/>
      <c r="P10" s="73">
        <f>データ!P6</f>
        <v>6.99</v>
      </c>
      <c r="Q10" s="73"/>
      <c r="R10" s="73"/>
      <c r="S10" s="73"/>
      <c r="T10" s="73"/>
      <c r="U10" s="73"/>
      <c r="V10" s="73"/>
      <c r="W10" s="73" t="str">
        <f>データ!Q6</f>
        <v>-</v>
      </c>
      <c r="X10" s="73"/>
      <c r="Y10" s="73"/>
      <c r="Z10" s="73"/>
      <c r="AA10" s="73"/>
      <c r="AB10" s="73"/>
      <c r="AC10" s="73"/>
      <c r="AD10" s="74">
        <f>データ!R6</f>
        <v>4795</v>
      </c>
      <c r="AE10" s="74"/>
      <c r="AF10" s="74"/>
      <c r="AG10" s="74"/>
      <c r="AH10" s="74"/>
      <c r="AI10" s="74"/>
      <c r="AJ10" s="74"/>
      <c r="AK10" s="2"/>
      <c r="AL10" s="74">
        <f>データ!V6</f>
        <v>817</v>
      </c>
      <c r="AM10" s="74"/>
      <c r="AN10" s="74"/>
      <c r="AO10" s="74"/>
      <c r="AP10" s="74"/>
      <c r="AQ10" s="74"/>
      <c r="AR10" s="74"/>
      <c r="AS10" s="74"/>
      <c r="AT10" s="73">
        <f>データ!W6</f>
        <v>0.95</v>
      </c>
      <c r="AU10" s="73"/>
      <c r="AV10" s="73"/>
      <c r="AW10" s="73"/>
      <c r="AX10" s="73"/>
      <c r="AY10" s="73"/>
      <c r="AZ10" s="73"/>
      <c r="BA10" s="73"/>
      <c r="BB10" s="73">
        <f>データ!X6</f>
        <v>860</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109</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108</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y5pkG88XlsJdWoZNcRNN8yNWiVyo0MukFd/wLoOVTbOj46NCNYXGldV/z2AlFUOXogl53qWfHb14OoLi5NkXuA==" saltValue="7Y8Cib+VcCDfBaVkk3tZl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2" t="s">
        <v>52</v>
      </c>
      <c r="I3" s="83"/>
      <c r="J3" s="83"/>
      <c r="K3" s="83"/>
      <c r="L3" s="83"/>
      <c r="M3" s="83"/>
      <c r="N3" s="83"/>
      <c r="O3" s="83"/>
      <c r="P3" s="83"/>
      <c r="Q3" s="83"/>
      <c r="R3" s="83"/>
      <c r="S3" s="83"/>
      <c r="T3" s="83"/>
      <c r="U3" s="83"/>
      <c r="V3" s="83"/>
      <c r="W3" s="83"/>
      <c r="X3" s="84"/>
      <c r="Y3" s="88" t="s">
        <v>53</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54</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x14ac:dyDescent="0.15">
      <c r="A4" s="28" t="s">
        <v>55</v>
      </c>
      <c r="B4" s="30"/>
      <c r="C4" s="30"/>
      <c r="D4" s="30"/>
      <c r="E4" s="30"/>
      <c r="F4" s="30"/>
      <c r="G4" s="30"/>
      <c r="H4" s="85"/>
      <c r="I4" s="86"/>
      <c r="J4" s="86"/>
      <c r="K4" s="86"/>
      <c r="L4" s="86"/>
      <c r="M4" s="86"/>
      <c r="N4" s="86"/>
      <c r="O4" s="86"/>
      <c r="P4" s="86"/>
      <c r="Q4" s="86"/>
      <c r="R4" s="86"/>
      <c r="S4" s="86"/>
      <c r="T4" s="86"/>
      <c r="U4" s="86"/>
      <c r="V4" s="86"/>
      <c r="W4" s="86"/>
      <c r="X4" s="87"/>
      <c r="Y4" s="81" t="s">
        <v>56</v>
      </c>
      <c r="Z4" s="81"/>
      <c r="AA4" s="81"/>
      <c r="AB4" s="81"/>
      <c r="AC4" s="81"/>
      <c r="AD4" s="81"/>
      <c r="AE4" s="81"/>
      <c r="AF4" s="81"/>
      <c r="AG4" s="81"/>
      <c r="AH4" s="81"/>
      <c r="AI4" s="81"/>
      <c r="AJ4" s="81" t="s">
        <v>57</v>
      </c>
      <c r="AK4" s="81"/>
      <c r="AL4" s="81"/>
      <c r="AM4" s="81"/>
      <c r="AN4" s="81"/>
      <c r="AO4" s="81"/>
      <c r="AP4" s="81"/>
      <c r="AQ4" s="81"/>
      <c r="AR4" s="81"/>
      <c r="AS4" s="81"/>
      <c r="AT4" s="81"/>
      <c r="AU4" s="81" t="s">
        <v>58</v>
      </c>
      <c r="AV4" s="81"/>
      <c r="AW4" s="81"/>
      <c r="AX4" s="81"/>
      <c r="AY4" s="81"/>
      <c r="AZ4" s="81"/>
      <c r="BA4" s="81"/>
      <c r="BB4" s="81"/>
      <c r="BC4" s="81"/>
      <c r="BD4" s="81"/>
      <c r="BE4" s="81"/>
      <c r="BF4" s="81" t="s">
        <v>59</v>
      </c>
      <c r="BG4" s="81"/>
      <c r="BH4" s="81"/>
      <c r="BI4" s="81"/>
      <c r="BJ4" s="81"/>
      <c r="BK4" s="81"/>
      <c r="BL4" s="81"/>
      <c r="BM4" s="81"/>
      <c r="BN4" s="81"/>
      <c r="BO4" s="81"/>
      <c r="BP4" s="81"/>
      <c r="BQ4" s="81" t="s">
        <v>60</v>
      </c>
      <c r="BR4" s="81"/>
      <c r="BS4" s="81"/>
      <c r="BT4" s="81"/>
      <c r="BU4" s="81"/>
      <c r="BV4" s="81"/>
      <c r="BW4" s="81"/>
      <c r="BX4" s="81"/>
      <c r="BY4" s="81"/>
      <c r="BZ4" s="81"/>
      <c r="CA4" s="81"/>
      <c r="CB4" s="81" t="s">
        <v>61</v>
      </c>
      <c r="CC4" s="81"/>
      <c r="CD4" s="81"/>
      <c r="CE4" s="81"/>
      <c r="CF4" s="81"/>
      <c r="CG4" s="81"/>
      <c r="CH4" s="81"/>
      <c r="CI4" s="81"/>
      <c r="CJ4" s="81"/>
      <c r="CK4" s="81"/>
      <c r="CL4" s="81"/>
      <c r="CM4" s="81" t="s">
        <v>62</v>
      </c>
      <c r="CN4" s="81"/>
      <c r="CO4" s="81"/>
      <c r="CP4" s="81"/>
      <c r="CQ4" s="81"/>
      <c r="CR4" s="81"/>
      <c r="CS4" s="81"/>
      <c r="CT4" s="81"/>
      <c r="CU4" s="81"/>
      <c r="CV4" s="81"/>
      <c r="CW4" s="81"/>
      <c r="CX4" s="81" t="s">
        <v>63</v>
      </c>
      <c r="CY4" s="81"/>
      <c r="CZ4" s="81"/>
      <c r="DA4" s="81"/>
      <c r="DB4" s="81"/>
      <c r="DC4" s="81"/>
      <c r="DD4" s="81"/>
      <c r="DE4" s="81"/>
      <c r="DF4" s="81"/>
      <c r="DG4" s="81"/>
      <c r="DH4" s="81"/>
      <c r="DI4" s="81" t="s">
        <v>64</v>
      </c>
      <c r="DJ4" s="81"/>
      <c r="DK4" s="81"/>
      <c r="DL4" s="81"/>
      <c r="DM4" s="81"/>
      <c r="DN4" s="81"/>
      <c r="DO4" s="81"/>
      <c r="DP4" s="81"/>
      <c r="DQ4" s="81"/>
      <c r="DR4" s="81"/>
      <c r="DS4" s="81"/>
      <c r="DT4" s="81" t="s">
        <v>65</v>
      </c>
      <c r="DU4" s="81"/>
      <c r="DV4" s="81"/>
      <c r="DW4" s="81"/>
      <c r="DX4" s="81"/>
      <c r="DY4" s="81"/>
      <c r="DZ4" s="81"/>
      <c r="EA4" s="81"/>
      <c r="EB4" s="81"/>
      <c r="EC4" s="81"/>
      <c r="ED4" s="81"/>
      <c r="EE4" s="81" t="s">
        <v>66</v>
      </c>
      <c r="EF4" s="81"/>
      <c r="EG4" s="81"/>
      <c r="EH4" s="81"/>
      <c r="EI4" s="81"/>
      <c r="EJ4" s="81"/>
      <c r="EK4" s="81"/>
      <c r="EL4" s="81"/>
      <c r="EM4" s="81"/>
      <c r="EN4" s="81"/>
      <c r="EO4" s="81"/>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14290</v>
      </c>
      <c r="D6" s="33">
        <f t="shared" si="3"/>
        <v>46</v>
      </c>
      <c r="E6" s="33">
        <f t="shared" si="3"/>
        <v>17</v>
      </c>
      <c r="F6" s="33">
        <f t="shared" si="3"/>
        <v>4</v>
      </c>
      <c r="G6" s="33">
        <f t="shared" si="3"/>
        <v>0</v>
      </c>
      <c r="H6" s="33" t="str">
        <f t="shared" si="3"/>
        <v>北海道　栗山町</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72.47</v>
      </c>
      <c r="P6" s="34">
        <f t="shared" si="3"/>
        <v>6.99</v>
      </c>
      <c r="Q6" s="34" t="str">
        <f t="shared" si="3"/>
        <v>-</v>
      </c>
      <c r="R6" s="34">
        <f t="shared" si="3"/>
        <v>4795</v>
      </c>
      <c r="S6" s="34">
        <f t="shared" si="3"/>
        <v>11823</v>
      </c>
      <c r="T6" s="34">
        <f t="shared" si="3"/>
        <v>203.93</v>
      </c>
      <c r="U6" s="34">
        <f t="shared" si="3"/>
        <v>57.98</v>
      </c>
      <c r="V6" s="34">
        <f t="shared" si="3"/>
        <v>817</v>
      </c>
      <c r="W6" s="34">
        <f t="shared" si="3"/>
        <v>0.95</v>
      </c>
      <c r="X6" s="34">
        <f t="shared" si="3"/>
        <v>860</v>
      </c>
      <c r="Y6" s="35" t="str">
        <f>IF(Y7="",NA(),Y7)</f>
        <v>-</v>
      </c>
      <c r="Z6" s="35" t="str">
        <f t="shared" ref="Z6:AH6" si="4">IF(Z7="",NA(),Z7)</f>
        <v>-</v>
      </c>
      <c r="AA6" s="35">
        <f t="shared" si="4"/>
        <v>186.76</v>
      </c>
      <c r="AB6" s="35">
        <f t="shared" si="4"/>
        <v>174.85</v>
      </c>
      <c r="AC6" s="35">
        <f t="shared" si="4"/>
        <v>156.26</v>
      </c>
      <c r="AD6" s="35" t="str">
        <f t="shared" si="4"/>
        <v>-</v>
      </c>
      <c r="AE6" s="35" t="str">
        <f t="shared" si="4"/>
        <v>-</v>
      </c>
      <c r="AF6" s="35">
        <f t="shared" si="4"/>
        <v>100.85</v>
      </c>
      <c r="AG6" s="35">
        <f t="shared" si="4"/>
        <v>102.13</v>
      </c>
      <c r="AH6" s="35">
        <f t="shared" si="4"/>
        <v>101.72</v>
      </c>
      <c r="AI6" s="34" t="str">
        <f>IF(AI7="","",IF(AI7="-","【-】","【"&amp;SUBSTITUTE(TEXT(AI7,"#,##0.00"),"-","△")&amp;"】"))</f>
        <v>【101.92】</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110.77</v>
      </c>
      <c r="AR6" s="35">
        <f t="shared" si="5"/>
        <v>109.51</v>
      </c>
      <c r="AS6" s="35">
        <f t="shared" si="5"/>
        <v>112.88</v>
      </c>
      <c r="AT6" s="34" t="str">
        <f>IF(AT7="","",IF(AT7="-","【-】","【"&amp;SUBSTITUTE(TEXT(AT7,"#,##0.00"),"-","△")&amp;"】"))</f>
        <v>【88.06】</v>
      </c>
      <c r="AU6" s="35" t="str">
        <f>IF(AU7="",NA(),AU7)</f>
        <v>-</v>
      </c>
      <c r="AV6" s="35" t="str">
        <f t="shared" ref="AV6:BD6" si="6">IF(AV7="",NA(),AV7)</f>
        <v>-</v>
      </c>
      <c r="AW6" s="35">
        <f t="shared" si="6"/>
        <v>61</v>
      </c>
      <c r="AX6" s="35">
        <f t="shared" si="6"/>
        <v>93.53</v>
      </c>
      <c r="AY6" s="35">
        <f t="shared" si="6"/>
        <v>111.25</v>
      </c>
      <c r="AZ6" s="35" t="str">
        <f t="shared" si="6"/>
        <v>-</v>
      </c>
      <c r="BA6" s="35" t="str">
        <f t="shared" si="6"/>
        <v>-</v>
      </c>
      <c r="BB6" s="35">
        <f t="shared" si="6"/>
        <v>46.78</v>
      </c>
      <c r="BC6" s="35">
        <f t="shared" si="6"/>
        <v>47.44</v>
      </c>
      <c r="BD6" s="35">
        <f t="shared" si="6"/>
        <v>49.18</v>
      </c>
      <c r="BE6" s="34" t="str">
        <f>IF(BE7="","",IF(BE7="-","【-】","【"&amp;SUBSTITUTE(TEXT(BE7,"#,##0.00"),"-","△")&amp;"】"))</f>
        <v>【54.23】</v>
      </c>
      <c r="BF6" s="35" t="str">
        <f>IF(BF7="",NA(),BF7)</f>
        <v>-</v>
      </c>
      <c r="BG6" s="35" t="str">
        <f t="shared" ref="BG6:BO6" si="7">IF(BG7="",NA(),BG7)</f>
        <v>-</v>
      </c>
      <c r="BH6" s="35">
        <f t="shared" si="7"/>
        <v>1785.24</v>
      </c>
      <c r="BI6" s="35">
        <f t="shared" si="7"/>
        <v>1414.29</v>
      </c>
      <c r="BJ6" s="35">
        <f t="shared" si="7"/>
        <v>978.03</v>
      </c>
      <c r="BK6" s="35" t="str">
        <f t="shared" si="7"/>
        <v>-</v>
      </c>
      <c r="BL6" s="35" t="str">
        <f t="shared" si="7"/>
        <v>-</v>
      </c>
      <c r="BM6" s="35">
        <f t="shared" si="7"/>
        <v>1298.9100000000001</v>
      </c>
      <c r="BN6" s="35">
        <f t="shared" si="7"/>
        <v>1243.71</v>
      </c>
      <c r="BO6" s="35">
        <f t="shared" si="7"/>
        <v>1194.1500000000001</v>
      </c>
      <c r="BP6" s="34" t="str">
        <f>IF(BP7="","",IF(BP7="-","【-】","【"&amp;SUBSTITUTE(TEXT(BP7,"#,##0.00"),"-","△")&amp;"】"))</f>
        <v>【1,209.40】</v>
      </c>
      <c r="BQ6" s="35" t="str">
        <f>IF(BQ7="",NA(),BQ7)</f>
        <v>-</v>
      </c>
      <c r="BR6" s="35" t="str">
        <f t="shared" ref="BR6:BZ6" si="8">IF(BR7="",NA(),BR7)</f>
        <v>-</v>
      </c>
      <c r="BS6" s="35">
        <f t="shared" si="8"/>
        <v>421.46</v>
      </c>
      <c r="BT6" s="35">
        <f t="shared" si="8"/>
        <v>100</v>
      </c>
      <c r="BU6" s="35">
        <f t="shared" si="8"/>
        <v>78.62</v>
      </c>
      <c r="BV6" s="35" t="str">
        <f t="shared" si="8"/>
        <v>-</v>
      </c>
      <c r="BW6" s="35" t="str">
        <f t="shared" si="8"/>
        <v>-</v>
      </c>
      <c r="BX6" s="35">
        <f t="shared" si="8"/>
        <v>69.87</v>
      </c>
      <c r="BY6" s="35">
        <f t="shared" si="8"/>
        <v>74.3</v>
      </c>
      <c r="BZ6" s="35">
        <f t="shared" si="8"/>
        <v>72.260000000000005</v>
      </c>
      <c r="CA6" s="34" t="str">
        <f>IF(CA7="","",IF(CA7="-","【-】","【"&amp;SUBSTITUTE(TEXT(CA7,"#,##0.00"),"-","△")&amp;"】"))</f>
        <v>【74.48】</v>
      </c>
      <c r="CB6" s="35" t="str">
        <f>IF(CB7="",NA(),CB7)</f>
        <v>-</v>
      </c>
      <c r="CC6" s="35" t="str">
        <f t="shared" ref="CC6:CK6" si="9">IF(CC7="",NA(),CC7)</f>
        <v>-</v>
      </c>
      <c r="CD6" s="35">
        <f t="shared" si="9"/>
        <v>54.49</v>
      </c>
      <c r="CE6" s="35">
        <f t="shared" si="9"/>
        <v>229.67</v>
      </c>
      <c r="CF6" s="35">
        <f t="shared" si="9"/>
        <v>292.72000000000003</v>
      </c>
      <c r="CG6" s="35" t="str">
        <f t="shared" si="9"/>
        <v>-</v>
      </c>
      <c r="CH6" s="35" t="str">
        <f t="shared" si="9"/>
        <v>-</v>
      </c>
      <c r="CI6" s="35">
        <f t="shared" si="9"/>
        <v>234.96</v>
      </c>
      <c r="CJ6" s="35">
        <f t="shared" si="9"/>
        <v>221.81</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42.9</v>
      </c>
      <c r="CU6" s="35">
        <f t="shared" si="10"/>
        <v>43.36</v>
      </c>
      <c r="CV6" s="35">
        <f t="shared" si="10"/>
        <v>42.56</v>
      </c>
      <c r="CW6" s="34" t="str">
        <f>IF(CW7="","",IF(CW7="-","【-】","【"&amp;SUBSTITUTE(TEXT(CW7,"#,##0.00"),"-","△")&amp;"】"))</f>
        <v>【42.82】</v>
      </c>
      <c r="CX6" s="35" t="str">
        <f>IF(CX7="",NA(),CX7)</f>
        <v>-</v>
      </c>
      <c r="CY6" s="35" t="str">
        <f t="shared" ref="CY6:DG6" si="11">IF(CY7="",NA(),CY7)</f>
        <v>-</v>
      </c>
      <c r="CZ6" s="35">
        <f t="shared" si="11"/>
        <v>95.41</v>
      </c>
      <c r="DA6" s="35">
        <f t="shared" si="11"/>
        <v>94.85</v>
      </c>
      <c r="DB6" s="35">
        <f t="shared" si="11"/>
        <v>95.47</v>
      </c>
      <c r="DC6" s="35" t="str">
        <f t="shared" si="11"/>
        <v>-</v>
      </c>
      <c r="DD6" s="35" t="str">
        <f t="shared" si="11"/>
        <v>-</v>
      </c>
      <c r="DE6" s="35">
        <f t="shared" si="11"/>
        <v>83.5</v>
      </c>
      <c r="DF6" s="35">
        <f t="shared" si="11"/>
        <v>83.06</v>
      </c>
      <c r="DG6" s="35">
        <f t="shared" si="11"/>
        <v>83.32</v>
      </c>
      <c r="DH6" s="34" t="str">
        <f>IF(DH7="","",IF(DH7="-","【-】","【"&amp;SUBSTITUTE(TEXT(DH7,"#,##0.00"),"-","△")&amp;"】"))</f>
        <v>【83.36】</v>
      </c>
      <c r="DI6" s="35" t="str">
        <f>IF(DI7="",NA(),DI7)</f>
        <v>-</v>
      </c>
      <c r="DJ6" s="35" t="str">
        <f t="shared" ref="DJ6:DR6" si="12">IF(DJ7="",NA(),DJ7)</f>
        <v>-</v>
      </c>
      <c r="DK6" s="35">
        <f t="shared" si="12"/>
        <v>13.75</v>
      </c>
      <c r="DL6" s="35">
        <f t="shared" si="12"/>
        <v>16.32</v>
      </c>
      <c r="DM6" s="35">
        <f t="shared" si="12"/>
        <v>18.82</v>
      </c>
      <c r="DN6" s="35" t="str">
        <f t="shared" si="12"/>
        <v>-</v>
      </c>
      <c r="DO6" s="35" t="str">
        <f t="shared" si="12"/>
        <v>-</v>
      </c>
      <c r="DP6" s="35">
        <f t="shared" si="12"/>
        <v>22.77</v>
      </c>
      <c r="DQ6" s="35">
        <f t="shared" si="12"/>
        <v>23.93</v>
      </c>
      <c r="DR6" s="35">
        <f t="shared" si="12"/>
        <v>24.68</v>
      </c>
      <c r="DS6" s="34" t="str">
        <f>IF(DS7="","",IF(DS7="-","【-】","【"&amp;SUBSTITUTE(TEXT(DS7,"#,##0.00"),"-","△")&amp;"】"))</f>
        <v>【24.88】</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5">
        <f t="shared" si="13"/>
        <v>0.01</v>
      </c>
      <c r="ED6" s="34" t="str">
        <f>IF(ED7="","",IF(ED7="-","【-】","【"&amp;SUBSTITUTE(TEXT(ED7,"#,##0.00"),"-","△")&amp;"】"))</f>
        <v>【0.01】</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0.09</v>
      </c>
      <c r="EM6" s="35">
        <f t="shared" si="14"/>
        <v>0.09</v>
      </c>
      <c r="EN6" s="35">
        <f t="shared" si="14"/>
        <v>0.13</v>
      </c>
      <c r="EO6" s="34" t="str">
        <f>IF(EO7="","",IF(EO7="-","【-】","【"&amp;SUBSTITUTE(TEXT(EO7,"#,##0.00"),"-","△")&amp;"】"))</f>
        <v>【0.12】</v>
      </c>
    </row>
    <row r="7" spans="1:148" s="36" customFormat="1" x14ac:dyDescent="0.15">
      <c r="A7" s="28"/>
      <c r="B7" s="37">
        <v>2018</v>
      </c>
      <c r="C7" s="37">
        <v>14290</v>
      </c>
      <c r="D7" s="37">
        <v>46</v>
      </c>
      <c r="E7" s="37">
        <v>17</v>
      </c>
      <c r="F7" s="37">
        <v>4</v>
      </c>
      <c r="G7" s="37">
        <v>0</v>
      </c>
      <c r="H7" s="37" t="s">
        <v>96</v>
      </c>
      <c r="I7" s="37" t="s">
        <v>97</v>
      </c>
      <c r="J7" s="37" t="s">
        <v>98</v>
      </c>
      <c r="K7" s="37" t="s">
        <v>99</v>
      </c>
      <c r="L7" s="37" t="s">
        <v>100</v>
      </c>
      <c r="M7" s="37" t="s">
        <v>101</v>
      </c>
      <c r="N7" s="38" t="s">
        <v>102</v>
      </c>
      <c r="O7" s="38">
        <v>72.47</v>
      </c>
      <c r="P7" s="38">
        <v>6.99</v>
      </c>
      <c r="Q7" s="38" t="s">
        <v>102</v>
      </c>
      <c r="R7" s="38">
        <v>4795</v>
      </c>
      <c r="S7" s="38">
        <v>11823</v>
      </c>
      <c r="T7" s="38">
        <v>203.93</v>
      </c>
      <c r="U7" s="38">
        <v>57.98</v>
      </c>
      <c r="V7" s="38">
        <v>817</v>
      </c>
      <c r="W7" s="38">
        <v>0.95</v>
      </c>
      <c r="X7" s="38">
        <v>860</v>
      </c>
      <c r="Y7" s="38" t="s">
        <v>102</v>
      </c>
      <c r="Z7" s="38" t="s">
        <v>102</v>
      </c>
      <c r="AA7" s="38">
        <v>186.76</v>
      </c>
      <c r="AB7" s="38">
        <v>174.85</v>
      </c>
      <c r="AC7" s="38">
        <v>156.26</v>
      </c>
      <c r="AD7" s="38" t="s">
        <v>102</v>
      </c>
      <c r="AE7" s="38" t="s">
        <v>102</v>
      </c>
      <c r="AF7" s="38">
        <v>100.85</v>
      </c>
      <c r="AG7" s="38">
        <v>102.13</v>
      </c>
      <c r="AH7" s="38">
        <v>101.72</v>
      </c>
      <c r="AI7" s="38">
        <v>101.92</v>
      </c>
      <c r="AJ7" s="38" t="s">
        <v>102</v>
      </c>
      <c r="AK7" s="38" t="s">
        <v>102</v>
      </c>
      <c r="AL7" s="38">
        <v>0</v>
      </c>
      <c r="AM7" s="38">
        <v>0</v>
      </c>
      <c r="AN7" s="38">
        <v>0</v>
      </c>
      <c r="AO7" s="38" t="s">
        <v>102</v>
      </c>
      <c r="AP7" s="38" t="s">
        <v>102</v>
      </c>
      <c r="AQ7" s="38">
        <v>110.77</v>
      </c>
      <c r="AR7" s="38">
        <v>109.51</v>
      </c>
      <c r="AS7" s="38">
        <v>112.88</v>
      </c>
      <c r="AT7" s="38">
        <v>88.06</v>
      </c>
      <c r="AU7" s="38" t="s">
        <v>102</v>
      </c>
      <c r="AV7" s="38" t="s">
        <v>102</v>
      </c>
      <c r="AW7" s="38">
        <v>61</v>
      </c>
      <c r="AX7" s="38">
        <v>93.53</v>
      </c>
      <c r="AY7" s="38">
        <v>111.25</v>
      </c>
      <c r="AZ7" s="38" t="s">
        <v>102</v>
      </c>
      <c r="BA7" s="38" t="s">
        <v>102</v>
      </c>
      <c r="BB7" s="38">
        <v>46.78</v>
      </c>
      <c r="BC7" s="38">
        <v>47.44</v>
      </c>
      <c r="BD7" s="38">
        <v>49.18</v>
      </c>
      <c r="BE7" s="38">
        <v>54.23</v>
      </c>
      <c r="BF7" s="38" t="s">
        <v>102</v>
      </c>
      <c r="BG7" s="38" t="s">
        <v>102</v>
      </c>
      <c r="BH7" s="38">
        <v>1785.24</v>
      </c>
      <c r="BI7" s="38">
        <v>1414.29</v>
      </c>
      <c r="BJ7" s="38">
        <v>978.03</v>
      </c>
      <c r="BK7" s="38" t="s">
        <v>102</v>
      </c>
      <c r="BL7" s="38" t="s">
        <v>102</v>
      </c>
      <c r="BM7" s="38">
        <v>1298.9100000000001</v>
      </c>
      <c r="BN7" s="38">
        <v>1243.71</v>
      </c>
      <c r="BO7" s="38">
        <v>1194.1500000000001</v>
      </c>
      <c r="BP7" s="38">
        <v>1209.4000000000001</v>
      </c>
      <c r="BQ7" s="38" t="s">
        <v>102</v>
      </c>
      <c r="BR7" s="38" t="s">
        <v>102</v>
      </c>
      <c r="BS7" s="38">
        <v>421.46</v>
      </c>
      <c r="BT7" s="38">
        <v>100</v>
      </c>
      <c r="BU7" s="38">
        <v>78.62</v>
      </c>
      <c r="BV7" s="38" t="s">
        <v>102</v>
      </c>
      <c r="BW7" s="38" t="s">
        <v>102</v>
      </c>
      <c r="BX7" s="38">
        <v>69.87</v>
      </c>
      <c r="BY7" s="38">
        <v>74.3</v>
      </c>
      <c r="BZ7" s="38">
        <v>72.260000000000005</v>
      </c>
      <c r="CA7" s="38">
        <v>74.48</v>
      </c>
      <c r="CB7" s="38" t="s">
        <v>102</v>
      </c>
      <c r="CC7" s="38" t="s">
        <v>102</v>
      </c>
      <c r="CD7" s="38">
        <v>54.49</v>
      </c>
      <c r="CE7" s="38">
        <v>229.67</v>
      </c>
      <c r="CF7" s="38">
        <v>292.72000000000003</v>
      </c>
      <c r="CG7" s="38" t="s">
        <v>102</v>
      </c>
      <c r="CH7" s="38" t="s">
        <v>102</v>
      </c>
      <c r="CI7" s="38">
        <v>234.96</v>
      </c>
      <c r="CJ7" s="38">
        <v>221.81</v>
      </c>
      <c r="CK7" s="38">
        <v>230.02</v>
      </c>
      <c r="CL7" s="38">
        <v>219.46</v>
      </c>
      <c r="CM7" s="38" t="s">
        <v>102</v>
      </c>
      <c r="CN7" s="38" t="s">
        <v>102</v>
      </c>
      <c r="CO7" s="38" t="s">
        <v>102</v>
      </c>
      <c r="CP7" s="38" t="s">
        <v>102</v>
      </c>
      <c r="CQ7" s="38" t="s">
        <v>102</v>
      </c>
      <c r="CR7" s="38" t="s">
        <v>102</v>
      </c>
      <c r="CS7" s="38" t="s">
        <v>102</v>
      </c>
      <c r="CT7" s="38">
        <v>42.9</v>
      </c>
      <c r="CU7" s="38">
        <v>43.36</v>
      </c>
      <c r="CV7" s="38">
        <v>42.56</v>
      </c>
      <c r="CW7" s="38">
        <v>42.82</v>
      </c>
      <c r="CX7" s="38" t="s">
        <v>102</v>
      </c>
      <c r="CY7" s="38" t="s">
        <v>102</v>
      </c>
      <c r="CZ7" s="38">
        <v>95.41</v>
      </c>
      <c r="DA7" s="38">
        <v>94.85</v>
      </c>
      <c r="DB7" s="38">
        <v>95.47</v>
      </c>
      <c r="DC7" s="38" t="s">
        <v>102</v>
      </c>
      <c r="DD7" s="38" t="s">
        <v>102</v>
      </c>
      <c r="DE7" s="38">
        <v>83.5</v>
      </c>
      <c r="DF7" s="38">
        <v>83.06</v>
      </c>
      <c r="DG7" s="38">
        <v>83.32</v>
      </c>
      <c r="DH7" s="38">
        <v>83.36</v>
      </c>
      <c r="DI7" s="38" t="s">
        <v>102</v>
      </c>
      <c r="DJ7" s="38" t="s">
        <v>102</v>
      </c>
      <c r="DK7" s="38">
        <v>13.75</v>
      </c>
      <c r="DL7" s="38">
        <v>16.32</v>
      </c>
      <c r="DM7" s="38">
        <v>18.82</v>
      </c>
      <c r="DN7" s="38" t="s">
        <v>102</v>
      </c>
      <c r="DO7" s="38" t="s">
        <v>102</v>
      </c>
      <c r="DP7" s="38">
        <v>22.77</v>
      </c>
      <c r="DQ7" s="38">
        <v>23.93</v>
      </c>
      <c r="DR7" s="38">
        <v>24.68</v>
      </c>
      <c r="DS7" s="38">
        <v>24.88</v>
      </c>
      <c r="DT7" s="38" t="s">
        <v>102</v>
      </c>
      <c r="DU7" s="38" t="s">
        <v>102</v>
      </c>
      <c r="DV7" s="38">
        <v>0</v>
      </c>
      <c r="DW7" s="38">
        <v>0</v>
      </c>
      <c r="DX7" s="38">
        <v>0</v>
      </c>
      <c r="DY7" s="38" t="s">
        <v>102</v>
      </c>
      <c r="DZ7" s="38" t="s">
        <v>102</v>
      </c>
      <c r="EA7" s="38">
        <v>0</v>
      </c>
      <c r="EB7" s="38">
        <v>0</v>
      </c>
      <c r="EC7" s="38">
        <v>0.01</v>
      </c>
      <c r="ED7" s="38">
        <v>0.01</v>
      </c>
      <c r="EE7" s="38" t="s">
        <v>102</v>
      </c>
      <c r="EF7" s="38" t="s">
        <v>102</v>
      </c>
      <c r="EG7" s="38">
        <v>0</v>
      </c>
      <c r="EH7" s="38">
        <v>0</v>
      </c>
      <c r="EI7" s="38">
        <v>0</v>
      </c>
      <c r="EJ7" s="38" t="s">
        <v>102</v>
      </c>
      <c r="EK7" s="38" t="s">
        <v>102</v>
      </c>
      <c r="EL7" s="38">
        <v>0.09</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松川　公人</cp:lastModifiedBy>
  <cp:lastPrinted>2020-01-23T06:51:48Z</cp:lastPrinted>
  <dcterms:created xsi:type="dcterms:W3CDTF">2019-12-05T04:48:33Z</dcterms:created>
  <dcterms:modified xsi:type="dcterms:W3CDTF">2020-01-23T06:51:49Z</dcterms:modified>
  <cp:category/>
</cp:coreProperties>
</file>