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Q:\上下水道Ｇ\こ　公営企業経営関係（市町村係）\5_経営比較分析\提出\水道事業\【経営比較分析表】2017_014290_46_010\"/>
    </mc:Choice>
  </mc:AlternateContent>
  <workbookProtection workbookPassword="A597" lockStructure="1"/>
  <bookViews>
    <workbookView xWindow="0" yWindow="0" windowWidth="28800" windowHeight="1221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P10" i="4" s="1"/>
  <c r="O6" i="5"/>
  <c r="N6" i="5"/>
  <c r="M6" i="5"/>
  <c r="AD8" i="4" s="1"/>
  <c r="L6" i="5"/>
  <c r="K6" i="5"/>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L10" i="4"/>
  <c r="I10" i="4"/>
  <c r="B10" i="4"/>
  <c r="BB8" i="4"/>
  <c r="AT8" i="4"/>
  <c r="AL8" i="4"/>
  <c r="W8" i="4"/>
  <c r="P8" i="4"/>
  <c r="I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<sst xmlns="http://schemas.openxmlformats.org/spreadsheetml/2006/main" count="232" uniqueCount="120">
  <si>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</si>
  <si>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</si>
  <si>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</si>
  <si>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</si>
  <si>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</si>
  <si>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</si>
  <si>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</si>
  <si>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</si>
  <si>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</si>
  <si>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</si>
  <si>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</si>
  <si>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</si>
  <si>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</si>
  <si>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</si>
  <si>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</si>
  <si>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</si>
  <si>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</si>
  <si>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</si>
  <si>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</si>
  <si>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</si>
  <si>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</si>
  <si>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</si>
  <si>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</si>
  <si>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</si>
  <si>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</si>
  <si>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</si>
  <si>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</si>
  <si>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</si>
  <si>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</si>
  <si>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</si>
  <si>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</si>
  <si>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</si>
  <si>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</si>
  <si>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</si>
  <si>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</si>
  <si>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</si>
  <si>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</si>
  <si>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</si>
  <si>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</si>
  <si>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</si>
  <si>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</si>
  <si>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</si>
  <si>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</si>
  <si>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</si>
  <si>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</si>
  <si>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</si>
  <si>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</si>
  <si>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</si>
  <si>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</si>
  <si>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</si>
  <si>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</si>
  <si>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</si>
  <si>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</si>
  <si>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</si>
  <si>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</si>
  <si>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</si>
  <si>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</si>
  <si>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</si>
  <si>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</si>
  <si>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</si>
  <si>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</si>
  <si>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</si>
  <si>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</si>
  <si>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</si>
  <si>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</si>
  <si>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</si>
  <si>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</si>
  <si>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</si>
  <si>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</si>
  <si>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</si>
  <si>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</si>
  <si>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</si>
  <si>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</si>
  <si>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</si>
  <si>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</si>
  <si>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</si>
  <si>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</si>
  <si>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</si>
  <si>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</si>
  <si>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</si>
  <si>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</si>
  <si>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</si>
  <si>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</si>
  <si>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</si>
  <si>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</si>
  <si>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</si>
  <si>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</si>
  <si>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</si>
  <si>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</si>
  <si>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</si>
  <si>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</si>
  <si>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</si>
  <si>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</si>
  <si>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</si>
  <si>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</si>
  <si>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</si>
  <si>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</si>
  <si>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</si>
  <si>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</si>
  <si>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</si>
  <si>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</si>
  <si>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</si>
  <si>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</si>
  <si>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</si>
  <si>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</si>
  <si>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栗山町</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</si>
  <si>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</si>
  <si>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</si>
  <si>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</si>
  <si>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</si>
  <si>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</si>
  <si>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</si>
  <si>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</si>
  <si>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</si>
  <si>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</si>
  <si>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</si>
  <si>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</si>
  <si>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　経常収支比率　比率は100％以上であり単年度収支においては、継続的な健全経営が行われていると言え、更新費用についても最大限確保に努めている。今後、安定的な経営を行っていくため、一層の効率化を図る必要がある。
②　累積欠損金比率　これまでも累積欠損金は発生していないことから、他会計に依存しない独立採算を維持していく。
③　流動比率　短期的には問題はないが、平均値から大きく下回っていることから、余裕資金の有効な運用について検討が必要である。
④　企業債残高対給水収益比率　給水収益が減少傾向にあるが、企業債の残高が徐々に減少していることから平均値を上回っている。適切な料金水準と更新投資について、長期的な検証を行う。
⑤　料金回収率　平均値を上回っているが、中長期的には人口減少に伴う給水収益の減少が予想されることから、精緻な経営分析のもと、近い将来、料金改定を検討する必要がある。
⑥　給水原価　平均値を大きく上回っているが、現在の経営環境を考慮すれば、適切な水準にある。
⑦　施設利用率　施設整備時の給水計画に対し、大きく人口が減少したため利用率が平均値を下回っているが、固有の問題ではないことから、推移を観察していく。　　　　　　　　　　　　　　　　　　　　　⑧　有収率　計画的な漏水調査や老朽管更新事業等により改善したことで、平均的な水準にある。今後も継続した取組みを実施し、有収率の向上に努める。</t>
    <rPh sb="9" eb="11">
      <t>ヒリツ</t>
    </rPh>
    <rPh sb="16" eb="18">
      <t>イジョウ</t>
    </rPh>
    <phoneticPr fontId="4"/>
  </si>
  <si>
    <t>①　有形固定資産減価償却率　毎年償却率が上昇しており、老朽化の傾向が顕著である。現在、計画的に配水管や機械設備等の更新等を実施していることから、引き続き、計画的な更新を進めていく。
②・③　管路経年化率・管路更新率　布設から40年以上を経過する管路について、中期的な更新計画に基づき、漏水頻度や市街地における特定の口径以上の配水管を優先して実施しているが、経営上また施設を含めた更新計画の面から管路への集中的な更新投資が難しい状況にある。
今後、導水管も耐用年数を迎えることから、更新計画の精査を行い、管路更新率の改善に努める。</t>
    <phoneticPr fontId="4"/>
  </si>
  <si>
    <t>　将来的に給水人口の減少や水道施設、管路の老朽化が進行することから、持続的に安全な水道水の供給を行うため、平成26年度に策定した栗山町水道ビジョンやアセットマネジメントに基づき、経営の効率化と計画的な施設等の更新を推進し、安定した事業経営を行っていく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</si>
</sst>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0.83</c:v>
                </c:pt>
                <c:pt idx="1">
                  <c:v>0.82</c:v>
                </c:pt>
                <c:pt idx="2">
                  <c:v>1.64</c:v>
                </c:pt>
                <c:pt idx="3">
                  <c:v>1.05</c:v>
                </c:pt>
                <c:pt idx="4">
                  <c:v>0.37</c:v>
                </c:pt>
              </c:numCache>
            </c:numRef>
          </c:val>
          <c:extLst>
            <c:ext xmlns:c16="http://schemas.microsoft.com/office/drawing/2014/chart" uri="{C3380CC4-5D6E-409C-BE32-E72D297353CC}">
              <c16:uniqueId val="{00000000-EE98-426E-B108-9B6A6587BB4C}"/>
            </c:ext>
          </c:extLst>
        </c:ser>
        <c:dLbls>
          <c:showLegendKey val="0"/>
          <c:showVal val="0"/>
          <c:showCatName val="0"/>
          <c:showSerName val="0"/>
          <c:showPercent val="0"/>
          <c:showBubbleSize val="0"/>
        </c:dLbls>
        <c:gapWidth val="150"/>
        <c:axId val="509026136"/>
        <c:axId val="454109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0.68</c:v>
                </c:pt>
                <c:pt idx="2">
                  <c:v>1.65</c:v>
                </c:pt>
                <c:pt idx="3">
                  <c:v>0.47</c:v>
                </c:pt>
                <c:pt idx="4">
                  <c:v>0.39</c:v>
                </c:pt>
              </c:numCache>
            </c:numRef>
          </c:val>
          <c:smooth val="0"/>
          <c:extLst>
            <c:ext xmlns:c16="http://schemas.microsoft.com/office/drawing/2014/chart" uri="{C3380CC4-5D6E-409C-BE32-E72D297353CC}">
              <c16:uniqueId val="{00000001-EE98-426E-B108-9B6A6587BB4C}"/>
            </c:ext>
          </c:extLst>
        </c:ser>
        <c:dLbls>
          <c:showLegendKey val="0"/>
          <c:showVal val="0"/>
          <c:showCatName val="0"/>
          <c:showSerName val="0"/>
          <c:showPercent val="0"/>
          <c:showBubbleSize val="0"/>
        </c:dLbls>
        <c:marker val="1"/>
        <c:smooth val="0"/>
        <c:axId val="509026136"/>
        <c:axId val="454109384"/>
      </c:lineChart>
      <c:dateAx>
        <c:axId val="509026136"/>
        <c:scaling>
          <c:orientation val="minMax"/>
        </c:scaling>
        <c:delete val="1"/>
        <c:axPos val="b"/>
        <c:numFmt formatCode="ge" sourceLinked="1"/>
        <c:majorTickMark val="none"/>
        <c:minorTickMark val="none"/>
        <c:tickLblPos val="none"/>
        <c:crossAx val="454109384"/>
        <c:crosses val="autoZero"/>
        <c:auto val="1"/>
        <c:lblOffset val="100"/>
        <c:baseTimeUnit val="years"/>
      </c:dateAx>
      <c:valAx>
        <c:axId val="454109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9026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110.76</c:v>
                </c:pt>
                <c:pt idx="1">
                  <c:v>115.35</c:v>
                </c:pt>
                <c:pt idx="2">
                  <c:v>113.13</c:v>
                </c:pt>
                <c:pt idx="3">
                  <c:v>114.06</c:v>
                </c:pt>
                <c:pt idx="4">
                  <c:v>107.89</c:v>
                </c:pt>
              </c:numCache>
            </c:numRef>
          </c:val>
          <c:extLst>
            <c:ext xmlns:c16="http://schemas.microsoft.com/office/drawing/2014/chart" uri="{C3380CC4-5D6E-409C-BE32-E72D297353CC}">
              <c16:uniqueId val="{00000000-E7A0-424C-A68A-7B6E43706451}"/>
            </c:ext>
          </c:extLst>
        </c:ser>
        <c:dLbls>
          <c:showLegendKey val="0"/>
          <c:showVal val="0"/>
          <c:showCatName val="0"/>
          <c:showSerName val="0"/>
          <c:showPercent val="0"/>
          <c:showBubbleSize val="0"/>
        </c:dLbls>
        <c:gapWidth val="150"/>
        <c:axId val="454110168"/>
        <c:axId val="462435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107.95</c:v>
                </c:pt>
                <c:pt idx="1">
                  <c:v>109.49</c:v>
                </c:pt>
                <c:pt idx="2">
                  <c:v>111.06</c:v>
                </c:pt>
                <c:pt idx="3">
                  <c:v>111.34</c:v>
                </c:pt>
                <c:pt idx="4">
                  <c:v>110.02</c:v>
                </c:pt>
              </c:numCache>
            </c:numRef>
          </c:val>
          <c:smooth val="0"/>
          <c:extLst>
            <c:ext xmlns:c16="http://schemas.microsoft.com/office/drawing/2014/chart" uri="{C3380CC4-5D6E-409C-BE32-E72D297353CC}">
              <c16:uniqueId val="{00000001-E7A0-424C-A68A-7B6E43706451}"/>
            </c:ext>
          </c:extLst>
        </c:ser>
        <c:dLbls>
          <c:showLegendKey val="0"/>
          <c:showVal val="0"/>
          <c:showCatName val="0"/>
          <c:showSerName val="0"/>
          <c:showPercent val="0"/>
          <c:showBubbleSize val="0"/>
        </c:dLbls>
        <c:marker val="1"/>
        <c:smooth val="0"/>
        <c:axId val="454110168"/>
        <c:axId val="462435608"/>
      </c:lineChart>
      <c:dateAx>
        <c:axId val="454110168"/>
        <c:scaling>
          <c:orientation val="minMax"/>
        </c:scaling>
        <c:delete val="1"/>
        <c:axPos val="b"/>
        <c:numFmt formatCode="ge" sourceLinked="1"/>
        <c:majorTickMark val="none"/>
        <c:minorTickMark val="none"/>
        <c:tickLblPos val="none"/>
        <c:crossAx val="462435608"/>
        <c:crosses val="autoZero"/>
        <c:auto val="1"/>
        <c:lblOffset val="100"/>
        <c:baseTimeUnit val="years"/>
      </c:dateAx>
      <c:valAx>
        <c:axId val="4624356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54110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41.85</c:v>
                </c:pt>
                <c:pt idx="1">
                  <c:v>43.3</c:v>
                </c:pt>
                <c:pt idx="2">
                  <c:v>44.01</c:v>
                </c:pt>
                <c:pt idx="3">
                  <c:v>44.73</c:v>
                </c:pt>
                <c:pt idx="4">
                  <c:v>45.39</c:v>
                </c:pt>
              </c:numCache>
            </c:numRef>
          </c:val>
          <c:extLst>
            <c:ext xmlns:c16="http://schemas.microsoft.com/office/drawing/2014/chart" uri="{C3380CC4-5D6E-409C-BE32-E72D297353CC}">
              <c16:uniqueId val="{00000000-A60F-495A-9640-B0BCC7DF131F}"/>
            </c:ext>
          </c:extLst>
        </c:ser>
        <c:dLbls>
          <c:showLegendKey val="0"/>
          <c:showVal val="0"/>
          <c:showCatName val="0"/>
          <c:showSerName val="0"/>
          <c:showPercent val="0"/>
          <c:showBubbleSize val="0"/>
        </c:dLbls>
        <c:gapWidth val="150"/>
        <c:axId val="462434432"/>
        <c:axId val="660086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38.520000000000003</c:v>
                </c:pt>
                <c:pt idx="1">
                  <c:v>46.67</c:v>
                </c:pt>
                <c:pt idx="2">
                  <c:v>47.7</c:v>
                </c:pt>
                <c:pt idx="3">
                  <c:v>48.14</c:v>
                </c:pt>
                <c:pt idx="4">
                  <c:v>46.61</c:v>
                </c:pt>
              </c:numCache>
            </c:numRef>
          </c:val>
          <c:smooth val="0"/>
          <c:extLst>
            <c:ext xmlns:c16="http://schemas.microsoft.com/office/drawing/2014/chart" uri="{C3380CC4-5D6E-409C-BE32-E72D297353CC}">
              <c16:uniqueId val="{00000001-A60F-495A-9640-B0BCC7DF131F}"/>
            </c:ext>
          </c:extLst>
        </c:ser>
        <c:dLbls>
          <c:showLegendKey val="0"/>
          <c:showVal val="0"/>
          <c:showCatName val="0"/>
          <c:showSerName val="0"/>
          <c:showPercent val="0"/>
          <c:showBubbleSize val="0"/>
        </c:dLbls>
        <c:marker val="1"/>
        <c:smooth val="0"/>
        <c:axId val="462434432"/>
        <c:axId val="660086832"/>
      </c:lineChart>
      <c:dateAx>
        <c:axId val="462434432"/>
        <c:scaling>
          <c:orientation val="minMax"/>
        </c:scaling>
        <c:delete val="1"/>
        <c:axPos val="b"/>
        <c:numFmt formatCode="ge" sourceLinked="1"/>
        <c:majorTickMark val="none"/>
        <c:minorTickMark val="none"/>
        <c:tickLblPos val="none"/>
        <c:crossAx val="660086832"/>
        <c:crosses val="autoZero"/>
        <c:auto val="1"/>
        <c:lblOffset val="100"/>
        <c:baseTimeUnit val="years"/>
      </c:dateAx>
      <c:valAx>
        <c:axId val="660086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243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20.58</c:v>
                </c:pt>
                <c:pt idx="1">
                  <c:v>24.1</c:v>
                </c:pt>
                <c:pt idx="2">
                  <c:v>23.47</c:v>
                </c:pt>
                <c:pt idx="3">
                  <c:v>26</c:v>
                </c:pt>
                <c:pt idx="4">
                  <c:v>24.5</c:v>
                </c:pt>
              </c:numCache>
            </c:numRef>
          </c:val>
          <c:extLst>
            <c:ext xmlns:c16="http://schemas.microsoft.com/office/drawing/2014/chart" uri="{C3380CC4-5D6E-409C-BE32-E72D297353CC}">
              <c16:uniqueId val="{00000000-665E-4A4E-8C29-58A09D036FDF}"/>
            </c:ext>
          </c:extLst>
        </c:ser>
        <c:dLbls>
          <c:showLegendKey val="0"/>
          <c:showVal val="0"/>
          <c:showCatName val="0"/>
          <c:showSerName val="0"/>
          <c:showPercent val="0"/>
          <c:showBubbleSize val="0"/>
        </c:dLbls>
        <c:gapWidth val="150"/>
        <c:axId val="660088008"/>
        <c:axId val="660088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9.43</c:v>
                </c:pt>
                <c:pt idx="1">
                  <c:v>10.029999999999999</c:v>
                </c:pt>
                <c:pt idx="2">
                  <c:v>7.26</c:v>
                </c:pt>
                <c:pt idx="3">
                  <c:v>11.13</c:v>
                </c:pt>
                <c:pt idx="4">
                  <c:v>10.84</c:v>
                </c:pt>
              </c:numCache>
            </c:numRef>
          </c:val>
          <c:smooth val="0"/>
          <c:extLst>
            <c:ext xmlns:c16="http://schemas.microsoft.com/office/drawing/2014/chart" uri="{C3380CC4-5D6E-409C-BE32-E72D297353CC}">
              <c16:uniqueId val="{00000001-665E-4A4E-8C29-58A09D036FDF}"/>
            </c:ext>
          </c:extLst>
        </c:ser>
        <c:dLbls>
          <c:showLegendKey val="0"/>
          <c:showVal val="0"/>
          <c:showCatName val="0"/>
          <c:showSerName val="0"/>
          <c:showPercent val="0"/>
          <c:showBubbleSize val="0"/>
        </c:dLbls>
        <c:marker val="1"/>
        <c:smooth val="0"/>
        <c:axId val="660088008"/>
        <c:axId val="660088400"/>
      </c:lineChart>
      <c:dateAx>
        <c:axId val="660088008"/>
        <c:scaling>
          <c:orientation val="minMax"/>
        </c:scaling>
        <c:delete val="1"/>
        <c:axPos val="b"/>
        <c:numFmt formatCode="ge" sourceLinked="1"/>
        <c:majorTickMark val="none"/>
        <c:minorTickMark val="none"/>
        <c:tickLblPos val="none"/>
        <c:crossAx val="660088400"/>
        <c:crosses val="autoZero"/>
        <c:auto val="1"/>
        <c:lblOffset val="100"/>
        <c:baseTimeUnit val="years"/>
      </c:dateAx>
      <c:valAx>
        <c:axId val="660088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0088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9EF-4B59-A0D2-2282852428FD}"/>
            </c:ext>
          </c:extLst>
        </c:ser>
        <c:dLbls>
          <c:showLegendKey val="0"/>
          <c:showVal val="0"/>
          <c:showCatName val="0"/>
          <c:showSerName val="0"/>
          <c:showPercent val="0"/>
          <c:showBubbleSize val="0"/>
        </c:dLbls>
        <c:gapWidth val="150"/>
        <c:axId val="355480120"/>
        <c:axId val="355480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13.47</c:v>
                </c:pt>
                <c:pt idx="1">
                  <c:v>9.49</c:v>
                </c:pt>
                <c:pt idx="2">
                  <c:v>9.35</c:v>
                </c:pt>
                <c:pt idx="3">
                  <c:v>10.130000000000001</c:v>
                </c:pt>
                <c:pt idx="4">
                  <c:v>7.31</c:v>
                </c:pt>
              </c:numCache>
            </c:numRef>
          </c:val>
          <c:smooth val="0"/>
          <c:extLst>
            <c:ext xmlns:c16="http://schemas.microsoft.com/office/drawing/2014/chart" uri="{C3380CC4-5D6E-409C-BE32-E72D297353CC}">
              <c16:uniqueId val="{00000001-C9EF-4B59-A0D2-2282852428FD}"/>
            </c:ext>
          </c:extLst>
        </c:ser>
        <c:dLbls>
          <c:showLegendKey val="0"/>
          <c:showVal val="0"/>
          <c:showCatName val="0"/>
          <c:showSerName val="0"/>
          <c:showPercent val="0"/>
          <c:showBubbleSize val="0"/>
        </c:dLbls>
        <c:marker val="1"/>
        <c:smooth val="0"/>
        <c:axId val="355480120"/>
        <c:axId val="355480512"/>
      </c:lineChart>
      <c:dateAx>
        <c:axId val="355480120"/>
        <c:scaling>
          <c:orientation val="minMax"/>
        </c:scaling>
        <c:delete val="1"/>
        <c:axPos val="b"/>
        <c:numFmt formatCode="ge" sourceLinked="1"/>
        <c:majorTickMark val="none"/>
        <c:minorTickMark val="none"/>
        <c:tickLblPos val="none"/>
        <c:crossAx val="355480512"/>
        <c:crosses val="autoZero"/>
        <c:auto val="1"/>
        <c:lblOffset val="100"/>
        <c:baseTimeUnit val="years"/>
      </c:dateAx>
      <c:valAx>
        <c:axId val="355480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55480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15361.81</c:v>
                </c:pt>
                <c:pt idx="1">
                  <c:v>224.23</c:v>
                </c:pt>
                <c:pt idx="2">
                  <c:v>209.78</c:v>
                </c:pt>
                <c:pt idx="3">
                  <c:v>209.81</c:v>
                </c:pt>
                <c:pt idx="4">
                  <c:v>195.35</c:v>
                </c:pt>
              </c:numCache>
            </c:numRef>
          </c:val>
          <c:extLst>
            <c:ext xmlns:c16="http://schemas.microsoft.com/office/drawing/2014/chart" uri="{C3380CC4-5D6E-409C-BE32-E72D297353CC}">
              <c16:uniqueId val="{00000000-55EA-4448-A174-8771D2563142}"/>
            </c:ext>
          </c:extLst>
        </c:ser>
        <c:dLbls>
          <c:showLegendKey val="0"/>
          <c:showVal val="0"/>
          <c:showCatName val="0"/>
          <c:showSerName val="0"/>
          <c:showPercent val="0"/>
          <c:showBubbleSize val="0"/>
        </c:dLbls>
        <c:gapWidth val="150"/>
        <c:axId val="601228080"/>
        <c:axId val="601228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1081.23</c:v>
                </c:pt>
                <c:pt idx="1">
                  <c:v>406.37</c:v>
                </c:pt>
                <c:pt idx="2">
                  <c:v>398.29</c:v>
                </c:pt>
                <c:pt idx="3">
                  <c:v>388.67</c:v>
                </c:pt>
                <c:pt idx="4">
                  <c:v>355.27</c:v>
                </c:pt>
              </c:numCache>
            </c:numRef>
          </c:val>
          <c:smooth val="0"/>
          <c:extLst>
            <c:ext xmlns:c16="http://schemas.microsoft.com/office/drawing/2014/chart" uri="{C3380CC4-5D6E-409C-BE32-E72D297353CC}">
              <c16:uniqueId val="{00000001-55EA-4448-A174-8771D2563142}"/>
            </c:ext>
          </c:extLst>
        </c:ser>
        <c:dLbls>
          <c:showLegendKey val="0"/>
          <c:showVal val="0"/>
          <c:showCatName val="0"/>
          <c:showSerName val="0"/>
          <c:showPercent val="0"/>
          <c:showBubbleSize val="0"/>
        </c:dLbls>
        <c:marker val="1"/>
        <c:smooth val="0"/>
        <c:axId val="601228080"/>
        <c:axId val="601228472"/>
      </c:lineChart>
      <c:dateAx>
        <c:axId val="601228080"/>
        <c:scaling>
          <c:orientation val="minMax"/>
        </c:scaling>
        <c:delete val="1"/>
        <c:axPos val="b"/>
        <c:numFmt formatCode="ge" sourceLinked="1"/>
        <c:majorTickMark val="none"/>
        <c:minorTickMark val="none"/>
        <c:tickLblPos val="none"/>
        <c:crossAx val="601228472"/>
        <c:crosses val="autoZero"/>
        <c:auto val="1"/>
        <c:lblOffset val="100"/>
        <c:baseTimeUnit val="years"/>
      </c:dateAx>
      <c:valAx>
        <c:axId val="6012284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601228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583.01</c:v>
                </c:pt>
                <c:pt idx="1">
                  <c:v>567.36</c:v>
                </c:pt>
                <c:pt idx="2">
                  <c:v>567.96</c:v>
                </c:pt>
                <c:pt idx="3">
                  <c:v>562.14</c:v>
                </c:pt>
                <c:pt idx="4">
                  <c:v>556.5</c:v>
                </c:pt>
              </c:numCache>
            </c:numRef>
          </c:val>
          <c:extLst>
            <c:ext xmlns:c16="http://schemas.microsoft.com/office/drawing/2014/chart" uri="{C3380CC4-5D6E-409C-BE32-E72D297353CC}">
              <c16:uniqueId val="{00000000-D3D8-42CE-A7A5-B13819CC5228}"/>
            </c:ext>
          </c:extLst>
        </c:ser>
        <c:dLbls>
          <c:showLegendKey val="0"/>
          <c:showVal val="0"/>
          <c:showCatName val="0"/>
          <c:showSerName val="0"/>
          <c:showPercent val="0"/>
          <c:showBubbleSize val="0"/>
        </c:dLbls>
        <c:gapWidth val="150"/>
        <c:axId val="211324912"/>
        <c:axId val="211325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443.13</c:v>
                </c:pt>
                <c:pt idx="1">
                  <c:v>442.54</c:v>
                </c:pt>
                <c:pt idx="2">
                  <c:v>431</c:v>
                </c:pt>
                <c:pt idx="3">
                  <c:v>422.5</c:v>
                </c:pt>
                <c:pt idx="4">
                  <c:v>458.27</c:v>
                </c:pt>
              </c:numCache>
            </c:numRef>
          </c:val>
          <c:smooth val="0"/>
          <c:extLst>
            <c:ext xmlns:c16="http://schemas.microsoft.com/office/drawing/2014/chart" uri="{C3380CC4-5D6E-409C-BE32-E72D297353CC}">
              <c16:uniqueId val="{00000001-D3D8-42CE-A7A5-B13819CC5228}"/>
            </c:ext>
          </c:extLst>
        </c:ser>
        <c:dLbls>
          <c:showLegendKey val="0"/>
          <c:showVal val="0"/>
          <c:showCatName val="0"/>
          <c:showSerName val="0"/>
          <c:showPercent val="0"/>
          <c:showBubbleSize val="0"/>
        </c:dLbls>
        <c:marker val="1"/>
        <c:smooth val="0"/>
        <c:axId val="211324912"/>
        <c:axId val="211325304"/>
      </c:lineChart>
      <c:dateAx>
        <c:axId val="211324912"/>
        <c:scaling>
          <c:orientation val="minMax"/>
        </c:scaling>
        <c:delete val="1"/>
        <c:axPos val="b"/>
        <c:numFmt formatCode="ge" sourceLinked="1"/>
        <c:majorTickMark val="none"/>
        <c:minorTickMark val="none"/>
        <c:tickLblPos val="none"/>
        <c:crossAx val="211325304"/>
        <c:crosses val="autoZero"/>
        <c:auto val="1"/>
        <c:lblOffset val="100"/>
        <c:baseTimeUnit val="years"/>
      </c:dateAx>
      <c:valAx>
        <c:axId val="2113253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11324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107.95</c:v>
                </c:pt>
                <c:pt idx="1">
                  <c:v>101.37</c:v>
                </c:pt>
                <c:pt idx="2">
                  <c:v>113.59</c:v>
                </c:pt>
                <c:pt idx="3">
                  <c:v>113.53</c:v>
                </c:pt>
                <c:pt idx="4">
                  <c:v>108.93</c:v>
                </c:pt>
              </c:numCache>
            </c:numRef>
          </c:val>
          <c:extLst>
            <c:ext xmlns:c16="http://schemas.microsoft.com/office/drawing/2014/chart" uri="{C3380CC4-5D6E-409C-BE32-E72D297353CC}">
              <c16:uniqueId val="{00000000-1B85-4E4E-8409-ABC208B2BD4D}"/>
            </c:ext>
          </c:extLst>
        </c:ser>
        <c:dLbls>
          <c:showLegendKey val="0"/>
          <c:showVal val="0"/>
          <c:showCatName val="0"/>
          <c:showSerName val="0"/>
          <c:showPercent val="0"/>
          <c:showBubbleSize val="0"/>
        </c:dLbls>
        <c:gapWidth val="150"/>
        <c:axId val="31078872"/>
        <c:axId val="31079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95.4</c:v>
                </c:pt>
                <c:pt idx="1">
                  <c:v>98.6</c:v>
                </c:pt>
                <c:pt idx="2">
                  <c:v>100.82</c:v>
                </c:pt>
                <c:pt idx="3">
                  <c:v>101.64</c:v>
                </c:pt>
                <c:pt idx="4">
                  <c:v>96.77</c:v>
                </c:pt>
              </c:numCache>
            </c:numRef>
          </c:val>
          <c:smooth val="0"/>
          <c:extLst>
            <c:ext xmlns:c16="http://schemas.microsoft.com/office/drawing/2014/chart" uri="{C3380CC4-5D6E-409C-BE32-E72D297353CC}">
              <c16:uniqueId val="{00000001-1B85-4E4E-8409-ABC208B2BD4D}"/>
            </c:ext>
          </c:extLst>
        </c:ser>
        <c:dLbls>
          <c:showLegendKey val="0"/>
          <c:showVal val="0"/>
          <c:showCatName val="0"/>
          <c:showSerName val="0"/>
          <c:showPercent val="0"/>
          <c:showBubbleSize val="0"/>
        </c:dLbls>
        <c:marker val="1"/>
        <c:smooth val="0"/>
        <c:axId val="31078872"/>
        <c:axId val="31079264"/>
      </c:lineChart>
      <c:dateAx>
        <c:axId val="31078872"/>
        <c:scaling>
          <c:orientation val="minMax"/>
        </c:scaling>
        <c:delete val="1"/>
        <c:axPos val="b"/>
        <c:numFmt formatCode="ge" sourceLinked="1"/>
        <c:majorTickMark val="none"/>
        <c:minorTickMark val="none"/>
        <c:tickLblPos val="none"/>
        <c:crossAx val="31079264"/>
        <c:crosses val="autoZero"/>
        <c:auto val="1"/>
        <c:lblOffset val="100"/>
        <c:baseTimeUnit val="years"/>
      </c:dateAx>
      <c:valAx>
        <c:axId val="31079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078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250.09</c:v>
                </c:pt>
                <c:pt idx="1">
                  <c:v>266.64</c:v>
                </c:pt>
                <c:pt idx="2">
                  <c:v>238.58</c:v>
                </c:pt>
                <c:pt idx="3">
                  <c:v>238.96</c:v>
                </c:pt>
                <c:pt idx="4">
                  <c:v>249.4</c:v>
                </c:pt>
              </c:numCache>
            </c:numRef>
          </c:val>
          <c:extLst>
            <c:ext xmlns:c16="http://schemas.microsoft.com/office/drawing/2014/chart" uri="{C3380CC4-5D6E-409C-BE32-E72D297353CC}">
              <c16:uniqueId val="{00000000-5F63-432D-9EDB-F2D44DCBCC81}"/>
            </c:ext>
          </c:extLst>
        </c:ser>
        <c:dLbls>
          <c:showLegendKey val="0"/>
          <c:showVal val="0"/>
          <c:showCatName val="0"/>
          <c:showSerName val="0"/>
          <c:showPercent val="0"/>
          <c:showBubbleSize val="0"/>
        </c:dLbls>
        <c:gapWidth val="150"/>
        <c:axId val="601227688"/>
        <c:axId val="31080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186.15</c:v>
                </c:pt>
                <c:pt idx="1">
                  <c:v>181.67</c:v>
                </c:pt>
                <c:pt idx="2">
                  <c:v>179.55</c:v>
                </c:pt>
                <c:pt idx="3">
                  <c:v>179.16</c:v>
                </c:pt>
                <c:pt idx="4">
                  <c:v>187.18</c:v>
                </c:pt>
              </c:numCache>
            </c:numRef>
          </c:val>
          <c:smooth val="0"/>
          <c:extLst>
            <c:ext xmlns:c16="http://schemas.microsoft.com/office/drawing/2014/chart" uri="{C3380CC4-5D6E-409C-BE32-E72D297353CC}">
              <c16:uniqueId val="{00000001-5F63-432D-9EDB-F2D44DCBCC81}"/>
            </c:ext>
          </c:extLst>
        </c:ser>
        <c:dLbls>
          <c:showLegendKey val="0"/>
          <c:showVal val="0"/>
          <c:showCatName val="0"/>
          <c:showSerName val="0"/>
          <c:showPercent val="0"/>
          <c:showBubbleSize val="0"/>
        </c:dLbls>
        <c:marker val="1"/>
        <c:smooth val="0"/>
        <c:axId val="601227688"/>
        <c:axId val="31080440"/>
      </c:lineChart>
      <c:dateAx>
        <c:axId val="601227688"/>
        <c:scaling>
          <c:orientation val="minMax"/>
        </c:scaling>
        <c:delete val="1"/>
        <c:axPos val="b"/>
        <c:numFmt formatCode="ge" sourceLinked="1"/>
        <c:majorTickMark val="none"/>
        <c:minorTickMark val="none"/>
        <c:tickLblPos val="none"/>
        <c:crossAx val="31080440"/>
        <c:crosses val="autoZero"/>
        <c:auto val="1"/>
        <c:lblOffset val="100"/>
        <c:baseTimeUnit val="years"/>
      </c:dateAx>
      <c:valAx>
        <c:axId val="31080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01227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47.62</c:v>
                </c:pt>
                <c:pt idx="1">
                  <c:v>47.15</c:v>
                </c:pt>
                <c:pt idx="2">
                  <c:v>43.44</c:v>
                </c:pt>
                <c:pt idx="3">
                  <c:v>43.37</c:v>
                </c:pt>
                <c:pt idx="4">
                  <c:v>42.57</c:v>
                </c:pt>
              </c:numCache>
            </c:numRef>
          </c:val>
          <c:extLst>
            <c:ext xmlns:c16="http://schemas.microsoft.com/office/drawing/2014/chart" uri="{C3380CC4-5D6E-409C-BE32-E72D297353CC}">
              <c16:uniqueId val="{00000000-6CE4-4382-A22D-272FF82A8486}"/>
            </c:ext>
          </c:extLst>
        </c:ser>
        <c:dLbls>
          <c:showLegendKey val="0"/>
          <c:showVal val="0"/>
          <c:showCatName val="0"/>
          <c:showSerName val="0"/>
          <c:showPercent val="0"/>
          <c:showBubbleSize val="0"/>
        </c:dLbls>
        <c:gapWidth val="150"/>
        <c:axId val="353704296"/>
        <c:axId val="353704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54.47</c:v>
                </c:pt>
                <c:pt idx="1">
                  <c:v>53.61</c:v>
                </c:pt>
                <c:pt idx="2">
                  <c:v>53.52</c:v>
                </c:pt>
                <c:pt idx="3">
                  <c:v>54.24</c:v>
                </c:pt>
                <c:pt idx="4">
                  <c:v>55.88</c:v>
                </c:pt>
              </c:numCache>
            </c:numRef>
          </c:val>
          <c:smooth val="0"/>
          <c:extLst>
            <c:ext xmlns:c16="http://schemas.microsoft.com/office/drawing/2014/chart" uri="{C3380CC4-5D6E-409C-BE32-E72D297353CC}">
              <c16:uniqueId val="{00000001-6CE4-4382-A22D-272FF82A8486}"/>
            </c:ext>
          </c:extLst>
        </c:ser>
        <c:dLbls>
          <c:showLegendKey val="0"/>
          <c:showVal val="0"/>
          <c:showCatName val="0"/>
          <c:showSerName val="0"/>
          <c:showPercent val="0"/>
          <c:showBubbleSize val="0"/>
        </c:dLbls>
        <c:marker val="1"/>
        <c:smooth val="0"/>
        <c:axId val="353704296"/>
        <c:axId val="353704688"/>
      </c:lineChart>
      <c:dateAx>
        <c:axId val="353704296"/>
        <c:scaling>
          <c:orientation val="minMax"/>
        </c:scaling>
        <c:delete val="1"/>
        <c:axPos val="b"/>
        <c:numFmt formatCode="ge" sourceLinked="1"/>
        <c:majorTickMark val="none"/>
        <c:minorTickMark val="none"/>
        <c:tickLblPos val="none"/>
        <c:crossAx val="353704688"/>
        <c:crosses val="autoZero"/>
        <c:auto val="1"/>
        <c:lblOffset val="100"/>
        <c:baseTimeUnit val="years"/>
      </c:dateAx>
      <c:valAx>
        <c:axId val="353704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3704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78.319999999999993</c:v>
                </c:pt>
                <c:pt idx="1">
                  <c:v>78.349999999999994</c:v>
                </c:pt>
                <c:pt idx="2">
                  <c:v>82.74</c:v>
                </c:pt>
                <c:pt idx="3">
                  <c:v>82.1</c:v>
                </c:pt>
                <c:pt idx="4">
                  <c:v>82.62</c:v>
                </c:pt>
              </c:numCache>
            </c:numRef>
          </c:val>
          <c:extLst>
            <c:ext xmlns:c16="http://schemas.microsoft.com/office/drawing/2014/chart" uri="{C3380CC4-5D6E-409C-BE32-E72D297353CC}">
              <c16:uniqueId val="{00000000-5C1B-4893-8AF8-CE652EE20271}"/>
            </c:ext>
          </c:extLst>
        </c:ser>
        <c:dLbls>
          <c:showLegendKey val="0"/>
          <c:showVal val="0"/>
          <c:showCatName val="0"/>
          <c:showSerName val="0"/>
          <c:showPercent val="0"/>
          <c:showBubbleSize val="0"/>
        </c:dLbls>
        <c:gapWidth val="150"/>
        <c:axId val="464142736"/>
        <c:axId val="464143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81.459999999999994</c:v>
                </c:pt>
                <c:pt idx="1">
                  <c:v>81.31</c:v>
                </c:pt>
                <c:pt idx="2">
                  <c:v>81.459999999999994</c:v>
                </c:pt>
                <c:pt idx="3">
                  <c:v>81.680000000000007</c:v>
                </c:pt>
                <c:pt idx="4">
                  <c:v>80.989999999999995</c:v>
                </c:pt>
              </c:numCache>
            </c:numRef>
          </c:val>
          <c:smooth val="0"/>
          <c:extLst>
            <c:ext xmlns:c16="http://schemas.microsoft.com/office/drawing/2014/chart" uri="{C3380CC4-5D6E-409C-BE32-E72D297353CC}">
              <c16:uniqueId val="{00000001-5C1B-4893-8AF8-CE652EE20271}"/>
            </c:ext>
          </c:extLst>
        </c:ser>
        <c:dLbls>
          <c:showLegendKey val="0"/>
          <c:showVal val="0"/>
          <c:showCatName val="0"/>
          <c:showSerName val="0"/>
          <c:showPercent val="0"/>
          <c:showBubbleSize val="0"/>
        </c:dLbls>
        <c:marker val="1"/>
        <c:smooth val="0"/>
        <c:axId val="464142736"/>
        <c:axId val="464143128"/>
      </c:lineChart>
      <c:dateAx>
        <c:axId val="464142736"/>
        <c:scaling>
          <c:orientation val="minMax"/>
        </c:scaling>
        <c:delete val="1"/>
        <c:axPos val="b"/>
        <c:numFmt formatCode="ge" sourceLinked="1"/>
        <c:majorTickMark val="none"/>
        <c:minorTickMark val="none"/>
        <c:tickLblPos val="none"/>
        <c:crossAx val="464143128"/>
        <c:crosses val="autoZero"/>
        <c:auto val="1"/>
        <c:lblOffset val="100"/>
        <c:baseTimeUnit val="years"/>
      </c:dateAx>
      <c:valAx>
        <c:axId val="464143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4142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10" zoomScale="55" zoomScaleNormal="55"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北海道　栗山町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5"/>
      <c r="AE6" s="45"/>
      <c r="AF6" s="45"/>
      <c r="AG6" s="4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7"/>
      <c r="D7" s="47"/>
      <c r="E7" s="47"/>
      <c r="F7" s="47"/>
      <c r="G7" s="47"/>
      <c r="H7" s="47"/>
      <c r="I7" s="46" t="s">
        <v>2</v>
      </c>
      <c r="J7" s="47"/>
      <c r="K7" s="47"/>
      <c r="L7" s="47"/>
      <c r="M7" s="47"/>
      <c r="N7" s="47"/>
      <c r="O7" s="48"/>
      <c r="P7" s="49" t="s">
        <v>3</v>
      </c>
      <c r="Q7" s="49"/>
      <c r="R7" s="49"/>
      <c r="S7" s="49"/>
      <c r="T7" s="49"/>
      <c r="U7" s="49"/>
      <c r="V7" s="49"/>
      <c r="W7" s="49" t="s">
        <v>4</v>
      </c>
      <c r="X7" s="49"/>
      <c r="Y7" s="49"/>
      <c r="Z7" s="49"/>
      <c r="AA7" s="49"/>
      <c r="AB7" s="49"/>
      <c r="AC7" s="49"/>
      <c r="AD7" s="49" t="s">
        <v>5</v>
      </c>
      <c r="AE7" s="49"/>
      <c r="AF7" s="49"/>
      <c r="AG7" s="49"/>
      <c r="AH7" s="49"/>
      <c r="AI7" s="49"/>
      <c r="AJ7" s="49"/>
      <c r="AK7" s="4"/>
      <c r="AL7" s="49" t="s">
        <v>6</v>
      </c>
      <c r="AM7" s="49"/>
      <c r="AN7" s="49"/>
      <c r="AO7" s="49"/>
      <c r="AP7" s="49"/>
      <c r="AQ7" s="49"/>
      <c r="AR7" s="49"/>
      <c r="AS7" s="49"/>
      <c r="AT7" s="46" t="s">
        <v>7</v>
      </c>
      <c r="AU7" s="47"/>
      <c r="AV7" s="47"/>
      <c r="AW7" s="47"/>
      <c r="AX7" s="47"/>
      <c r="AY7" s="47"/>
      <c r="AZ7" s="47"/>
      <c r="BA7" s="47"/>
      <c r="BB7" s="49" t="s">
        <v>8</v>
      </c>
      <c r="BC7" s="49"/>
      <c r="BD7" s="49"/>
      <c r="BE7" s="49"/>
      <c r="BF7" s="49"/>
      <c r="BG7" s="49"/>
      <c r="BH7" s="49"/>
      <c r="BI7" s="49"/>
      <c r="BJ7" s="3"/>
      <c r="BK7" s="3"/>
      <c r="BL7" s="5" t="s">
        <v>9</v>
      </c>
      <c r="BM7" s="6"/>
      <c r="BN7" s="6"/>
      <c r="BO7" s="6"/>
      <c r="BP7" s="6"/>
      <c r="BQ7" s="6"/>
      <c r="BR7" s="6"/>
      <c r="BS7" s="6"/>
      <c r="BT7" s="6"/>
      <c r="BU7" s="6"/>
      <c r="BV7" s="6"/>
      <c r="BW7" s="6"/>
      <c r="BX7" s="6"/>
      <c r="BY7" s="7"/>
    </row>
    <row r="8" spans="1:78" ht="18.75" customHeight="1" x14ac:dyDescent="0.15">
      <c r="A8" s="2"/>
      <c r="B8" s="55" t="str">
        <f>データ!$I$6</f>
        <v>法適用</v>
      </c>
      <c r="C8" s="56"/>
      <c r="D8" s="56"/>
      <c r="E8" s="56"/>
      <c r="F8" s="56"/>
      <c r="G8" s="56"/>
      <c r="H8" s="56"/>
      <c r="I8" s="55" t="str">
        <f>データ!$J$6</f>
        <v>水道事業</v>
      </c>
      <c r="J8" s="56"/>
      <c r="K8" s="56"/>
      <c r="L8" s="56"/>
      <c r="M8" s="56"/>
      <c r="N8" s="56"/>
      <c r="O8" s="57"/>
      <c r="P8" s="58" t="str">
        <f>データ!$K$6</f>
        <v>末端給水事業</v>
      </c>
      <c r="Q8" s="58"/>
      <c r="R8" s="58"/>
      <c r="S8" s="58"/>
      <c r="T8" s="58"/>
      <c r="U8" s="58"/>
      <c r="V8" s="58"/>
      <c r="W8" s="58" t="str">
        <f>データ!$L$6</f>
        <v>A7</v>
      </c>
      <c r="X8" s="58"/>
      <c r="Y8" s="58"/>
      <c r="Z8" s="58"/>
      <c r="AA8" s="58"/>
      <c r="AB8" s="58"/>
      <c r="AC8" s="58"/>
      <c r="AD8" s="58" t="str">
        <f>データ!$M$6</f>
        <v>非設置</v>
      </c>
      <c r="AE8" s="58"/>
      <c r="AF8" s="58"/>
      <c r="AG8" s="58"/>
      <c r="AH8" s="58"/>
      <c r="AI8" s="58"/>
      <c r="AJ8" s="58"/>
      <c r="AK8" s="4"/>
      <c r="AL8" s="59">
        <f>データ!$R$6</f>
        <v>12052</v>
      </c>
      <c r="AM8" s="59"/>
      <c r="AN8" s="59"/>
      <c r="AO8" s="59"/>
      <c r="AP8" s="59"/>
      <c r="AQ8" s="59"/>
      <c r="AR8" s="59"/>
      <c r="AS8" s="59"/>
      <c r="AT8" s="50">
        <f>データ!$S$6</f>
        <v>203.93</v>
      </c>
      <c r="AU8" s="51"/>
      <c r="AV8" s="51"/>
      <c r="AW8" s="51"/>
      <c r="AX8" s="51"/>
      <c r="AY8" s="51"/>
      <c r="AZ8" s="51"/>
      <c r="BA8" s="51"/>
      <c r="BB8" s="52">
        <f>データ!$T$6</f>
        <v>59.1</v>
      </c>
      <c r="BC8" s="52"/>
      <c r="BD8" s="52"/>
      <c r="BE8" s="52"/>
      <c r="BF8" s="52"/>
      <c r="BG8" s="52"/>
      <c r="BH8" s="52"/>
      <c r="BI8" s="52"/>
      <c r="BJ8" s="3"/>
      <c r="BK8" s="3"/>
      <c r="BL8" s="53" t="s">
        <v>10</v>
      </c>
      <c r="BM8" s="54"/>
      <c r="BN8" s="8" t="s">
        <v>11</v>
      </c>
      <c r="BO8" s="9"/>
      <c r="BP8" s="9"/>
      <c r="BQ8" s="9"/>
      <c r="BR8" s="9"/>
      <c r="BS8" s="9"/>
      <c r="BT8" s="9"/>
      <c r="BU8" s="9"/>
      <c r="BV8" s="9"/>
      <c r="BW8" s="9"/>
      <c r="BX8" s="9"/>
      <c r="BY8" s="10"/>
    </row>
    <row r="9" spans="1:78" ht="18.75" customHeight="1" x14ac:dyDescent="0.15">
      <c r="A9" s="2"/>
      <c r="B9" s="46" t="s">
        <v>12</v>
      </c>
      <c r="C9" s="47"/>
      <c r="D9" s="47"/>
      <c r="E9" s="47"/>
      <c r="F9" s="47"/>
      <c r="G9" s="47"/>
      <c r="H9" s="47"/>
      <c r="I9" s="46" t="s">
        <v>13</v>
      </c>
      <c r="J9" s="47"/>
      <c r="K9" s="47"/>
      <c r="L9" s="47"/>
      <c r="M9" s="47"/>
      <c r="N9" s="47"/>
      <c r="O9" s="48"/>
      <c r="P9" s="49" t="s">
        <v>14</v>
      </c>
      <c r="Q9" s="49"/>
      <c r="R9" s="49"/>
      <c r="S9" s="49"/>
      <c r="T9" s="49"/>
      <c r="U9" s="49"/>
      <c r="V9" s="49"/>
      <c r="W9" s="49" t="s">
        <v>15</v>
      </c>
      <c r="X9" s="49"/>
      <c r="Y9" s="49"/>
      <c r="Z9" s="49"/>
      <c r="AA9" s="49"/>
      <c r="AB9" s="49"/>
      <c r="AC9" s="49"/>
      <c r="AD9" s="2"/>
      <c r="AE9" s="2"/>
      <c r="AF9" s="2"/>
      <c r="AG9" s="2"/>
      <c r="AH9" s="4"/>
      <c r="AI9" s="4"/>
      <c r="AJ9" s="4"/>
      <c r="AK9" s="4"/>
      <c r="AL9" s="49" t="s">
        <v>16</v>
      </c>
      <c r="AM9" s="49"/>
      <c r="AN9" s="49"/>
      <c r="AO9" s="49"/>
      <c r="AP9" s="49"/>
      <c r="AQ9" s="49"/>
      <c r="AR9" s="49"/>
      <c r="AS9" s="49"/>
      <c r="AT9" s="46" t="s">
        <v>17</v>
      </c>
      <c r="AU9" s="47"/>
      <c r="AV9" s="47"/>
      <c r="AW9" s="47"/>
      <c r="AX9" s="47"/>
      <c r="AY9" s="47"/>
      <c r="AZ9" s="47"/>
      <c r="BA9" s="47"/>
      <c r="BB9" s="49" t="s">
        <v>18</v>
      </c>
      <c r="BC9" s="49"/>
      <c r="BD9" s="49"/>
      <c r="BE9" s="49"/>
      <c r="BF9" s="49"/>
      <c r="BG9" s="49"/>
      <c r="BH9" s="49"/>
      <c r="BI9" s="49"/>
      <c r="BJ9" s="3"/>
      <c r="BK9" s="3"/>
      <c r="BL9" s="60" t="s">
        <v>19</v>
      </c>
      <c r="BM9" s="61"/>
      <c r="BN9" s="11" t="s">
        <v>20</v>
      </c>
      <c r="BO9" s="12"/>
      <c r="BP9" s="12"/>
      <c r="BQ9" s="12"/>
      <c r="BR9" s="12"/>
      <c r="BS9" s="12"/>
      <c r="BT9" s="12"/>
      <c r="BU9" s="12"/>
      <c r="BV9" s="12"/>
      <c r="BW9" s="12"/>
      <c r="BX9" s="12"/>
      <c r="BY9" s="13"/>
    </row>
    <row r="10" spans="1:78" ht="18.75" customHeight="1" x14ac:dyDescent="0.15">
      <c r="A10" s="2"/>
      <c r="B10" s="50" t="str">
        <f>データ!$N$6</f>
        <v>-</v>
      </c>
      <c r="C10" s="51"/>
      <c r="D10" s="51"/>
      <c r="E10" s="51"/>
      <c r="F10" s="51"/>
      <c r="G10" s="51"/>
      <c r="H10" s="51"/>
      <c r="I10" s="50">
        <f>データ!$O$6</f>
        <v>62.05</v>
      </c>
      <c r="J10" s="51"/>
      <c r="K10" s="51"/>
      <c r="L10" s="51"/>
      <c r="M10" s="51"/>
      <c r="N10" s="51"/>
      <c r="O10" s="62"/>
      <c r="P10" s="52">
        <f>データ!$P$6</f>
        <v>99.39</v>
      </c>
      <c r="Q10" s="52"/>
      <c r="R10" s="52"/>
      <c r="S10" s="52"/>
      <c r="T10" s="52"/>
      <c r="U10" s="52"/>
      <c r="V10" s="52"/>
      <c r="W10" s="59">
        <f>データ!$Q$6</f>
        <v>5590</v>
      </c>
      <c r="X10" s="59"/>
      <c r="Y10" s="59"/>
      <c r="Z10" s="59"/>
      <c r="AA10" s="59"/>
      <c r="AB10" s="59"/>
      <c r="AC10" s="59"/>
      <c r="AD10" s="2"/>
      <c r="AE10" s="2"/>
      <c r="AF10" s="2"/>
      <c r="AG10" s="2"/>
      <c r="AH10" s="4"/>
      <c r="AI10" s="4"/>
      <c r="AJ10" s="4"/>
      <c r="AK10" s="4"/>
      <c r="AL10" s="59">
        <f>データ!$U$6</f>
        <v>11850</v>
      </c>
      <c r="AM10" s="59"/>
      <c r="AN10" s="59"/>
      <c r="AO10" s="59"/>
      <c r="AP10" s="59"/>
      <c r="AQ10" s="59"/>
      <c r="AR10" s="59"/>
      <c r="AS10" s="59"/>
      <c r="AT10" s="50">
        <f>データ!$V$6</f>
        <v>87.68</v>
      </c>
      <c r="AU10" s="51"/>
      <c r="AV10" s="51"/>
      <c r="AW10" s="51"/>
      <c r="AX10" s="51"/>
      <c r="AY10" s="51"/>
      <c r="AZ10" s="51"/>
      <c r="BA10" s="51"/>
      <c r="BB10" s="52">
        <f>データ!$W$6</f>
        <v>135.15</v>
      </c>
      <c r="BC10" s="52"/>
      <c r="BD10" s="52"/>
      <c r="BE10" s="52"/>
      <c r="BF10" s="52"/>
      <c r="BG10" s="52"/>
      <c r="BH10" s="52"/>
      <c r="BI10" s="52"/>
      <c r="BJ10" s="2"/>
      <c r="BK10" s="2"/>
      <c r="BL10" s="63" t="s">
        <v>21</v>
      </c>
      <c r="BM10" s="64"/>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23</v>
      </c>
      <c r="BM11" s="65"/>
      <c r="BN11" s="65"/>
      <c r="BO11" s="65"/>
      <c r="BP11" s="65"/>
      <c r="BQ11" s="65"/>
      <c r="BR11" s="65"/>
      <c r="BS11" s="65"/>
      <c r="BT11" s="65"/>
      <c r="BU11" s="65"/>
      <c r="BV11" s="65"/>
      <c r="BW11" s="65"/>
      <c r="BX11" s="65"/>
      <c r="BY11" s="65"/>
      <c r="BZ11" s="6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15">
      <c r="A14" s="2"/>
      <c r="B14" s="67" t="s">
        <v>24</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73" t="s">
        <v>25</v>
      </c>
      <c r="BM14" s="74"/>
      <c r="BN14" s="74"/>
      <c r="BO14" s="74"/>
      <c r="BP14" s="74"/>
      <c r="BQ14" s="74"/>
      <c r="BR14" s="74"/>
      <c r="BS14" s="74"/>
      <c r="BT14" s="74"/>
      <c r="BU14" s="74"/>
      <c r="BV14" s="74"/>
      <c r="BW14" s="74"/>
      <c r="BX14" s="74"/>
      <c r="BY14" s="74"/>
      <c r="BZ14" s="75"/>
    </row>
    <row r="15" spans="1:78" ht="13.5" customHeight="1" x14ac:dyDescent="0.15">
      <c r="A15" s="2"/>
      <c r="B15" s="70"/>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2"/>
      <c r="BK15" s="2"/>
      <c r="BL15" s="76"/>
      <c r="BM15" s="77"/>
      <c r="BN15" s="77"/>
      <c r="BO15" s="77"/>
      <c r="BP15" s="77"/>
      <c r="BQ15" s="77"/>
      <c r="BR15" s="77"/>
      <c r="BS15" s="77"/>
      <c r="BT15" s="77"/>
      <c r="BU15" s="77"/>
      <c r="BV15" s="77"/>
      <c r="BW15" s="77"/>
      <c r="BX15" s="77"/>
      <c r="BY15" s="77"/>
      <c r="BZ15" s="7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9" t="s">
        <v>117</v>
      </c>
      <c r="BM16" s="80"/>
      <c r="BN16" s="80"/>
      <c r="BO16" s="80"/>
      <c r="BP16" s="80"/>
      <c r="BQ16" s="80"/>
      <c r="BR16" s="80"/>
      <c r="BS16" s="80"/>
      <c r="BT16" s="80"/>
      <c r="BU16" s="80"/>
      <c r="BV16" s="80"/>
      <c r="BW16" s="80"/>
      <c r="BX16" s="80"/>
      <c r="BY16" s="80"/>
      <c r="BZ16" s="8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9"/>
      <c r="BM17" s="80"/>
      <c r="BN17" s="80"/>
      <c r="BO17" s="80"/>
      <c r="BP17" s="80"/>
      <c r="BQ17" s="80"/>
      <c r="BR17" s="80"/>
      <c r="BS17" s="80"/>
      <c r="BT17" s="80"/>
      <c r="BU17" s="80"/>
      <c r="BV17" s="80"/>
      <c r="BW17" s="80"/>
      <c r="BX17" s="80"/>
      <c r="BY17" s="80"/>
      <c r="BZ17" s="8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9"/>
      <c r="BM18" s="80"/>
      <c r="BN18" s="80"/>
      <c r="BO18" s="80"/>
      <c r="BP18" s="80"/>
      <c r="BQ18" s="80"/>
      <c r="BR18" s="80"/>
      <c r="BS18" s="80"/>
      <c r="BT18" s="80"/>
      <c r="BU18" s="80"/>
      <c r="BV18" s="80"/>
      <c r="BW18" s="80"/>
      <c r="BX18" s="80"/>
      <c r="BY18" s="80"/>
      <c r="BZ18" s="8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9"/>
      <c r="BM19" s="80"/>
      <c r="BN19" s="80"/>
      <c r="BO19" s="80"/>
      <c r="BP19" s="80"/>
      <c r="BQ19" s="80"/>
      <c r="BR19" s="80"/>
      <c r="BS19" s="80"/>
      <c r="BT19" s="80"/>
      <c r="BU19" s="80"/>
      <c r="BV19" s="80"/>
      <c r="BW19" s="80"/>
      <c r="BX19" s="80"/>
      <c r="BY19" s="80"/>
      <c r="BZ19" s="8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9"/>
      <c r="BM20" s="80"/>
      <c r="BN20" s="80"/>
      <c r="BO20" s="80"/>
      <c r="BP20" s="80"/>
      <c r="BQ20" s="80"/>
      <c r="BR20" s="80"/>
      <c r="BS20" s="80"/>
      <c r="BT20" s="80"/>
      <c r="BU20" s="80"/>
      <c r="BV20" s="80"/>
      <c r="BW20" s="80"/>
      <c r="BX20" s="80"/>
      <c r="BY20" s="80"/>
      <c r="BZ20" s="8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9"/>
      <c r="BM21" s="80"/>
      <c r="BN21" s="80"/>
      <c r="BO21" s="80"/>
      <c r="BP21" s="80"/>
      <c r="BQ21" s="80"/>
      <c r="BR21" s="80"/>
      <c r="BS21" s="80"/>
      <c r="BT21" s="80"/>
      <c r="BU21" s="80"/>
      <c r="BV21" s="80"/>
      <c r="BW21" s="80"/>
      <c r="BX21" s="80"/>
      <c r="BY21" s="80"/>
      <c r="BZ21" s="8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9"/>
      <c r="BM22" s="80"/>
      <c r="BN22" s="80"/>
      <c r="BO22" s="80"/>
      <c r="BP22" s="80"/>
      <c r="BQ22" s="80"/>
      <c r="BR22" s="80"/>
      <c r="BS22" s="80"/>
      <c r="BT22" s="80"/>
      <c r="BU22" s="80"/>
      <c r="BV22" s="80"/>
      <c r="BW22" s="80"/>
      <c r="BX22" s="80"/>
      <c r="BY22" s="80"/>
      <c r="BZ22" s="8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9"/>
      <c r="BM23" s="80"/>
      <c r="BN23" s="80"/>
      <c r="BO23" s="80"/>
      <c r="BP23" s="80"/>
      <c r="BQ23" s="80"/>
      <c r="BR23" s="80"/>
      <c r="BS23" s="80"/>
      <c r="BT23" s="80"/>
      <c r="BU23" s="80"/>
      <c r="BV23" s="80"/>
      <c r="BW23" s="80"/>
      <c r="BX23" s="80"/>
      <c r="BY23" s="80"/>
      <c r="BZ23" s="8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9"/>
      <c r="BM24" s="80"/>
      <c r="BN24" s="80"/>
      <c r="BO24" s="80"/>
      <c r="BP24" s="80"/>
      <c r="BQ24" s="80"/>
      <c r="BR24" s="80"/>
      <c r="BS24" s="80"/>
      <c r="BT24" s="80"/>
      <c r="BU24" s="80"/>
      <c r="BV24" s="80"/>
      <c r="BW24" s="80"/>
      <c r="BX24" s="80"/>
      <c r="BY24" s="80"/>
      <c r="BZ24" s="8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9"/>
      <c r="BM25" s="80"/>
      <c r="BN25" s="80"/>
      <c r="BO25" s="80"/>
      <c r="BP25" s="80"/>
      <c r="BQ25" s="80"/>
      <c r="BR25" s="80"/>
      <c r="BS25" s="80"/>
      <c r="BT25" s="80"/>
      <c r="BU25" s="80"/>
      <c r="BV25" s="80"/>
      <c r="BW25" s="80"/>
      <c r="BX25" s="80"/>
      <c r="BY25" s="80"/>
      <c r="BZ25" s="8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9"/>
      <c r="BM26" s="80"/>
      <c r="BN26" s="80"/>
      <c r="BO26" s="80"/>
      <c r="BP26" s="80"/>
      <c r="BQ26" s="80"/>
      <c r="BR26" s="80"/>
      <c r="BS26" s="80"/>
      <c r="BT26" s="80"/>
      <c r="BU26" s="80"/>
      <c r="BV26" s="80"/>
      <c r="BW26" s="80"/>
      <c r="BX26" s="80"/>
      <c r="BY26" s="80"/>
      <c r="BZ26" s="8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9"/>
      <c r="BM27" s="80"/>
      <c r="BN27" s="80"/>
      <c r="BO27" s="80"/>
      <c r="BP27" s="80"/>
      <c r="BQ27" s="80"/>
      <c r="BR27" s="80"/>
      <c r="BS27" s="80"/>
      <c r="BT27" s="80"/>
      <c r="BU27" s="80"/>
      <c r="BV27" s="80"/>
      <c r="BW27" s="80"/>
      <c r="BX27" s="80"/>
      <c r="BY27" s="80"/>
      <c r="BZ27" s="8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9"/>
      <c r="BM28" s="80"/>
      <c r="BN28" s="80"/>
      <c r="BO28" s="80"/>
      <c r="BP28" s="80"/>
      <c r="BQ28" s="80"/>
      <c r="BR28" s="80"/>
      <c r="BS28" s="80"/>
      <c r="BT28" s="80"/>
      <c r="BU28" s="80"/>
      <c r="BV28" s="80"/>
      <c r="BW28" s="80"/>
      <c r="BX28" s="80"/>
      <c r="BY28" s="80"/>
      <c r="BZ28" s="8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9"/>
      <c r="BM29" s="80"/>
      <c r="BN29" s="80"/>
      <c r="BO29" s="80"/>
      <c r="BP29" s="80"/>
      <c r="BQ29" s="80"/>
      <c r="BR29" s="80"/>
      <c r="BS29" s="80"/>
      <c r="BT29" s="80"/>
      <c r="BU29" s="80"/>
      <c r="BV29" s="80"/>
      <c r="BW29" s="80"/>
      <c r="BX29" s="80"/>
      <c r="BY29" s="80"/>
      <c r="BZ29" s="8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9"/>
      <c r="BM30" s="80"/>
      <c r="BN30" s="80"/>
      <c r="BO30" s="80"/>
      <c r="BP30" s="80"/>
      <c r="BQ30" s="80"/>
      <c r="BR30" s="80"/>
      <c r="BS30" s="80"/>
      <c r="BT30" s="80"/>
      <c r="BU30" s="80"/>
      <c r="BV30" s="80"/>
      <c r="BW30" s="80"/>
      <c r="BX30" s="80"/>
      <c r="BY30" s="80"/>
      <c r="BZ30" s="8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9"/>
      <c r="BM31" s="80"/>
      <c r="BN31" s="80"/>
      <c r="BO31" s="80"/>
      <c r="BP31" s="80"/>
      <c r="BQ31" s="80"/>
      <c r="BR31" s="80"/>
      <c r="BS31" s="80"/>
      <c r="BT31" s="80"/>
      <c r="BU31" s="80"/>
      <c r="BV31" s="80"/>
      <c r="BW31" s="80"/>
      <c r="BX31" s="80"/>
      <c r="BY31" s="80"/>
      <c r="BZ31" s="8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9"/>
      <c r="BM32" s="80"/>
      <c r="BN32" s="80"/>
      <c r="BO32" s="80"/>
      <c r="BP32" s="80"/>
      <c r="BQ32" s="80"/>
      <c r="BR32" s="80"/>
      <c r="BS32" s="80"/>
      <c r="BT32" s="80"/>
      <c r="BU32" s="80"/>
      <c r="BV32" s="80"/>
      <c r="BW32" s="80"/>
      <c r="BX32" s="80"/>
      <c r="BY32" s="80"/>
      <c r="BZ32" s="8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9"/>
      <c r="BM33" s="80"/>
      <c r="BN33" s="80"/>
      <c r="BO33" s="80"/>
      <c r="BP33" s="80"/>
      <c r="BQ33" s="80"/>
      <c r="BR33" s="80"/>
      <c r="BS33" s="80"/>
      <c r="BT33" s="80"/>
      <c r="BU33" s="80"/>
      <c r="BV33" s="80"/>
      <c r="BW33" s="80"/>
      <c r="BX33" s="80"/>
      <c r="BY33" s="80"/>
      <c r="BZ33" s="81"/>
    </row>
    <row r="34" spans="1:78" ht="13.5" customHeight="1" x14ac:dyDescent="0.15">
      <c r="A34" s="2"/>
      <c r="B34" s="17"/>
      <c r="C34" s="82" t="s">
        <v>26</v>
      </c>
      <c r="D34" s="82"/>
      <c r="E34" s="82"/>
      <c r="F34" s="82"/>
      <c r="G34" s="82"/>
      <c r="H34" s="82"/>
      <c r="I34" s="82"/>
      <c r="J34" s="82"/>
      <c r="K34" s="82"/>
      <c r="L34" s="82"/>
      <c r="M34" s="82"/>
      <c r="N34" s="82"/>
      <c r="O34" s="82"/>
      <c r="P34" s="82"/>
      <c r="Q34" s="19"/>
      <c r="R34" s="82" t="s">
        <v>27</v>
      </c>
      <c r="S34" s="82"/>
      <c r="T34" s="82"/>
      <c r="U34" s="82"/>
      <c r="V34" s="82"/>
      <c r="W34" s="82"/>
      <c r="X34" s="82"/>
      <c r="Y34" s="82"/>
      <c r="Z34" s="82"/>
      <c r="AA34" s="82"/>
      <c r="AB34" s="82"/>
      <c r="AC34" s="82"/>
      <c r="AD34" s="82"/>
      <c r="AE34" s="82"/>
      <c r="AF34" s="19"/>
      <c r="AG34" s="82" t="s">
        <v>28</v>
      </c>
      <c r="AH34" s="82"/>
      <c r="AI34" s="82"/>
      <c r="AJ34" s="82"/>
      <c r="AK34" s="82"/>
      <c r="AL34" s="82"/>
      <c r="AM34" s="82"/>
      <c r="AN34" s="82"/>
      <c r="AO34" s="82"/>
      <c r="AP34" s="82"/>
      <c r="AQ34" s="82"/>
      <c r="AR34" s="82"/>
      <c r="AS34" s="82"/>
      <c r="AT34" s="82"/>
      <c r="AU34" s="19"/>
      <c r="AV34" s="82" t="s">
        <v>29</v>
      </c>
      <c r="AW34" s="82"/>
      <c r="AX34" s="82"/>
      <c r="AY34" s="82"/>
      <c r="AZ34" s="82"/>
      <c r="BA34" s="82"/>
      <c r="BB34" s="82"/>
      <c r="BC34" s="82"/>
      <c r="BD34" s="82"/>
      <c r="BE34" s="82"/>
      <c r="BF34" s="82"/>
      <c r="BG34" s="82"/>
      <c r="BH34" s="82"/>
      <c r="BI34" s="82"/>
      <c r="BJ34" s="18"/>
      <c r="BK34" s="2"/>
      <c r="BL34" s="79"/>
      <c r="BM34" s="80"/>
      <c r="BN34" s="80"/>
      <c r="BO34" s="80"/>
      <c r="BP34" s="80"/>
      <c r="BQ34" s="80"/>
      <c r="BR34" s="80"/>
      <c r="BS34" s="80"/>
      <c r="BT34" s="80"/>
      <c r="BU34" s="80"/>
      <c r="BV34" s="80"/>
      <c r="BW34" s="80"/>
      <c r="BX34" s="80"/>
      <c r="BY34" s="80"/>
      <c r="BZ34" s="81"/>
    </row>
    <row r="35" spans="1:78" ht="13.5" customHeight="1" x14ac:dyDescent="0.15">
      <c r="A35" s="2"/>
      <c r="B35" s="17"/>
      <c r="C35" s="82"/>
      <c r="D35" s="82"/>
      <c r="E35" s="82"/>
      <c r="F35" s="82"/>
      <c r="G35" s="82"/>
      <c r="H35" s="82"/>
      <c r="I35" s="82"/>
      <c r="J35" s="82"/>
      <c r="K35" s="82"/>
      <c r="L35" s="82"/>
      <c r="M35" s="82"/>
      <c r="N35" s="82"/>
      <c r="O35" s="82"/>
      <c r="P35" s="82"/>
      <c r="Q35" s="19"/>
      <c r="R35" s="82"/>
      <c r="S35" s="82"/>
      <c r="T35" s="82"/>
      <c r="U35" s="82"/>
      <c r="V35" s="82"/>
      <c r="W35" s="82"/>
      <c r="X35" s="82"/>
      <c r="Y35" s="82"/>
      <c r="Z35" s="82"/>
      <c r="AA35" s="82"/>
      <c r="AB35" s="82"/>
      <c r="AC35" s="82"/>
      <c r="AD35" s="82"/>
      <c r="AE35" s="82"/>
      <c r="AF35" s="19"/>
      <c r="AG35" s="82"/>
      <c r="AH35" s="82"/>
      <c r="AI35" s="82"/>
      <c r="AJ35" s="82"/>
      <c r="AK35" s="82"/>
      <c r="AL35" s="82"/>
      <c r="AM35" s="82"/>
      <c r="AN35" s="82"/>
      <c r="AO35" s="82"/>
      <c r="AP35" s="82"/>
      <c r="AQ35" s="82"/>
      <c r="AR35" s="82"/>
      <c r="AS35" s="82"/>
      <c r="AT35" s="82"/>
      <c r="AU35" s="19"/>
      <c r="AV35" s="82"/>
      <c r="AW35" s="82"/>
      <c r="AX35" s="82"/>
      <c r="AY35" s="82"/>
      <c r="AZ35" s="82"/>
      <c r="BA35" s="82"/>
      <c r="BB35" s="82"/>
      <c r="BC35" s="82"/>
      <c r="BD35" s="82"/>
      <c r="BE35" s="82"/>
      <c r="BF35" s="82"/>
      <c r="BG35" s="82"/>
      <c r="BH35" s="82"/>
      <c r="BI35" s="82"/>
      <c r="BJ35" s="18"/>
      <c r="BK35" s="2"/>
      <c r="BL35" s="79"/>
      <c r="BM35" s="80"/>
      <c r="BN35" s="80"/>
      <c r="BO35" s="80"/>
      <c r="BP35" s="80"/>
      <c r="BQ35" s="80"/>
      <c r="BR35" s="80"/>
      <c r="BS35" s="80"/>
      <c r="BT35" s="80"/>
      <c r="BU35" s="80"/>
      <c r="BV35" s="80"/>
      <c r="BW35" s="80"/>
      <c r="BX35" s="80"/>
      <c r="BY35" s="80"/>
      <c r="BZ35" s="8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9"/>
      <c r="BM36" s="80"/>
      <c r="BN36" s="80"/>
      <c r="BO36" s="80"/>
      <c r="BP36" s="80"/>
      <c r="BQ36" s="80"/>
      <c r="BR36" s="80"/>
      <c r="BS36" s="80"/>
      <c r="BT36" s="80"/>
      <c r="BU36" s="80"/>
      <c r="BV36" s="80"/>
      <c r="BW36" s="80"/>
      <c r="BX36" s="80"/>
      <c r="BY36" s="80"/>
      <c r="BZ36" s="8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9"/>
      <c r="BM37" s="80"/>
      <c r="BN37" s="80"/>
      <c r="BO37" s="80"/>
      <c r="BP37" s="80"/>
      <c r="BQ37" s="80"/>
      <c r="BR37" s="80"/>
      <c r="BS37" s="80"/>
      <c r="BT37" s="80"/>
      <c r="BU37" s="80"/>
      <c r="BV37" s="80"/>
      <c r="BW37" s="80"/>
      <c r="BX37" s="80"/>
      <c r="BY37" s="80"/>
      <c r="BZ37" s="8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9"/>
      <c r="BM38" s="80"/>
      <c r="BN38" s="80"/>
      <c r="BO38" s="80"/>
      <c r="BP38" s="80"/>
      <c r="BQ38" s="80"/>
      <c r="BR38" s="80"/>
      <c r="BS38" s="80"/>
      <c r="BT38" s="80"/>
      <c r="BU38" s="80"/>
      <c r="BV38" s="80"/>
      <c r="BW38" s="80"/>
      <c r="BX38" s="80"/>
      <c r="BY38" s="80"/>
      <c r="BZ38" s="8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9"/>
      <c r="BM39" s="80"/>
      <c r="BN39" s="80"/>
      <c r="BO39" s="80"/>
      <c r="BP39" s="80"/>
      <c r="BQ39" s="80"/>
      <c r="BR39" s="80"/>
      <c r="BS39" s="80"/>
      <c r="BT39" s="80"/>
      <c r="BU39" s="80"/>
      <c r="BV39" s="80"/>
      <c r="BW39" s="80"/>
      <c r="BX39" s="80"/>
      <c r="BY39" s="80"/>
      <c r="BZ39" s="8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9"/>
      <c r="BM40" s="80"/>
      <c r="BN40" s="80"/>
      <c r="BO40" s="80"/>
      <c r="BP40" s="80"/>
      <c r="BQ40" s="80"/>
      <c r="BR40" s="80"/>
      <c r="BS40" s="80"/>
      <c r="BT40" s="80"/>
      <c r="BU40" s="80"/>
      <c r="BV40" s="80"/>
      <c r="BW40" s="80"/>
      <c r="BX40" s="80"/>
      <c r="BY40" s="80"/>
      <c r="BZ40" s="8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9"/>
      <c r="BM41" s="80"/>
      <c r="BN41" s="80"/>
      <c r="BO41" s="80"/>
      <c r="BP41" s="80"/>
      <c r="BQ41" s="80"/>
      <c r="BR41" s="80"/>
      <c r="BS41" s="80"/>
      <c r="BT41" s="80"/>
      <c r="BU41" s="80"/>
      <c r="BV41" s="80"/>
      <c r="BW41" s="80"/>
      <c r="BX41" s="80"/>
      <c r="BY41" s="80"/>
      <c r="BZ41" s="8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9"/>
      <c r="BM42" s="80"/>
      <c r="BN42" s="80"/>
      <c r="BO42" s="80"/>
      <c r="BP42" s="80"/>
      <c r="BQ42" s="80"/>
      <c r="BR42" s="80"/>
      <c r="BS42" s="80"/>
      <c r="BT42" s="80"/>
      <c r="BU42" s="80"/>
      <c r="BV42" s="80"/>
      <c r="BW42" s="80"/>
      <c r="BX42" s="80"/>
      <c r="BY42" s="80"/>
      <c r="BZ42" s="8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9"/>
      <c r="BM43" s="80"/>
      <c r="BN43" s="80"/>
      <c r="BO43" s="80"/>
      <c r="BP43" s="80"/>
      <c r="BQ43" s="80"/>
      <c r="BR43" s="80"/>
      <c r="BS43" s="80"/>
      <c r="BT43" s="80"/>
      <c r="BU43" s="80"/>
      <c r="BV43" s="80"/>
      <c r="BW43" s="80"/>
      <c r="BX43" s="80"/>
      <c r="BY43" s="80"/>
      <c r="BZ43" s="8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73" t="s">
        <v>30</v>
      </c>
      <c r="BM45" s="74"/>
      <c r="BN45" s="74"/>
      <c r="BO45" s="74"/>
      <c r="BP45" s="74"/>
      <c r="BQ45" s="74"/>
      <c r="BR45" s="74"/>
      <c r="BS45" s="74"/>
      <c r="BT45" s="74"/>
      <c r="BU45" s="74"/>
      <c r="BV45" s="74"/>
      <c r="BW45" s="74"/>
      <c r="BX45" s="74"/>
      <c r="BY45" s="74"/>
      <c r="BZ45" s="7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6"/>
      <c r="BM46" s="77"/>
      <c r="BN46" s="77"/>
      <c r="BO46" s="77"/>
      <c r="BP46" s="77"/>
      <c r="BQ46" s="77"/>
      <c r="BR46" s="77"/>
      <c r="BS46" s="77"/>
      <c r="BT46" s="77"/>
      <c r="BU46" s="77"/>
      <c r="BV46" s="77"/>
      <c r="BW46" s="77"/>
      <c r="BX46" s="77"/>
      <c r="BY46" s="77"/>
      <c r="BZ46" s="7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9" t="s">
        <v>118</v>
      </c>
      <c r="BM47" s="80"/>
      <c r="BN47" s="80"/>
      <c r="BO47" s="80"/>
      <c r="BP47" s="80"/>
      <c r="BQ47" s="80"/>
      <c r="BR47" s="80"/>
      <c r="BS47" s="80"/>
      <c r="BT47" s="80"/>
      <c r="BU47" s="80"/>
      <c r="BV47" s="80"/>
      <c r="BW47" s="80"/>
      <c r="BX47" s="80"/>
      <c r="BY47" s="80"/>
      <c r="BZ47" s="8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9"/>
      <c r="BM48" s="80"/>
      <c r="BN48" s="80"/>
      <c r="BO48" s="80"/>
      <c r="BP48" s="80"/>
      <c r="BQ48" s="80"/>
      <c r="BR48" s="80"/>
      <c r="BS48" s="80"/>
      <c r="BT48" s="80"/>
      <c r="BU48" s="80"/>
      <c r="BV48" s="80"/>
      <c r="BW48" s="80"/>
      <c r="BX48" s="80"/>
      <c r="BY48" s="80"/>
      <c r="BZ48" s="8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9"/>
      <c r="BM49" s="80"/>
      <c r="BN49" s="80"/>
      <c r="BO49" s="80"/>
      <c r="BP49" s="80"/>
      <c r="BQ49" s="80"/>
      <c r="BR49" s="80"/>
      <c r="BS49" s="80"/>
      <c r="BT49" s="80"/>
      <c r="BU49" s="80"/>
      <c r="BV49" s="80"/>
      <c r="BW49" s="80"/>
      <c r="BX49" s="80"/>
      <c r="BY49" s="80"/>
      <c r="BZ49" s="8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9"/>
      <c r="BM50" s="80"/>
      <c r="BN50" s="80"/>
      <c r="BO50" s="80"/>
      <c r="BP50" s="80"/>
      <c r="BQ50" s="80"/>
      <c r="BR50" s="80"/>
      <c r="BS50" s="80"/>
      <c r="BT50" s="80"/>
      <c r="BU50" s="80"/>
      <c r="BV50" s="80"/>
      <c r="BW50" s="80"/>
      <c r="BX50" s="80"/>
      <c r="BY50" s="80"/>
      <c r="BZ50" s="8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9"/>
      <c r="BM51" s="80"/>
      <c r="BN51" s="80"/>
      <c r="BO51" s="80"/>
      <c r="BP51" s="80"/>
      <c r="BQ51" s="80"/>
      <c r="BR51" s="80"/>
      <c r="BS51" s="80"/>
      <c r="BT51" s="80"/>
      <c r="BU51" s="80"/>
      <c r="BV51" s="80"/>
      <c r="BW51" s="80"/>
      <c r="BX51" s="80"/>
      <c r="BY51" s="80"/>
      <c r="BZ51" s="8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9"/>
      <c r="BM52" s="80"/>
      <c r="BN52" s="80"/>
      <c r="BO52" s="80"/>
      <c r="BP52" s="80"/>
      <c r="BQ52" s="80"/>
      <c r="BR52" s="80"/>
      <c r="BS52" s="80"/>
      <c r="BT52" s="80"/>
      <c r="BU52" s="80"/>
      <c r="BV52" s="80"/>
      <c r="BW52" s="80"/>
      <c r="BX52" s="80"/>
      <c r="BY52" s="80"/>
      <c r="BZ52" s="8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9"/>
      <c r="BM53" s="80"/>
      <c r="BN53" s="80"/>
      <c r="BO53" s="80"/>
      <c r="BP53" s="80"/>
      <c r="BQ53" s="80"/>
      <c r="BR53" s="80"/>
      <c r="BS53" s="80"/>
      <c r="BT53" s="80"/>
      <c r="BU53" s="80"/>
      <c r="BV53" s="80"/>
      <c r="BW53" s="80"/>
      <c r="BX53" s="80"/>
      <c r="BY53" s="80"/>
      <c r="BZ53" s="8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9"/>
      <c r="BM54" s="80"/>
      <c r="BN54" s="80"/>
      <c r="BO54" s="80"/>
      <c r="BP54" s="80"/>
      <c r="BQ54" s="80"/>
      <c r="BR54" s="80"/>
      <c r="BS54" s="80"/>
      <c r="BT54" s="80"/>
      <c r="BU54" s="80"/>
      <c r="BV54" s="80"/>
      <c r="BW54" s="80"/>
      <c r="BX54" s="80"/>
      <c r="BY54" s="80"/>
      <c r="BZ54" s="8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9"/>
      <c r="BM55" s="80"/>
      <c r="BN55" s="80"/>
      <c r="BO55" s="80"/>
      <c r="BP55" s="80"/>
      <c r="BQ55" s="80"/>
      <c r="BR55" s="80"/>
      <c r="BS55" s="80"/>
      <c r="BT55" s="80"/>
      <c r="BU55" s="80"/>
      <c r="BV55" s="80"/>
      <c r="BW55" s="80"/>
      <c r="BX55" s="80"/>
      <c r="BY55" s="80"/>
      <c r="BZ55" s="81"/>
    </row>
    <row r="56" spans="1:78" ht="13.5" customHeight="1" x14ac:dyDescent="0.15">
      <c r="A56" s="2"/>
      <c r="B56" s="17"/>
      <c r="C56" s="82" t="s">
        <v>31</v>
      </c>
      <c r="D56" s="82"/>
      <c r="E56" s="82"/>
      <c r="F56" s="82"/>
      <c r="G56" s="82"/>
      <c r="H56" s="82"/>
      <c r="I56" s="82"/>
      <c r="J56" s="82"/>
      <c r="K56" s="82"/>
      <c r="L56" s="82"/>
      <c r="M56" s="82"/>
      <c r="N56" s="82"/>
      <c r="O56" s="82"/>
      <c r="P56" s="82"/>
      <c r="Q56" s="19"/>
      <c r="R56" s="82" t="s">
        <v>32</v>
      </c>
      <c r="S56" s="82"/>
      <c r="T56" s="82"/>
      <c r="U56" s="82"/>
      <c r="V56" s="82"/>
      <c r="W56" s="82"/>
      <c r="X56" s="82"/>
      <c r="Y56" s="82"/>
      <c r="Z56" s="82"/>
      <c r="AA56" s="82"/>
      <c r="AB56" s="82"/>
      <c r="AC56" s="82"/>
      <c r="AD56" s="82"/>
      <c r="AE56" s="82"/>
      <c r="AF56" s="19"/>
      <c r="AG56" s="82" t="s">
        <v>33</v>
      </c>
      <c r="AH56" s="82"/>
      <c r="AI56" s="82"/>
      <c r="AJ56" s="82"/>
      <c r="AK56" s="82"/>
      <c r="AL56" s="82"/>
      <c r="AM56" s="82"/>
      <c r="AN56" s="82"/>
      <c r="AO56" s="82"/>
      <c r="AP56" s="82"/>
      <c r="AQ56" s="82"/>
      <c r="AR56" s="82"/>
      <c r="AS56" s="82"/>
      <c r="AT56" s="82"/>
      <c r="AU56" s="19"/>
      <c r="AV56" s="82" t="s">
        <v>34</v>
      </c>
      <c r="AW56" s="82"/>
      <c r="AX56" s="82"/>
      <c r="AY56" s="82"/>
      <c r="AZ56" s="82"/>
      <c r="BA56" s="82"/>
      <c r="BB56" s="82"/>
      <c r="BC56" s="82"/>
      <c r="BD56" s="82"/>
      <c r="BE56" s="82"/>
      <c r="BF56" s="82"/>
      <c r="BG56" s="82"/>
      <c r="BH56" s="82"/>
      <c r="BI56" s="82"/>
      <c r="BJ56" s="18"/>
      <c r="BK56" s="2"/>
      <c r="BL56" s="79"/>
      <c r="BM56" s="80"/>
      <c r="BN56" s="80"/>
      <c r="BO56" s="80"/>
      <c r="BP56" s="80"/>
      <c r="BQ56" s="80"/>
      <c r="BR56" s="80"/>
      <c r="BS56" s="80"/>
      <c r="BT56" s="80"/>
      <c r="BU56" s="80"/>
      <c r="BV56" s="80"/>
      <c r="BW56" s="80"/>
      <c r="BX56" s="80"/>
      <c r="BY56" s="80"/>
      <c r="BZ56" s="81"/>
    </row>
    <row r="57" spans="1:78" ht="13.5" customHeight="1" x14ac:dyDescent="0.15">
      <c r="A57" s="2"/>
      <c r="B57" s="17"/>
      <c r="C57" s="82"/>
      <c r="D57" s="82"/>
      <c r="E57" s="82"/>
      <c r="F57" s="82"/>
      <c r="G57" s="82"/>
      <c r="H57" s="82"/>
      <c r="I57" s="82"/>
      <c r="J57" s="82"/>
      <c r="K57" s="82"/>
      <c r="L57" s="82"/>
      <c r="M57" s="82"/>
      <c r="N57" s="82"/>
      <c r="O57" s="82"/>
      <c r="P57" s="82"/>
      <c r="Q57" s="19"/>
      <c r="R57" s="82"/>
      <c r="S57" s="82"/>
      <c r="T57" s="82"/>
      <c r="U57" s="82"/>
      <c r="V57" s="82"/>
      <c r="W57" s="82"/>
      <c r="X57" s="82"/>
      <c r="Y57" s="82"/>
      <c r="Z57" s="82"/>
      <c r="AA57" s="82"/>
      <c r="AB57" s="82"/>
      <c r="AC57" s="82"/>
      <c r="AD57" s="82"/>
      <c r="AE57" s="82"/>
      <c r="AF57" s="19"/>
      <c r="AG57" s="82"/>
      <c r="AH57" s="82"/>
      <c r="AI57" s="82"/>
      <c r="AJ57" s="82"/>
      <c r="AK57" s="82"/>
      <c r="AL57" s="82"/>
      <c r="AM57" s="82"/>
      <c r="AN57" s="82"/>
      <c r="AO57" s="82"/>
      <c r="AP57" s="82"/>
      <c r="AQ57" s="82"/>
      <c r="AR57" s="82"/>
      <c r="AS57" s="82"/>
      <c r="AT57" s="82"/>
      <c r="AU57" s="19"/>
      <c r="AV57" s="82"/>
      <c r="AW57" s="82"/>
      <c r="AX57" s="82"/>
      <c r="AY57" s="82"/>
      <c r="AZ57" s="82"/>
      <c r="BA57" s="82"/>
      <c r="BB57" s="82"/>
      <c r="BC57" s="82"/>
      <c r="BD57" s="82"/>
      <c r="BE57" s="82"/>
      <c r="BF57" s="82"/>
      <c r="BG57" s="82"/>
      <c r="BH57" s="82"/>
      <c r="BI57" s="82"/>
      <c r="BJ57" s="18"/>
      <c r="BK57" s="2"/>
      <c r="BL57" s="79"/>
      <c r="BM57" s="80"/>
      <c r="BN57" s="80"/>
      <c r="BO57" s="80"/>
      <c r="BP57" s="80"/>
      <c r="BQ57" s="80"/>
      <c r="BR57" s="80"/>
      <c r="BS57" s="80"/>
      <c r="BT57" s="80"/>
      <c r="BU57" s="80"/>
      <c r="BV57" s="80"/>
      <c r="BW57" s="80"/>
      <c r="BX57" s="80"/>
      <c r="BY57" s="80"/>
      <c r="BZ57" s="8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9"/>
      <c r="BM58" s="80"/>
      <c r="BN58" s="80"/>
      <c r="BO58" s="80"/>
      <c r="BP58" s="80"/>
      <c r="BQ58" s="80"/>
      <c r="BR58" s="80"/>
      <c r="BS58" s="80"/>
      <c r="BT58" s="80"/>
      <c r="BU58" s="80"/>
      <c r="BV58" s="80"/>
      <c r="BW58" s="80"/>
      <c r="BX58" s="80"/>
      <c r="BY58" s="80"/>
      <c r="BZ58" s="8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9"/>
      <c r="BM59" s="80"/>
      <c r="BN59" s="80"/>
      <c r="BO59" s="80"/>
      <c r="BP59" s="80"/>
      <c r="BQ59" s="80"/>
      <c r="BR59" s="80"/>
      <c r="BS59" s="80"/>
      <c r="BT59" s="80"/>
      <c r="BU59" s="80"/>
      <c r="BV59" s="80"/>
      <c r="BW59" s="80"/>
      <c r="BX59" s="80"/>
      <c r="BY59" s="80"/>
      <c r="BZ59" s="81"/>
    </row>
    <row r="60" spans="1:78" ht="13.5" customHeight="1" x14ac:dyDescent="0.15">
      <c r="A60" s="2"/>
      <c r="B60" s="70" t="s">
        <v>35</v>
      </c>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2"/>
      <c r="BK60" s="2"/>
      <c r="BL60" s="79"/>
      <c r="BM60" s="80"/>
      <c r="BN60" s="80"/>
      <c r="BO60" s="80"/>
      <c r="BP60" s="80"/>
      <c r="BQ60" s="80"/>
      <c r="BR60" s="80"/>
      <c r="BS60" s="80"/>
      <c r="BT60" s="80"/>
      <c r="BU60" s="80"/>
      <c r="BV60" s="80"/>
      <c r="BW60" s="80"/>
      <c r="BX60" s="80"/>
      <c r="BY60" s="80"/>
      <c r="BZ60" s="81"/>
    </row>
    <row r="61" spans="1:78" ht="13.5" customHeight="1" x14ac:dyDescent="0.15">
      <c r="A61" s="2"/>
      <c r="B61" s="70"/>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2"/>
      <c r="BK61" s="2"/>
      <c r="BL61" s="79"/>
      <c r="BM61" s="80"/>
      <c r="BN61" s="80"/>
      <c r="BO61" s="80"/>
      <c r="BP61" s="80"/>
      <c r="BQ61" s="80"/>
      <c r="BR61" s="80"/>
      <c r="BS61" s="80"/>
      <c r="BT61" s="80"/>
      <c r="BU61" s="80"/>
      <c r="BV61" s="80"/>
      <c r="BW61" s="80"/>
      <c r="BX61" s="80"/>
      <c r="BY61" s="80"/>
      <c r="BZ61" s="8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9"/>
      <c r="BM62" s="80"/>
      <c r="BN62" s="80"/>
      <c r="BO62" s="80"/>
      <c r="BP62" s="80"/>
      <c r="BQ62" s="80"/>
      <c r="BR62" s="80"/>
      <c r="BS62" s="80"/>
      <c r="BT62" s="80"/>
      <c r="BU62" s="80"/>
      <c r="BV62" s="80"/>
      <c r="BW62" s="80"/>
      <c r="BX62" s="80"/>
      <c r="BY62" s="80"/>
      <c r="BZ62" s="8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9"/>
      <c r="BM63" s="80"/>
      <c r="BN63" s="80"/>
      <c r="BO63" s="80"/>
      <c r="BP63" s="80"/>
      <c r="BQ63" s="80"/>
      <c r="BR63" s="80"/>
      <c r="BS63" s="80"/>
      <c r="BT63" s="80"/>
      <c r="BU63" s="80"/>
      <c r="BV63" s="80"/>
      <c r="BW63" s="80"/>
      <c r="BX63" s="80"/>
      <c r="BY63" s="80"/>
      <c r="BZ63" s="8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73" t="s">
        <v>36</v>
      </c>
      <c r="BM64" s="74"/>
      <c r="BN64" s="74"/>
      <c r="BO64" s="74"/>
      <c r="BP64" s="74"/>
      <c r="BQ64" s="74"/>
      <c r="BR64" s="74"/>
      <c r="BS64" s="74"/>
      <c r="BT64" s="74"/>
      <c r="BU64" s="74"/>
      <c r="BV64" s="74"/>
      <c r="BW64" s="74"/>
      <c r="BX64" s="74"/>
      <c r="BY64" s="74"/>
      <c r="BZ64" s="7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6"/>
      <c r="BM65" s="77"/>
      <c r="BN65" s="77"/>
      <c r="BO65" s="77"/>
      <c r="BP65" s="77"/>
      <c r="BQ65" s="77"/>
      <c r="BR65" s="77"/>
      <c r="BS65" s="77"/>
      <c r="BT65" s="77"/>
      <c r="BU65" s="77"/>
      <c r="BV65" s="77"/>
      <c r="BW65" s="77"/>
      <c r="BX65" s="77"/>
      <c r="BY65" s="77"/>
      <c r="BZ65" s="7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9" t="s">
        <v>119</v>
      </c>
      <c r="BM66" s="80"/>
      <c r="BN66" s="80"/>
      <c r="BO66" s="80"/>
      <c r="BP66" s="80"/>
      <c r="BQ66" s="80"/>
      <c r="BR66" s="80"/>
      <c r="BS66" s="80"/>
      <c r="BT66" s="80"/>
      <c r="BU66" s="80"/>
      <c r="BV66" s="80"/>
      <c r="BW66" s="80"/>
      <c r="BX66" s="80"/>
      <c r="BY66" s="80"/>
      <c r="BZ66" s="8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9"/>
      <c r="BM67" s="80"/>
      <c r="BN67" s="80"/>
      <c r="BO67" s="80"/>
      <c r="BP67" s="80"/>
      <c r="BQ67" s="80"/>
      <c r="BR67" s="80"/>
      <c r="BS67" s="80"/>
      <c r="BT67" s="80"/>
      <c r="BU67" s="80"/>
      <c r="BV67" s="80"/>
      <c r="BW67" s="80"/>
      <c r="BX67" s="80"/>
      <c r="BY67" s="80"/>
      <c r="BZ67" s="8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9"/>
      <c r="BM68" s="80"/>
      <c r="BN68" s="80"/>
      <c r="BO68" s="80"/>
      <c r="BP68" s="80"/>
      <c r="BQ68" s="80"/>
      <c r="BR68" s="80"/>
      <c r="BS68" s="80"/>
      <c r="BT68" s="80"/>
      <c r="BU68" s="80"/>
      <c r="BV68" s="80"/>
      <c r="BW68" s="80"/>
      <c r="BX68" s="80"/>
      <c r="BY68" s="80"/>
      <c r="BZ68" s="8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9"/>
      <c r="BM69" s="80"/>
      <c r="BN69" s="80"/>
      <c r="BO69" s="80"/>
      <c r="BP69" s="80"/>
      <c r="BQ69" s="80"/>
      <c r="BR69" s="80"/>
      <c r="BS69" s="80"/>
      <c r="BT69" s="80"/>
      <c r="BU69" s="80"/>
      <c r="BV69" s="80"/>
      <c r="BW69" s="80"/>
      <c r="BX69" s="80"/>
      <c r="BY69" s="80"/>
      <c r="BZ69" s="8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9"/>
      <c r="BM70" s="80"/>
      <c r="BN70" s="80"/>
      <c r="BO70" s="80"/>
      <c r="BP70" s="80"/>
      <c r="BQ70" s="80"/>
      <c r="BR70" s="80"/>
      <c r="BS70" s="80"/>
      <c r="BT70" s="80"/>
      <c r="BU70" s="80"/>
      <c r="BV70" s="80"/>
      <c r="BW70" s="80"/>
      <c r="BX70" s="80"/>
      <c r="BY70" s="80"/>
      <c r="BZ70" s="8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9"/>
      <c r="BM71" s="80"/>
      <c r="BN71" s="80"/>
      <c r="BO71" s="80"/>
      <c r="BP71" s="80"/>
      <c r="BQ71" s="80"/>
      <c r="BR71" s="80"/>
      <c r="BS71" s="80"/>
      <c r="BT71" s="80"/>
      <c r="BU71" s="80"/>
      <c r="BV71" s="80"/>
      <c r="BW71" s="80"/>
      <c r="BX71" s="80"/>
      <c r="BY71" s="80"/>
      <c r="BZ71" s="8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9"/>
      <c r="BM72" s="80"/>
      <c r="BN72" s="80"/>
      <c r="BO72" s="80"/>
      <c r="BP72" s="80"/>
      <c r="BQ72" s="80"/>
      <c r="BR72" s="80"/>
      <c r="BS72" s="80"/>
      <c r="BT72" s="80"/>
      <c r="BU72" s="80"/>
      <c r="BV72" s="80"/>
      <c r="BW72" s="80"/>
      <c r="BX72" s="80"/>
      <c r="BY72" s="80"/>
      <c r="BZ72" s="8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9"/>
      <c r="BM73" s="80"/>
      <c r="BN73" s="80"/>
      <c r="BO73" s="80"/>
      <c r="BP73" s="80"/>
      <c r="BQ73" s="80"/>
      <c r="BR73" s="80"/>
      <c r="BS73" s="80"/>
      <c r="BT73" s="80"/>
      <c r="BU73" s="80"/>
      <c r="BV73" s="80"/>
      <c r="BW73" s="80"/>
      <c r="BX73" s="80"/>
      <c r="BY73" s="80"/>
      <c r="BZ73" s="8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9"/>
      <c r="BM74" s="80"/>
      <c r="BN74" s="80"/>
      <c r="BO74" s="80"/>
      <c r="BP74" s="80"/>
      <c r="BQ74" s="80"/>
      <c r="BR74" s="80"/>
      <c r="BS74" s="80"/>
      <c r="BT74" s="80"/>
      <c r="BU74" s="80"/>
      <c r="BV74" s="80"/>
      <c r="BW74" s="80"/>
      <c r="BX74" s="80"/>
      <c r="BY74" s="80"/>
      <c r="BZ74" s="8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9"/>
      <c r="BM75" s="80"/>
      <c r="BN75" s="80"/>
      <c r="BO75" s="80"/>
      <c r="BP75" s="80"/>
      <c r="BQ75" s="80"/>
      <c r="BR75" s="80"/>
      <c r="BS75" s="80"/>
      <c r="BT75" s="80"/>
      <c r="BU75" s="80"/>
      <c r="BV75" s="80"/>
      <c r="BW75" s="80"/>
      <c r="BX75" s="80"/>
      <c r="BY75" s="80"/>
      <c r="BZ75" s="8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9"/>
      <c r="BM76" s="80"/>
      <c r="BN76" s="80"/>
      <c r="BO76" s="80"/>
      <c r="BP76" s="80"/>
      <c r="BQ76" s="80"/>
      <c r="BR76" s="80"/>
      <c r="BS76" s="80"/>
      <c r="BT76" s="80"/>
      <c r="BU76" s="80"/>
      <c r="BV76" s="80"/>
      <c r="BW76" s="80"/>
      <c r="BX76" s="80"/>
      <c r="BY76" s="80"/>
      <c r="BZ76" s="8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9"/>
      <c r="BM77" s="80"/>
      <c r="BN77" s="80"/>
      <c r="BO77" s="80"/>
      <c r="BP77" s="80"/>
      <c r="BQ77" s="80"/>
      <c r="BR77" s="80"/>
      <c r="BS77" s="80"/>
      <c r="BT77" s="80"/>
      <c r="BU77" s="80"/>
      <c r="BV77" s="80"/>
      <c r="BW77" s="80"/>
      <c r="BX77" s="80"/>
      <c r="BY77" s="80"/>
      <c r="BZ77" s="8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9"/>
      <c r="BM78" s="80"/>
      <c r="BN78" s="80"/>
      <c r="BO78" s="80"/>
      <c r="BP78" s="80"/>
      <c r="BQ78" s="80"/>
      <c r="BR78" s="80"/>
      <c r="BS78" s="80"/>
      <c r="BT78" s="80"/>
      <c r="BU78" s="80"/>
      <c r="BV78" s="80"/>
      <c r="BW78" s="80"/>
      <c r="BX78" s="80"/>
      <c r="BY78" s="80"/>
      <c r="BZ78" s="81"/>
    </row>
    <row r="79" spans="1:78" ht="13.5" customHeight="1" x14ac:dyDescent="0.15">
      <c r="A79" s="2"/>
      <c r="B79" s="17"/>
      <c r="C79" s="82" t="s">
        <v>37</v>
      </c>
      <c r="D79" s="82"/>
      <c r="E79" s="82"/>
      <c r="F79" s="82"/>
      <c r="G79" s="82"/>
      <c r="H79" s="82"/>
      <c r="I79" s="82"/>
      <c r="J79" s="82"/>
      <c r="K79" s="82"/>
      <c r="L79" s="82"/>
      <c r="M79" s="82"/>
      <c r="N79" s="82"/>
      <c r="O79" s="82"/>
      <c r="P79" s="82"/>
      <c r="Q79" s="82"/>
      <c r="R79" s="82"/>
      <c r="S79" s="82"/>
      <c r="T79" s="82"/>
      <c r="U79" s="19"/>
      <c r="V79" s="19"/>
      <c r="W79" s="82" t="s">
        <v>38</v>
      </c>
      <c r="X79" s="82"/>
      <c r="Y79" s="82"/>
      <c r="Z79" s="82"/>
      <c r="AA79" s="82"/>
      <c r="AB79" s="82"/>
      <c r="AC79" s="82"/>
      <c r="AD79" s="82"/>
      <c r="AE79" s="82"/>
      <c r="AF79" s="82"/>
      <c r="AG79" s="82"/>
      <c r="AH79" s="82"/>
      <c r="AI79" s="82"/>
      <c r="AJ79" s="82"/>
      <c r="AK79" s="82"/>
      <c r="AL79" s="82"/>
      <c r="AM79" s="82"/>
      <c r="AN79" s="82"/>
      <c r="AO79" s="19"/>
      <c r="AP79" s="19"/>
      <c r="AQ79" s="82" t="s">
        <v>39</v>
      </c>
      <c r="AR79" s="82"/>
      <c r="AS79" s="82"/>
      <c r="AT79" s="82"/>
      <c r="AU79" s="82"/>
      <c r="AV79" s="82"/>
      <c r="AW79" s="82"/>
      <c r="AX79" s="82"/>
      <c r="AY79" s="82"/>
      <c r="AZ79" s="82"/>
      <c r="BA79" s="82"/>
      <c r="BB79" s="82"/>
      <c r="BC79" s="82"/>
      <c r="BD79" s="82"/>
      <c r="BE79" s="82"/>
      <c r="BF79" s="82"/>
      <c r="BG79" s="82"/>
      <c r="BH79" s="82"/>
      <c r="BI79" s="4"/>
      <c r="BJ79" s="18"/>
      <c r="BK79" s="2"/>
      <c r="BL79" s="79"/>
      <c r="BM79" s="80"/>
      <c r="BN79" s="80"/>
      <c r="BO79" s="80"/>
      <c r="BP79" s="80"/>
      <c r="BQ79" s="80"/>
      <c r="BR79" s="80"/>
      <c r="BS79" s="80"/>
      <c r="BT79" s="80"/>
      <c r="BU79" s="80"/>
      <c r="BV79" s="80"/>
      <c r="BW79" s="80"/>
      <c r="BX79" s="80"/>
      <c r="BY79" s="80"/>
      <c r="BZ79" s="81"/>
    </row>
    <row r="80" spans="1:78" ht="13.5" customHeight="1" x14ac:dyDescent="0.15">
      <c r="A80" s="2"/>
      <c r="B80" s="17"/>
      <c r="C80" s="82"/>
      <c r="D80" s="82"/>
      <c r="E80" s="82"/>
      <c r="F80" s="82"/>
      <c r="G80" s="82"/>
      <c r="H80" s="82"/>
      <c r="I80" s="82"/>
      <c r="J80" s="82"/>
      <c r="K80" s="82"/>
      <c r="L80" s="82"/>
      <c r="M80" s="82"/>
      <c r="N80" s="82"/>
      <c r="O80" s="82"/>
      <c r="P80" s="82"/>
      <c r="Q80" s="82"/>
      <c r="R80" s="82"/>
      <c r="S80" s="82"/>
      <c r="T80" s="82"/>
      <c r="U80" s="19"/>
      <c r="V80" s="19"/>
      <c r="W80" s="82"/>
      <c r="X80" s="82"/>
      <c r="Y80" s="82"/>
      <c r="Z80" s="82"/>
      <c r="AA80" s="82"/>
      <c r="AB80" s="82"/>
      <c r="AC80" s="82"/>
      <c r="AD80" s="82"/>
      <c r="AE80" s="82"/>
      <c r="AF80" s="82"/>
      <c r="AG80" s="82"/>
      <c r="AH80" s="82"/>
      <c r="AI80" s="82"/>
      <c r="AJ80" s="82"/>
      <c r="AK80" s="82"/>
      <c r="AL80" s="82"/>
      <c r="AM80" s="82"/>
      <c r="AN80" s="82"/>
      <c r="AO80" s="19"/>
      <c r="AP80" s="19"/>
      <c r="AQ80" s="82"/>
      <c r="AR80" s="82"/>
      <c r="AS80" s="82"/>
      <c r="AT80" s="82"/>
      <c r="AU80" s="82"/>
      <c r="AV80" s="82"/>
      <c r="AW80" s="82"/>
      <c r="AX80" s="82"/>
      <c r="AY80" s="82"/>
      <c r="AZ80" s="82"/>
      <c r="BA80" s="82"/>
      <c r="BB80" s="82"/>
      <c r="BC80" s="82"/>
      <c r="BD80" s="82"/>
      <c r="BE80" s="82"/>
      <c r="BF80" s="82"/>
      <c r="BG80" s="82"/>
      <c r="BH80" s="82"/>
      <c r="BI80" s="4"/>
      <c r="BJ80" s="18"/>
      <c r="BK80" s="2"/>
      <c r="BL80" s="79"/>
      <c r="BM80" s="80"/>
      <c r="BN80" s="80"/>
      <c r="BO80" s="80"/>
      <c r="BP80" s="80"/>
      <c r="BQ80" s="80"/>
      <c r="BR80" s="80"/>
      <c r="BS80" s="80"/>
      <c r="BT80" s="80"/>
      <c r="BU80" s="80"/>
      <c r="BV80" s="80"/>
      <c r="BW80" s="80"/>
      <c r="BX80" s="80"/>
      <c r="BY80" s="80"/>
      <c r="BZ80" s="8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79"/>
      <c r="BM81" s="80"/>
      <c r="BN81" s="80"/>
      <c r="BO81" s="80"/>
      <c r="BP81" s="80"/>
      <c r="BQ81" s="80"/>
      <c r="BR81" s="80"/>
      <c r="BS81" s="80"/>
      <c r="BT81" s="80"/>
      <c r="BU81" s="80"/>
      <c r="BV81" s="80"/>
      <c r="BW81" s="80"/>
      <c r="BX81" s="80"/>
      <c r="BY81" s="80"/>
      <c r="BZ81" s="8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3"/>
      <c r="BM82" s="84"/>
      <c r="BN82" s="84"/>
      <c r="BO82" s="84"/>
      <c r="BP82" s="84"/>
      <c r="BQ82" s="84"/>
      <c r="BR82" s="84"/>
      <c r="BS82" s="84"/>
      <c r="BT82" s="84"/>
      <c r="BU82" s="84"/>
      <c r="BV82" s="84"/>
      <c r="BW82" s="84"/>
      <c r="BX82" s="84"/>
      <c r="BY82" s="84"/>
      <c r="BZ82" s="85"/>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ti6ei1q0noT1KLcV1ZresMiLa0k/pg+4o+YvddcHtl6GpZg3H7fN/29OxkRTAXCrwOxvJYgH5mLFagQU8PpNbA==" saltValue="eYBgjX3858RiskGrzippHQ=="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T1" workbookViewId="0">
      <selection activeCell="DU8" sqref="DU8"/>
    </sheetView>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14290</v>
      </c>
      <c r="D6" s="33">
        <f t="shared" si="3"/>
        <v>46</v>
      </c>
      <c r="E6" s="33">
        <f t="shared" si="3"/>
        <v>1</v>
      </c>
      <c r="F6" s="33">
        <f t="shared" si="3"/>
        <v>0</v>
      </c>
      <c r="G6" s="33">
        <f t="shared" si="3"/>
        <v>1</v>
      </c>
      <c r="H6" s="33" t="str">
        <f t="shared" si="3"/>
        <v>北海道　栗山町</v>
      </c>
      <c r="I6" s="33" t="str">
        <f t="shared" si="3"/>
        <v>法適用</v>
      </c>
      <c r="J6" s="33" t="str">
        <f t="shared" si="3"/>
        <v>水道事業</v>
      </c>
      <c r="K6" s="33" t="str">
        <f t="shared" si="3"/>
        <v>末端給水事業</v>
      </c>
      <c r="L6" s="33" t="str">
        <f t="shared" si="3"/>
        <v>A7</v>
      </c>
      <c r="M6" s="33" t="str">
        <f t="shared" si="3"/>
        <v>非設置</v>
      </c>
      <c r="N6" s="34" t="str">
        <f t="shared" si="3"/>
        <v>-</v>
      </c>
      <c r="O6" s="34">
        <f t="shared" si="3"/>
        <v>62.05</v>
      </c>
      <c r="P6" s="34">
        <f t="shared" si="3"/>
        <v>99.39</v>
      </c>
      <c r="Q6" s="34">
        <f t="shared" si="3"/>
        <v>5590</v>
      </c>
      <c r="R6" s="34">
        <f t="shared" si="3"/>
        <v>12052</v>
      </c>
      <c r="S6" s="34">
        <f t="shared" si="3"/>
        <v>203.93</v>
      </c>
      <c r="T6" s="34">
        <f t="shared" si="3"/>
        <v>59.1</v>
      </c>
      <c r="U6" s="34">
        <f t="shared" si="3"/>
        <v>11850</v>
      </c>
      <c r="V6" s="34">
        <f t="shared" si="3"/>
        <v>87.68</v>
      </c>
      <c r="W6" s="34">
        <f t="shared" si="3"/>
        <v>135.15</v>
      </c>
      <c r="X6" s="35">
        <f>IF(X7="",NA(),X7)</f>
        <v>110.76</v>
      </c>
      <c r="Y6" s="35">
        <f t="shared" ref="Y6:AG6" si="4">IF(Y7="",NA(),Y7)</f>
        <v>115.35</v>
      </c>
      <c r="Z6" s="35">
        <f t="shared" si="4"/>
        <v>113.13</v>
      </c>
      <c r="AA6" s="35">
        <f t="shared" si="4"/>
        <v>114.06</v>
      </c>
      <c r="AB6" s="35">
        <f t="shared" si="4"/>
        <v>107.89</v>
      </c>
      <c r="AC6" s="35">
        <f t="shared" si="4"/>
        <v>107.95</v>
      </c>
      <c r="AD6" s="35">
        <f t="shared" si="4"/>
        <v>109.49</v>
      </c>
      <c r="AE6" s="35">
        <f t="shared" si="4"/>
        <v>111.06</v>
      </c>
      <c r="AF6" s="35">
        <f t="shared" si="4"/>
        <v>111.34</v>
      </c>
      <c r="AG6" s="35">
        <f t="shared" si="4"/>
        <v>110.02</v>
      </c>
      <c r="AH6" s="34" t="str">
        <f>IF(AH7="","",IF(AH7="-","【-】","【"&amp;SUBSTITUTE(TEXT(AH7,"#,##0.00"),"-","△")&amp;"】"))</f>
        <v>【113.39】</v>
      </c>
      <c r="AI6" s="34">
        <f>IF(AI7="",NA(),AI7)</f>
        <v>0</v>
      </c>
      <c r="AJ6" s="34">
        <f t="shared" ref="AJ6:AR6" si="5">IF(AJ7="",NA(),AJ7)</f>
        <v>0</v>
      </c>
      <c r="AK6" s="34">
        <f t="shared" si="5"/>
        <v>0</v>
      </c>
      <c r="AL6" s="34">
        <f t="shared" si="5"/>
        <v>0</v>
      </c>
      <c r="AM6" s="34">
        <f t="shared" si="5"/>
        <v>0</v>
      </c>
      <c r="AN6" s="35">
        <f t="shared" si="5"/>
        <v>13.47</v>
      </c>
      <c r="AO6" s="35">
        <f t="shared" si="5"/>
        <v>9.49</v>
      </c>
      <c r="AP6" s="35">
        <f t="shared" si="5"/>
        <v>9.35</v>
      </c>
      <c r="AQ6" s="35">
        <f t="shared" si="5"/>
        <v>10.130000000000001</v>
      </c>
      <c r="AR6" s="35">
        <f t="shared" si="5"/>
        <v>7.31</v>
      </c>
      <c r="AS6" s="34" t="str">
        <f>IF(AS7="","",IF(AS7="-","【-】","【"&amp;SUBSTITUTE(TEXT(AS7,"#,##0.00"),"-","△")&amp;"】"))</f>
        <v>【0.85】</v>
      </c>
      <c r="AT6" s="35">
        <f>IF(AT7="",NA(),AT7)</f>
        <v>15361.81</v>
      </c>
      <c r="AU6" s="35">
        <f t="shared" ref="AU6:BC6" si="6">IF(AU7="",NA(),AU7)</f>
        <v>224.23</v>
      </c>
      <c r="AV6" s="35">
        <f t="shared" si="6"/>
        <v>209.78</v>
      </c>
      <c r="AW6" s="35">
        <f t="shared" si="6"/>
        <v>209.81</v>
      </c>
      <c r="AX6" s="35">
        <f t="shared" si="6"/>
        <v>195.35</v>
      </c>
      <c r="AY6" s="35">
        <f t="shared" si="6"/>
        <v>1081.23</v>
      </c>
      <c r="AZ6" s="35">
        <f t="shared" si="6"/>
        <v>406.37</v>
      </c>
      <c r="BA6" s="35">
        <f t="shared" si="6"/>
        <v>398.29</v>
      </c>
      <c r="BB6" s="35">
        <f t="shared" si="6"/>
        <v>388.67</v>
      </c>
      <c r="BC6" s="35">
        <f t="shared" si="6"/>
        <v>355.27</v>
      </c>
      <c r="BD6" s="34" t="str">
        <f>IF(BD7="","",IF(BD7="-","【-】","【"&amp;SUBSTITUTE(TEXT(BD7,"#,##0.00"),"-","△")&amp;"】"))</f>
        <v>【264.34】</v>
      </c>
      <c r="BE6" s="35">
        <f>IF(BE7="",NA(),BE7)</f>
        <v>583.01</v>
      </c>
      <c r="BF6" s="35">
        <f t="shared" ref="BF6:BN6" si="7">IF(BF7="",NA(),BF7)</f>
        <v>567.36</v>
      </c>
      <c r="BG6" s="35">
        <f t="shared" si="7"/>
        <v>567.96</v>
      </c>
      <c r="BH6" s="35">
        <f t="shared" si="7"/>
        <v>562.14</v>
      </c>
      <c r="BI6" s="35">
        <f t="shared" si="7"/>
        <v>556.5</v>
      </c>
      <c r="BJ6" s="35">
        <f t="shared" si="7"/>
        <v>443.13</v>
      </c>
      <c r="BK6" s="35">
        <f t="shared" si="7"/>
        <v>442.54</v>
      </c>
      <c r="BL6" s="35">
        <f t="shared" si="7"/>
        <v>431</v>
      </c>
      <c r="BM6" s="35">
        <f t="shared" si="7"/>
        <v>422.5</v>
      </c>
      <c r="BN6" s="35">
        <f t="shared" si="7"/>
        <v>458.27</v>
      </c>
      <c r="BO6" s="34" t="str">
        <f>IF(BO7="","",IF(BO7="-","【-】","【"&amp;SUBSTITUTE(TEXT(BO7,"#,##0.00"),"-","△")&amp;"】"))</f>
        <v>【274.27】</v>
      </c>
      <c r="BP6" s="35">
        <f>IF(BP7="",NA(),BP7)</f>
        <v>107.95</v>
      </c>
      <c r="BQ6" s="35">
        <f t="shared" ref="BQ6:BY6" si="8">IF(BQ7="",NA(),BQ7)</f>
        <v>101.37</v>
      </c>
      <c r="BR6" s="35">
        <f t="shared" si="8"/>
        <v>113.59</v>
      </c>
      <c r="BS6" s="35">
        <f t="shared" si="8"/>
        <v>113.53</v>
      </c>
      <c r="BT6" s="35">
        <f t="shared" si="8"/>
        <v>108.93</v>
      </c>
      <c r="BU6" s="35">
        <f t="shared" si="8"/>
        <v>95.4</v>
      </c>
      <c r="BV6" s="35">
        <f t="shared" si="8"/>
        <v>98.6</v>
      </c>
      <c r="BW6" s="35">
        <f t="shared" si="8"/>
        <v>100.82</v>
      </c>
      <c r="BX6" s="35">
        <f t="shared" si="8"/>
        <v>101.64</v>
      </c>
      <c r="BY6" s="35">
        <f t="shared" si="8"/>
        <v>96.77</v>
      </c>
      <c r="BZ6" s="34" t="str">
        <f>IF(BZ7="","",IF(BZ7="-","【-】","【"&amp;SUBSTITUTE(TEXT(BZ7,"#,##0.00"),"-","△")&amp;"】"))</f>
        <v>【104.36】</v>
      </c>
      <c r="CA6" s="35">
        <f>IF(CA7="",NA(),CA7)</f>
        <v>250.09</v>
      </c>
      <c r="CB6" s="35">
        <f t="shared" ref="CB6:CJ6" si="9">IF(CB7="",NA(),CB7)</f>
        <v>266.64</v>
      </c>
      <c r="CC6" s="35">
        <f t="shared" si="9"/>
        <v>238.58</v>
      </c>
      <c r="CD6" s="35">
        <f t="shared" si="9"/>
        <v>238.96</v>
      </c>
      <c r="CE6" s="35">
        <f t="shared" si="9"/>
        <v>249.4</v>
      </c>
      <c r="CF6" s="35">
        <f t="shared" si="9"/>
        <v>186.15</v>
      </c>
      <c r="CG6" s="35">
        <f t="shared" si="9"/>
        <v>181.67</v>
      </c>
      <c r="CH6" s="35">
        <f t="shared" si="9"/>
        <v>179.55</v>
      </c>
      <c r="CI6" s="35">
        <f t="shared" si="9"/>
        <v>179.16</v>
      </c>
      <c r="CJ6" s="35">
        <f t="shared" si="9"/>
        <v>187.18</v>
      </c>
      <c r="CK6" s="34" t="str">
        <f>IF(CK7="","",IF(CK7="-","【-】","【"&amp;SUBSTITUTE(TEXT(CK7,"#,##0.00"),"-","△")&amp;"】"))</f>
        <v>【165.71】</v>
      </c>
      <c r="CL6" s="35">
        <f>IF(CL7="",NA(),CL7)</f>
        <v>47.62</v>
      </c>
      <c r="CM6" s="35">
        <f t="shared" ref="CM6:CU6" si="10">IF(CM7="",NA(),CM7)</f>
        <v>47.15</v>
      </c>
      <c r="CN6" s="35">
        <f t="shared" si="10"/>
        <v>43.44</v>
      </c>
      <c r="CO6" s="35">
        <f t="shared" si="10"/>
        <v>43.37</v>
      </c>
      <c r="CP6" s="35">
        <f t="shared" si="10"/>
        <v>42.57</v>
      </c>
      <c r="CQ6" s="35">
        <f t="shared" si="10"/>
        <v>54.47</v>
      </c>
      <c r="CR6" s="35">
        <f t="shared" si="10"/>
        <v>53.61</v>
      </c>
      <c r="CS6" s="35">
        <f t="shared" si="10"/>
        <v>53.52</v>
      </c>
      <c r="CT6" s="35">
        <f t="shared" si="10"/>
        <v>54.24</v>
      </c>
      <c r="CU6" s="35">
        <f t="shared" si="10"/>
        <v>55.88</v>
      </c>
      <c r="CV6" s="34" t="str">
        <f>IF(CV7="","",IF(CV7="-","【-】","【"&amp;SUBSTITUTE(TEXT(CV7,"#,##0.00"),"-","△")&amp;"】"))</f>
        <v>【60.41】</v>
      </c>
      <c r="CW6" s="35">
        <f>IF(CW7="",NA(),CW7)</f>
        <v>78.319999999999993</v>
      </c>
      <c r="CX6" s="35">
        <f t="shared" ref="CX6:DF6" si="11">IF(CX7="",NA(),CX7)</f>
        <v>78.349999999999994</v>
      </c>
      <c r="CY6" s="35">
        <f t="shared" si="11"/>
        <v>82.74</v>
      </c>
      <c r="CZ6" s="35">
        <f t="shared" si="11"/>
        <v>82.1</v>
      </c>
      <c r="DA6" s="35">
        <f t="shared" si="11"/>
        <v>82.62</v>
      </c>
      <c r="DB6" s="35">
        <f t="shared" si="11"/>
        <v>81.459999999999994</v>
      </c>
      <c r="DC6" s="35">
        <f t="shared" si="11"/>
        <v>81.31</v>
      </c>
      <c r="DD6" s="35">
        <f t="shared" si="11"/>
        <v>81.459999999999994</v>
      </c>
      <c r="DE6" s="35">
        <f t="shared" si="11"/>
        <v>81.680000000000007</v>
      </c>
      <c r="DF6" s="35">
        <f t="shared" si="11"/>
        <v>80.989999999999995</v>
      </c>
      <c r="DG6" s="34" t="str">
        <f>IF(DG7="","",IF(DG7="-","【-】","【"&amp;SUBSTITUTE(TEXT(DG7,"#,##0.00"),"-","△")&amp;"】"))</f>
        <v>【89.93】</v>
      </c>
      <c r="DH6" s="35">
        <f>IF(DH7="",NA(),DH7)</f>
        <v>41.85</v>
      </c>
      <c r="DI6" s="35">
        <f t="shared" ref="DI6:DQ6" si="12">IF(DI7="",NA(),DI7)</f>
        <v>43.3</v>
      </c>
      <c r="DJ6" s="35">
        <f t="shared" si="12"/>
        <v>44.01</v>
      </c>
      <c r="DK6" s="35">
        <f t="shared" si="12"/>
        <v>44.73</v>
      </c>
      <c r="DL6" s="35">
        <f t="shared" si="12"/>
        <v>45.39</v>
      </c>
      <c r="DM6" s="35">
        <f t="shared" si="12"/>
        <v>38.520000000000003</v>
      </c>
      <c r="DN6" s="35">
        <f t="shared" si="12"/>
        <v>46.67</v>
      </c>
      <c r="DO6" s="35">
        <f t="shared" si="12"/>
        <v>47.7</v>
      </c>
      <c r="DP6" s="35">
        <f t="shared" si="12"/>
        <v>48.14</v>
      </c>
      <c r="DQ6" s="35">
        <f t="shared" si="12"/>
        <v>46.61</v>
      </c>
      <c r="DR6" s="34" t="str">
        <f>IF(DR7="","",IF(DR7="-","【-】","【"&amp;SUBSTITUTE(TEXT(DR7,"#,##0.00"),"-","△")&amp;"】"))</f>
        <v>【48.12】</v>
      </c>
      <c r="DS6" s="35">
        <f>IF(DS7="",NA(),DS7)</f>
        <v>20.58</v>
      </c>
      <c r="DT6" s="35">
        <f t="shared" ref="DT6:EB6" si="13">IF(DT7="",NA(),DT7)</f>
        <v>24.1</v>
      </c>
      <c r="DU6" s="35">
        <f t="shared" si="13"/>
        <v>23.47</v>
      </c>
      <c r="DV6" s="35">
        <f t="shared" si="13"/>
        <v>26</v>
      </c>
      <c r="DW6" s="35">
        <f t="shared" si="13"/>
        <v>24.5</v>
      </c>
      <c r="DX6" s="35">
        <f t="shared" si="13"/>
        <v>9.43</v>
      </c>
      <c r="DY6" s="35">
        <f t="shared" si="13"/>
        <v>10.029999999999999</v>
      </c>
      <c r="DZ6" s="35">
        <f t="shared" si="13"/>
        <v>7.26</v>
      </c>
      <c r="EA6" s="35">
        <f t="shared" si="13"/>
        <v>11.13</v>
      </c>
      <c r="EB6" s="35">
        <f t="shared" si="13"/>
        <v>10.84</v>
      </c>
      <c r="EC6" s="34" t="str">
        <f>IF(EC7="","",IF(EC7="-","【-】","【"&amp;SUBSTITUTE(TEXT(EC7,"#,##0.00"),"-","△")&amp;"】"))</f>
        <v>【15.89】</v>
      </c>
      <c r="ED6" s="35">
        <f>IF(ED7="",NA(),ED7)</f>
        <v>0.83</v>
      </c>
      <c r="EE6" s="35">
        <f t="shared" ref="EE6:EM6" si="14">IF(EE7="",NA(),EE7)</f>
        <v>0.82</v>
      </c>
      <c r="EF6" s="35">
        <f t="shared" si="14"/>
        <v>1.64</v>
      </c>
      <c r="EG6" s="35">
        <f t="shared" si="14"/>
        <v>1.05</v>
      </c>
      <c r="EH6" s="35">
        <f t="shared" si="14"/>
        <v>0.37</v>
      </c>
      <c r="EI6" s="35">
        <f t="shared" si="14"/>
        <v>0.71</v>
      </c>
      <c r="EJ6" s="35">
        <f t="shared" si="14"/>
        <v>0.68</v>
      </c>
      <c r="EK6" s="35">
        <f t="shared" si="14"/>
        <v>1.65</v>
      </c>
      <c r="EL6" s="35">
        <f t="shared" si="14"/>
        <v>0.47</v>
      </c>
      <c r="EM6" s="35">
        <f t="shared" si="14"/>
        <v>0.39</v>
      </c>
      <c r="EN6" s="34" t="str">
        <f>IF(EN7="","",IF(EN7="-","【-】","【"&amp;SUBSTITUTE(TEXT(EN7,"#,##0.00"),"-","△")&amp;"】"))</f>
        <v>【0.69】</v>
      </c>
    </row>
    <row r="7" spans="1:144" s="36" customFormat="1" x14ac:dyDescent="0.15">
      <c r="A7" s="28"/>
      <c r="B7" s="37">
        <v>2017</v>
      </c>
      <c r="C7" s="37">
        <v>14290</v>
      </c>
      <c r="D7" s="37">
        <v>46</v>
      </c>
      <c r="E7" s="37">
        <v>1</v>
      </c>
      <c r="F7" s="37">
        <v>0</v>
      </c>
      <c r="G7" s="37">
        <v>1</v>
      </c>
      <c r="H7" s="37" t="s">
        <v>105</v>
      </c>
      <c r="I7" s="37" t="s">
        <v>106</v>
      </c>
      <c r="J7" s="37" t="s">
        <v>107</v>
      </c>
      <c r="K7" s="37" t="s">
        <v>108</v>
      </c>
      <c r="L7" s="37" t="s">
        <v>109</v>
      </c>
      <c r="M7" s="37" t="s">
        <v>110</v>
      </c>
      <c r="N7" s="38" t="s">
        <v>111</v>
      </c>
      <c r="O7" s="38">
        <v>62.05</v>
      </c>
      <c r="P7" s="38">
        <v>99.39</v>
      </c>
      <c r="Q7" s="38">
        <v>5590</v>
      </c>
      <c r="R7" s="38">
        <v>12052</v>
      </c>
      <c r="S7" s="38">
        <v>203.93</v>
      </c>
      <c r="T7" s="38">
        <v>59.1</v>
      </c>
      <c r="U7" s="38">
        <v>11850</v>
      </c>
      <c r="V7" s="38">
        <v>87.68</v>
      </c>
      <c r="W7" s="38">
        <v>135.15</v>
      </c>
      <c r="X7" s="38">
        <v>110.76</v>
      </c>
      <c r="Y7" s="38">
        <v>115.35</v>
      </c>
      <c r="Z7" s="38">
        <v>113.13</v>
      </c>
      <c r="AA7" s="38">
        <v>114.06</v>
      </c>
      <c r="AB7" s="38">
        <v>107.89</v>
      </c>
      <c r="AC7" s="38">
        <v>107.95</v>
      </c>
      <c r="AD7" s="38">
        <v>109.49</v>
      </c>
      <c r="AE7" s="38">
        <v>111.06</v>
      </c>
      <c r="AF7" s="38">
        <v>111.34</v>
      </c>
      <c r="AG7" s="38">
        <v>110.02</v>
      </c>
      <c r="AH7" s="38">
        <v>113.39</v>
      </c>
      <c r="AI7" s="38">
        <v>0</v>
      </c>
      <c r="AJ7" s="38">
        <v>0</v>
      </c>
      <c r="AK7" s="38">
        <v>0</v>
      </c>
      <c r="AL7" s="38">
        <v>0</v>
      </c>
      <c r="AM7" s="38">
        <v>0</v>
      </c>
      <c r="AN7" s="38">
        <v>13.47</v>
      </c>
      <c r="AO7" s="38">
        <v>9.49</v>
      </c>
      <c r="AP7" s="38">
        <v>9.35</v>
      </c>
      <c r="AQ7" s="38">
        <v>10.130000000000001</v>
      </c>
      <c r="AR7" s="38">
        <v>7.31</v>
      </c>
      <c r="AS7" s="38">
        <v>0.85</v>
      </c>
      <c r="AT7" s="38">
        <v>15361.81</v>
      </c>
      <c r="AU7" s="38">
        <v>224.23</v>
      </c>
      <c r="AV7" s="38">
        <v>209.78</v>
      </c>
      <c r="AW7" s="38">
        <v>209.81</v>
      </c>
      <c r="AX7" s="38">
        <v>195.35</v>
      </c>
      <c r="AY7" s="38">
        <v>1081.23</v>
      </c>
      <c r="AZ7" s="38">
        <v>406.37</v>
      </c>
      <c r="BA7" s="38">
        <v>398.29</v>
      </c>
      <c r="BB7" s="38">
        <v>388.67</v>
      </c>
      <c r="BC7" s="38">
        <v>355.27</v>
      </c>
      <c r="BD7" s="38">
        <v>264.33999999999997</v>
      </c>
      <c r="BE7" s="38">
        <v>583.01</v>
      </c>
      <c r="BF7" s="38">
        <v>567.36</v>
      </c>
      <c r="BG7" s="38">
        <v>567.96</v>
      </c>
      <c r="BH7" s="38">
        <v>562.14</v>
      </c>
      <c r="BI7" s="38">
        <v>556.5</v>
      </c>
      <c r="BJ7" s="38">
        <v>443.13</v>
      </c>
      <c r="BK7" s="38">
        <v>442.54</v>
      </c>
      <c r="BL7" s="38">
        <v>431</v>
      </c>
      <c r="BM7" s="38">
        <v>422.5</v>
      </c>
      <c r="BN7" s="38">
        <v>458.27</v>
      </c>
      <c r="BO7" s="38">
        <v>274.27</v>
      </c>
      <c r="BP7" s="38">
        <v>107.95</v>
      </c>
      <c r="BQ7" s="38">
        <v>101.37</v>
      </c>
      <c r="BR7" s="38">
        <v>113.59</v>
      </c>
      <c r="BS7" s="38">
        <v>113.53</v>
      </c>
      <c r="BT7" s="38">
        <v>108.93</v>
      </c>
      <c r="BU7" s="38">
        <v>95.4</v>
      </c>
      <c r="BV7" s="38">
        <v>98.6</v>
      </c>
      <c r="BW7" s="38">
        <v>100.82</v>
      </c>
      <c r="BX7" s="38">
        <v>101.64</v>
      </c>
      <c r="BY7" s="38">
        <v>96.77</v>
      </c>
      <c r="BZ7" s="38">
        <v>104.36</v>
      </c>
      <c r="CA7" s="38">
        <v>250.09</v>
      </c>
      <c r="CB7" s="38">
        <v>266.64</v>
      </c>
      <c r="CC7" s="38">
        <v>238.58</v>
      </c>
      <c r="CD7" s="38">
        <v>238.96</v>
      </c>
      <c r="CE7" s="38">
        <v>249.4</v>
      </c>
      <c r="CF7" s="38">
        <v>186.15</v>
      </c>
      <c r="CG7" s="38">
        <v>181.67</v>
      </c>
      <c r="CH7" s="38">
        <v>179.55</v>
      </c>
      <c r="CI7" s="38">
        <v>179.16</v>
      </c>
      <c r="CJ7" s="38">
        <v>187.18</v>
      </c>
      <c r="CK7" s="38">
        <v>165.71</v>
      </c>
      <c r="CL7" s="38">
        <v>47.62</v>
      </c>
      <c r="CM7" s="38">
        <v>47.15</v>
      </c>
      <c r="CN7" s="38">
        <v>43.44</v>
      </c>
      <c r="CO7" s="38">
        <v>43.37</v>
      </c>
      <c r="CP7" s="38">
        <v>42.57</v>
      </c>
      <c r="CQ7" s="38">
        <v>54.47</v>
      </c>
      <c r="CR7" s="38">
        <v>53.61</v>
      </c>
      <c r="CS7" s="38">
        <v>53.52</v>
      </c>
      <c r="CT7" s="38">
        <v>54.24</v>
      </c>
      <c r="CU7" s="38">
        <v>55.88</v>
      </c>
      <c r="CV7" s="38">
        <v>60.41</v>
      </c>
      <c r="CW7" s="38">
        <v>78.319999999999993</v>
      </c>
      <c r="CX7" s="38">
        <v>78.349999999999994</v>
      </c>
      <c r="CY7" s="38">
        <v>82.74</v>
      </c>
      <c r="CZ7" s="38">
        <v>82.1</v>
      </c>
      <c r="DA7" s="38">
        <v>82.62</v>
      </c>
      <c r="DB7" s="38">
        <v>81.459999999999994</v>
      </c>
      <c r="DC7" s="38">
        <v>81.31</v>
      </c>
      <c r="DD7" s="38">
        <v>81.459999999999994</v>
      </c>
      <c r="DE7" s="38">
        <v>81.680000000000007</v>
      </c>
      <c r="DF7" s="38">
        <v>80.989999999999995</v>
      </c>
      <c r="DG7" s="38">
        <v>89.93</v>
      </c>
      <c r="DH7" s="38">
        <v>41.85</v>
      </c>
      <c r="DI7" s="38">
        <v>43.3</v>
      </c>
      <c r="DJ7" s="38">
        <v>44.01</v>
      </c>
      <c r="DK7" s="38">
        <v>44.73</v>
      </c>
      <c r="DL7" s="38">
        <v>45.39</v>
      </c>
      <c r="DM7" s="38">
        <v>38.520000000000003</v>
      </c>
      <c r="DN7" s="38">
        <v>46.67</v>
      </c>
      <c r="DO7" s="38">
        <v>47.7</v>
      </c>
      <c r="DP7" s="38">
        <v>48.14</v>
      </c>
      <c r="DQ7" s="38">
        <v>46.61</v>
      </c>
      <c r="DR7" s="38">
        <v>48.12</v>
      </c>
      <c r="DS7" s="38">
        <v>20.58</v>
      </c>
      <c r="DT7" s="38">
        <v>24.1</v>
      </c>
      <c r="DU7" s="38">
        <v>23.47</v>
      </c>
      <c r="DV7" s="38">
        <v>26</v>
      </c>
      <c r="DW7" s="38">
        <v>24.5</v>
      </c>
      <c r="DX7" s="38">
        <v>9.43</v>
      </c>
      <c r="DY7" s="38">
        <v>10.029999999999999</v>
      </c>
      <c r="DZ7" s="38">
        <v>7.26</v>
      </c>
      <c r="EA7" s="38">
        <v>11.13</v>
      </c>
      <c r="EB7" s="38">
        <v>10.84</v>
      </c>
      <c r="EC7" s="38">
        <v>15.89</v>
      </c>
      <c r="ED7" s="38">
        <v>0.83</v>
      </c>
      <c r="EE7" s="38">
        <v>0.82</v>
      </c>
      <c r="EF7" s="38">
        <v>1.64</v>
      </c>
      <c r="EG7" s="38">
        <v>1.05</v>
      </c>
      <c r="EH7" s="38">
        <v>0.37</v>
      </c>
      <c r="EI7" s="38">
        <v>0.71</v>
      </c>
      <c r="EJ7" s="38">
        <v>0.68</v>
      </c>
      <c r="EK7" s="38">
        <v>1.65</v>
      </c>
      <c r="EL7" s="38">
        <v>0.47</v>
      </c>
      <c r="EM7" s="38">
        <v>0.39</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松川　公人</cp:lastModifiedBy>
  <cp:lastPrinted>2019-01-25T03:47:30Z</cp:lastPrinted>
  <dcterms:created xsi:type="dcterms:W3CDTF">2018-12-03T08:24:54Z</dcterms:created>
  <dcterms:modified xsi:type="dcterms:W3CDTF">2019-01-25T03:47:33Z</dcterms:modified>
  <cp:category/>
</cp:coreProperties>
</file>