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Ｇ\こ　公営企業経営関係（市町村係）\5_経営比較分析\提出\水道事業\【経営比較分析表】2017_014290_46_010\"/>
    </mc:Choice>
  </mc:AlternateContent>
  <workbookProtection workbookPassword="A597"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<sst xmlns="http://schemas.openxmlformats.org/spreadsheetml/2006/main" count="232" uniqueCount="120">
  <si>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</si>
  <si>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</si>
  <si>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</si>
  <si>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</si>
  <si>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</si>
  <si>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</si>
  <si>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</si>
  <si>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</si>
  <si>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</si>
  <si>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</si>
  <si>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</si>
  <si>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</si>
  <si>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</si>
  <si>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</si>
  <si>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</si>
  <si>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</si>
  <si>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</si>
  <si>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</si>
  <si>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</si>
  <si>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</si>
  <si>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</si>
  <si>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</si>
  <si>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</si>
  <si>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</si>
  <si>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</si>
  <si>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</si>
  <si>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</si>
  <si>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</si>
  <si>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</si>
  <si>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</si>
  <si>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</si>
  <si>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</si>
  <si>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</si>
  <si>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</si>
  <si>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</si>
  <si>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</si>
  <si>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</si>
  <si>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</si>
  <si>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</si>
  <si>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</si>
  <si>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</si>
  <si>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</si>
  <si>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</si>
  <si>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</si>
  <si>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</si>
  <si>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</si>
  <si>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</si>
  <si>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</si>
  <si>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</si>
  <si>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</si>
  <si>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</si>
  <si>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</si>
  <si>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</si>
  <si>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</si>
  <si>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</si>
  <si>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</si>
  <si>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</si>
  <si>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</si>
  <si>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</si>
  <si>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</si>
  <si>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</si>
  <si>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</si>
  <si>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</si>
  <si>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</si>
  <si>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</si>
  <si>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</si>
  <si>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</si>
  <si>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</si>
  <si>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</si>
  <si>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</si>
  <si>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</si>
  <si>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</si>
  <si>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</si>
  <si>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</si>
  <si>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</si>
  <si>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</si>
  <si>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</si>
  <si>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</si>
  <si>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</si>
  <si>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</si>
  <si>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</si>
  <si>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</si>
  <si>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</si>
  <si>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</si>
  <si>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</si>
  <si>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</si>
  <si>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</si>
  <si>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</si>
  <si>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</si>
  <si>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</si>
  <si>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</si>
  <si>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</si>
  <si>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</si>
  <si>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</si>
  <si>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</si>
  <si>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</si>
  <si>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</si>
  <si>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</si>
  <si>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</si>
  <si>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</si>
  <si>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</si>
  <si>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</si>
  <si>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</si>
  <si>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</si>
  <si>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</si>
  <si>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</si>
  <si>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</si>
  <si>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</si>
  <si>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</si>
  <si>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</si>
  <si>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</si>
  <si>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</si>
  <si>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</si>
  <si>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</si>
  <si>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</si>
  <si>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</si>
  <si>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</si>
  <si>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経常収支比率　比率は100％以上であり単年度収支においては、継続的な健全経営が行われていると言え、更新費用についても最大限確保に努めている。今後、安定的な経営を行っていくため、一層の効率化を図る必要がある。
②　累積欠損金比率　これまでも累積欠損金は発生していないことから、他会計に依存しない独立採算を維持していく。
③　流動比率　短期的には問題はないが、平均値から大きく下回っていることから、余裕資金の有効な運用について検討が必要である。
④　企業債残高対給水収益比率　給水収益が減少傾向にあるが、企業債の残高が徐々に減少していることから平均値を上回っている。適切な料金水準と更新投資について、長期的な検証を行う。
⑤　料金回収率　平均値を上回っているが、中長期的には人口減少に伴う給水収益の減少が予想されることから、精緻な経営分析のもと、近い将来、料金改定を検討する必要がある。
⑥　給水原価　平均値を大きく上回っているが、現在の経営環境を考慮すれば、適切な水準にある。
⑦　施設利用率　施設整備時の給水計画に対し、大きく人口が減少したため利用率が平均値を下回っているが、固有の問題ではないことから、推移を観察していく。　　　　　　　　　　　　　　　　　　　　　⑧　有収率　計画的な漏水調査や老朽管更新事業等により改善したことで、平均的な水準にある。今後も継続した取組みを実施し、有収率の向上に努める。</t>
    <rPh sb="9" eb="11">
      <t>ヒリツ</t>
    </rPh>
    <rPh sb="16" eb="18">
      <t>イジョウ</t>
    </rPh>
    <phoneticPr fontId="4"/>
  </si>
  <si>
    <t>①　有形固定資産減価償却率　毎年償却率が上昇しており、老朽化の傾向が顕著である。現在、計画的に配水管や機械設備等の更新等を実施していることから、引き続き、計画的な更新を進めていく。
②・③　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
今後、導水管も耐用年数を迎えることから、更新計画の精査を行い、管路更新率の改善に努める。</t>
    <phoneticPr fontId="4"/>
  </si>
  <si>
    <t>　将来的に給水人口の減少や水道施設、管路の老朽化が進行することから、持続的に安全な水道水の供給を行うため、平成26年度に策定した栗山町水道ビジョンやアセットマネジメントに基づき、経営の効率化と計画的な施設等の更新を推進し、安定した事業経営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</si>
</sst>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0.83</c:v>
                </c:pt>
                <c:pt idx="1">
                  <c:v>0.82</c:v>
                </c:pt>
                <c:pt idx="2">
                  <c:v>1.64</c:v>
                </c:pt>
                <c:pt idx="3">
                  <c:v>1.05</c:v>
                </c:pt>
                <c:pt idx="4">
                  <c:v>0.37</c:v>
                </c:pt>
              </c:numCache>
            </c:numRef>
          </c:val>
          <c:extLst>
            <c:ext xmlns:c16="http://schemas.microsoft.com/office/drawing/2014/chart" uri="{C3380CC4-5D6E-409C-BE32-E72D297353CC}">
              <c16:uniqueId val="{00000000-EE98-426E-B108-9B6A6587BB4C}"/>
            </c:ext>
          </c:extLst>
        </c:ser>
        <c:dLbls>
          <c:showLegendKey val="0"/>
          <c:showVal val="0"/>
          <c:showCatName val="0"/>
          <c:showSerName val="0"/>
          <c:showPercent val="0"/>
          <c:showBubbleSize val="0"/>
        </c:dLbls>
        <c:gapWidth val="150"/>
        <c:axId val="509026136"/>
        <c:axId val="454109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EE98-426E-B108-9B6A6587BB4C}"/>
            </c:ext>
          </c:extLst>
        </c:ser>
        <c:dLbls>
          <c:showLegendKey val="0"/>
          <c:showVal val="0"/>
          <c:showCatName val="0"/>
          <c:showSerName val="0"/>
          <c:showPercent val="0"/>
          <c:showBubbleSize val="0"/>
        </c:dLbls>
        <c:marker val="1"/>
        <c:smooth val="0"/>
        <c:axId val="509026136"/>
        <c:axId val="454109384"/>
      </c:lineChart>
      <c:dateAx>
        <c:axId val="509026136"/>
        <c:scaling>
          <c:orientation val="minMax"/>
        </c:scaling>
        <c:delete val="1"/>
        <c:axPos val="b"/>
        <c:numFmt formatCode="ge" sourceLinked="1"/>
        <c:majorTickMark val="none"/>
        <c:minorTickMark val="none"/>
        <c:tickLblPos val="none"/>
        <c:crossAx val="454109384"/>
        <c:crosses val="autoZero"/>
        <c:auto val="1"/>
        <c:lblOffset val="100"/>
        <c:baseTimeUnit val="years"/>
      </c:dateAx>
      <c:valAx>
        <c:axId val="45410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0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47.62</c:v>
                </c:pt>
                <c:pt idx="1">
                  <c:v>47.15</c:v>
                </c:pt>
                <c:pt idx="2">
                  <c:v>43.44</c:v>
                </c:pt>
                <c:pt idx="3">
                  <c:v>43.37</c:v>
                </c:pt>
                <c:pt idx="4">
                  <c:v>42.57</c:v>
                </c:pt>
              </c:numCache>
            </c:numRef>
          </c:val>
          <c:extLst>
            <c:ext xmlns:c16="http://schemas.microsoft.com/office/drawing/2014/chart" uri="{C3380CC4-5D6E-409C-BE32-E72D297353CC}">
              <c16:uniqueId val="{00000000-6CE4-4382-A22D-272FF82A8486}"/>
            </c:ext>
          </c:extLst>
        </c:ser>
        <c:dLbls>
          <c:showLegendKey val="0"/>
          <c:showVal val="0"/>
          <c:showCatName val="0"/>
          <c:showSerName val="0"/>
          <c:showPercent val="0"/>
          <c:showBubbleSize val="0"/>
        </c:dLbls>
        <c:gapWidth val="150"/>
        <c:axId val="353704296"/>
        <c:axId val="35370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6CE4-4382-A22D-272FF82A8486}"/>
            </c:ext>
          </c:extLst>
        </c:ser>
        <c:dLbls>
          <c:showLegendKey val="0"/>
          <c:showVal val="0"/>
          <c:showCatName val="0"/>
          <c:showSerName val="0"/>
          <c:showPercent val="0"/>
          <c:showBubbleSize val="0"/>
        </c:dLbls>
        <c:marker val="1"/>
        <c:smooth val="0"/>
        <c:axId val="353704296"/>
        <c:axId val="353704688"/>
      </c:lineChart>
      <c:dateAx>
        <c:axId val="353704296"/>
        <c:scaling>
          <c:orientation val="minMax"/>
        </c:scaling>
        <c:delete val="1"/>
        <c:axPos val="b"/>
        <c:numFmt formatCode="ge" sourceLinked="1"/>
        <c:majorTickMark val="none"/>
        <c:minorTickMark val="none"/>
        <c:tickLblPos val="none"/>
        <c:crossAx val="353704688"/>
        <c:crosses val="autoZero"/>
        <c:auto val="1"/>
        <c:lblOffset val="100"/>
        <c:baseTimeUnit val="years"/>
      </c:dateAx>
      <c:valAx>
        <c:axId val="35370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70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78.319999999999993</c:v>
                </c:pt>
                <c:pt idx="1">
                  <c:v>78.349999999999994</c:v>
                </c:pt>
                <c:pt idx="2">
                  <c:v>82.74</c:v>
                </c:pt>
                <c:pt idx="3">
                  <c:v>82.1</c:v>
                </c:pt>
                <c:pt idx="4">
                  <c:v>82.62</c:v>
                </c:pt>
              </c:numCache>
            </c:numRef>
          </c:val>
          <c:extLst>
            <c:ext xmlns:c16="http://schemas.microsoft.com/office/drawing/2014/chart" uri="{C3380CC4-5D6E-409C-BE32-E72D297353CC}">
              <c16:uniqueId val="{00000000-5C1B-4893-8AF8-CE652EE20271}"/>
            </c:ext>
          </c:extLst>
        </c:ser>
        <c:dLbls>
          <c:showLegendKey val="0"/>
          <c:showVal val="0"/>
          <c:showCatName val="0"/>
          <c:showSerName val="0"/>
          <c:showPercent val="0"/>
          <c:showBubbleSize val="0"/>
        </c:dLbls>
        <c:gapWidth val="150"/>
        <c:axId val="464142736"/>
        <c:axId val="46414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5C1B-4893-8AF8-CE652EE20271}"/>
            </c:ext>
          </c:extLst>
        </c:ser>
        <c:dLbls>
          <c:showLegendKey val="0"/>
          <c:showVal val="0"/>
          <c:showCatName val="0"/>
          <c:showSerName val="0"/>
          <c:showPercent val="0"/>
          <c:showBubbleSize val="0"/>
        </c:dLbls>
        <c:marker val="1"/>
        <c:smooth val="0"/>
        <c:axId val="464142736"/>
        <c:axId val="464143128"/>
      </c:lineChart>
      <c:dateAx>
        <c:axId val="464142736"/>
        <c:scaling>
          <c:orientation val="minMax"/>
        </c:scaling>
        <c:delete val="1"/>
        <c:axPos val="b"/>
        <c:numFmt formatCode="ge" sourceLinked="1"/>
        <c:majorTickMark val="none"/>
        <c:minorTickMark val="none"/>
        <c:tickLblPos val="none"/>
        <c:crossAx val="464143128"/>
        <c:crosses val="autoZero"/>
        <c:auto val="1"/>
        <c:lblOffset val="100"/>
        <c:baseTimeUnit val="years"/>
      </c:dateAx>
      <c:valAx>
        <c:axId val="4641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14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110.76</c:v>
                </c:pt>
                <c:pt idx="1">
                  <c:v>115.35</c:v>
                </c:pt>
                <c:pt idx="2">
                  <c:v>113.13</c:v>
                </c:pt>
                <c:pt idx="3">
                  <c:v>114.06</c:v>
                </c:pt>
                <c:pt idx="4">
                  <c:v>107.89</c:v>
                </c:pt>
              </c:numCache>
            </c:numRef>
          </c:val>
          <c:extLst>
            <c:ext xmlns:c16="http://schemas.microsoft.com/office/drawing/2014/chart" uri="{C3380CC4-5D6E-409C-BE32-E72D297353CC}">
              <c16:uniqueId val="{00000000-E7A0-424C-A68A-7B6E43706451}"/>
            </c:ext>
          </c:extLst>
        </c:ser>
        <c:dLbls>
          <c:showLegendKey val="0"/>
          <c:showVal val="0"/>
          <c:showCatName val="0"/>
          <c:showSerName val="0"/>
          <c:showPercent val="0"/>
          <c:showBubbleSize val="0"/>
        </c:dLbls>
        <c:gapWidth val="150"/>
        <c:axId val="454110168"/>
        <c:axId val="46243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E7A0-424C-A68A-7B6E43706451}"/>
            </c:ext>
          </c:extLst>
        </c:ser>
        <c:dLbls>
          <c:showLegendKey val="0"/>
          <c:showVal val="0"/>
          <c:showCatName val="0"/>
          <c:showSerName val="0"/>
          <c:showPercent val="0"/>
          <c:showBubbleSize val="0"/>
        </c:dLbls>
        <c:marker val="1"/>
        <c:smooth val="0"/>
        <c:axId val="454110168"/>
        <c:axId val="462435608"/>
      </c:lineChart>
      <c:dateAx>
        <c:axId val="454110168"/>
        <c:scaling>
          <c:orientation val="minMax"/>
        </c:scaling>
        <c:delete val="1"/>
        <c:axPos val="b"/>
        <c:numFmt formatCode="ge" sourceLinked="1"/>
        <c:majorTickMark val="none"/>
        <c:minorTickMark val="none"/>
        <c:tickLblPos val="none"/>
        <c:crossAx val="462435608"/>
        <c:crosses val="autoZero"/>
        <c:auto val="1"/>
        <c:lblOffset val="100"/>
        <c:baseTimeUnit val="years"/>
      </c:dateAx>
      <c:valAx>
        <c:axId val="462435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411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41.85</c:v>
                </c:pt>
                <c:pt idx="1">
                  <c:v>43.3</c:v>
                </c:pt>
                <c:pt idx="2">
                  <c:v>44.01</c:v>
                </c:pt>
                <c:pt idx="3">
                  <c:v>44.73</c:v>
                </c:pt>
                <c:pt idx="4">
                  <c:v>45.39</c:v>
                </c:pt>
              </c:numCache>
            </c:numRef>
          </c:val>
          <c:extLst>
            <c:ext xmlns:c16="http://schemas.microsoft.com/office/drawing/2014/chart" uri="{C3380CC4-5D6E-409C-BE32-E72D297353CC}">
              <c16:uniqueId val="{00000000-A60F-495A-9640-B0BCC7DF131F}"/>
            </c:ext>
          </c:extLst>
        </c:ser>
        <c:dLbls>
          <c:showLegendKey val="0"/>
          <c:showVal val="0"/>
          <c:showCatName val="0"/>
          <c:showSerName val="0"/>
          <c:showPercent val="0"/>
          <c:showBubbleSize val="0"/>
        </c:dLbls>
        <c:gapWidth val="150"/>
        <c:axId val="462434432"/>
        <c:axId val="66008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A60F-495A-9640-B0BCC7DF131F}"/>
            </c:ext>
          </c:extLst>
        </c:ser>
        <c:dLbls>
          <c:showLegendKey val="0"/>
          <c:showVal val="0"/>
          <c:showCatName val="0"/>
          <c:showSerName val="0"/>
          <c:showPercent val="0"/>
          <c:showBubbleSize val="0"/>
        </c:dLbls>
        <c:marker val="1"/>
        <c:smooth val="0"/>
        <c:axId val="462434432"/>
        <c:axId val="660086832"/>
      </c:lineChart>
      <c:dateAx>
        <c:axId val="462434432"/>
        <c:scaling>
          <c:orientation val="minMax"/>
        </c:scaling>
        <c:delete val="1"/>
        <c:axPos val="b"/>
        <c:numFmt formatCode="ge" sourceLinked="1"/>
        <c:majorTickMark val="none"/>
        <c:minorTickMark val="none"/>
        <c:tickLblPos val="none"/>
        <c:crossAx val="660086832"/>
        <c:crosses val="autoZero"/>
        <c:auto val="1"/>
        <c:lblOffset val="100"/>
        <c:baseTimeUnit val="years"/>
      </c:dateAx>
      <c:valAx>
        <c:axId val="66008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20.58</c:v>
                </c:pt>
                <c:pt idx="1">
                  <c:v>24.1</c:v>
                </c:pt>
                <c:pt idx="2">
                  <c:v>23.47</c:v>
                </c:pt>
                <c:pt idx="3">
                  <c:v>26</c:v>
                </c:pt>
                <c:pt idx="4">
                  <c:v>24.5</c:v>
                </c:pt>
              </c:numCache>
            </c:numRef>
          </c:val>
          <c:extLst>
            <c:ext xmlns:c16="http://schemas.microsoft.com/office/drawing/2014/chart" uri="{C3380CC4-5D6E-409C-BE32-E72D297353CC}">
              <c16:uniqueId val="{00000000-665E-4A4E-8C29-58A09D036FDF}"/>
            </c:ext>
          </c:extLst>
        </c:ser>
        <c:dLbls>
          <c:showLegendKey val="0"/>
          <c:showVal val="0"/>
          <c:showCatName val="0"/>
          <c:showSerName val="0"/>
          <c:showPercent val="0"/>
          <c:showBubbleSize val="0"/>
        </c:dLbls>
        <c:gapWidth val="150"/>
        <c:axId val="660088008"/>
        <c:axId val="66008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665E-4A4E-8C29-58A09D036FDF}"/>
            </c:ext>
          </c:extLst>
        </c:ser>
        <c:dLbls>
          <c:showLegendKey val="0"/>
          <c:showVal val="0"/>
          <c:showCatName val="0"/>
          <c:showSerName val="0"/>
          <c:showPercent val="0"/>
          <c:showBubbleSize val="0"/>
        </c:dLbls>
        <c:marker val="1"/>
        <c:smooth val="0"/>
        <c:axId val="660088008"/>
        <c:axId val="660088400"/>
      </c:lineChart>
      <c:dateAx>
        <c:axId val="660088008"/>
        <c:scaling>
          <c:orientation val="minMax"/>
        </c:scaling>
        <c:delete val="1"/>
        <c:axPos val="b"/>
        <c:numFmt formatCode="ge" sourceLinked="1"/>
        <c:majorTickMark val="none"/>
        <c:minorTickMark val="none"/>
        <c:tickLblPos val="none"/>
        <c:crossAx val="660088400"/>
        <c:crosses val="autoZero"/>
        <c:auto val="1"/>
        <c:lblOffset val="100"/>
        <c:baseTimeUnit val="years"/>
      </c:dateAx>
      <c:valAx>
        <c:axId val="66008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008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EF-4B59-A0D2-2282852428FD}"/>
            </c:ext>
          </c:extLst>
        </c:ser>
        <c:dLbls>
          <c:showLegendKey val="0"/>
          <c:showVal val="0"/>
          <c:showCatName val="0"/>
          <c:showSerName val="0"/>
          <c:showPercent val="0"/>
          <c:showBubbleSize val="0"/>
        </c:dLbls>
        <c:gapWidth val="150"/>
        <c:axId val="355480120"/>
        <c:axId val="35548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C9EF-4B59-A0D2-2282852428FD}"/>
            </c:ext>
          </c:extLst>
        </c:ser>
        <c:dLbls>
          <c:showLegendKey val="0"/>
          <c:showVal val="0"/>
          <c:showCatName val="0"/>
          <c:showSerName val="0"/>
          <c:showPercent val="0"/>
          <c:showBubbleSize val="0"/>
        </c:dLbls>
        <c:marker val="1"/>
        <c:smooth val="0"/>
        <c:axId val="355480120"/>
        <c:axId val="355480512"/>
      </c:lineChart>
      <c:dateAx>
        <c:axId val="355480120"/>
        <c:scaling>
          <c:orientation val="minMax"/>
        </c:scaling>
        <c:delete val="1"/>
        <c:axPos val="b"/>
        <c:numFmt formatCode="ge" sourceLinked="1"/>
        <c:majorTickMark val="none"/>
        <c:minorTickMark val="none"/>
        <c:tickLblPos val="none"/>
        <c:crossAx val="355480512"/>
        <c:crosses val="autoZero"/>
        <c:auto val="1"/>
        <c:lblOffset val="100"/>
        <c:baseTimeUnit val="years"/>
      </c:dateAx>
      <c:valAx>
        <c:axId val="35548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548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15361.81</c:v>
                </c:pt>
                <c:pt idx="1">
                  <c:v>224.23</c:v>
                </c:pt>
                <c:pt idx="2">
                  <c:v>209.78</c:v>
                </c:pt>
                <c:pt idx="3">
                  <c:v>209.81</c:v>
                </c:pt>
                <c:pt idx="4">
                  <c:v>195.35</c:v>
                </c:pt>
              </c:numCache>
            </c:numRef>
          </c:val>
          <c:extLst>
            <c:ext xmlns:c16="http://schemas.microsoft.com/office/drawing/2014/chart" uri="{C3380CC4-5D6E-409C-BE32-E72D297353CC}">
              <c16:uniqueId val="{00000000-55EA-4448-A174-8771D2563142}"/>
            </c:ext>
          </c:extLst>
        </c:ser>
        <c:dLbls>
          <c:showLegendKey val="0"/>
          <c:showVal val="0"/>
          <c:showCatName val="0"/>
          <c:showSerName val="0"/>
          <c:showPercent val="0"/>
          <c:showBubbleSize val="0"/>
        </c:dLbls>
        <c:gapWidth val="150"/>
        <c:axId val="601228080"/>
        <c:axId val="60122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55EA-4448-A174-8771D2563142}"/>
            </c:ext>
          </c:extLst>
        </c:ser>
        <c:dLbls>
          <c:showLegendKey val="0"/>
          <c:showVal val="0"/>
          <c:showCatName val="0"/>
          <c:showSerName val="0"/>
          <c:showPercent val="0"/>
          <c:showBubbleSize val="0"/>
        </c:dLbls>
        <c:marker val="1"/>
        <c:smooth val="0"/>
        <c:axId val="601228080"/>
        <c:axId val="601228472"/>
      </c:lineChart>
      <c:dateAx>
        <c:axId val="601228080"/>
        <c:scaling>
          <c:orientation val="minMax"/>
        </c:scaling>
        <c:delete val="1"/>
        <c:axPos val="b"/>
        <c:numFmt formatCode="ge" sourceLinked="1"/>
        <c:majorTickMark val="none"/>
        <c:minorTickMark val="none"/>
        <c:tickLblPos val="none"/>
        <c:crossAx val="601228472"/>
        <c:crosses val="autoZero"/>
        <c:auto val="1"/>
        <c:lblOffset val="100"/>
        <c:baseTimeUnit val="years"/>
      </c:dateAx>
      <c:valAx>
        <c:axId val="601228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122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583.01</c:v>
                </c:pt>
                <c:pt idx="1">
                  <c:v>567.36</c:v>
                </c:pt>
                <c:pt idx="2">
                  <c:v>567.96</c:v>
                </c:pt>
                <c:pt idx="3">
                  <c:v>562.14</c:v>
                </c:pt>
                <c:pt idx="4">
                  <c:v>556.5</c:v>
                </c:pt>
              </c:numCache>
            </c:numRef>
          </c:val>
          <c:extLst>
            <c:ext xmlns:c16="http://schemas.microsoft.com/office/drawing/2014/chart" uri="{C3380CC4-5D6E-409C-BE32-E72D297353CC}">
              <c16:uniqueId val="{00000000-D3D8-42CE-A7A5-B13819CC5228}"/>
            </c:ext>
          </c:extLst>
        </c:ser>
        <c:dLbls>
          <c:showLegendKey val="0"/>
          <c:showVal val="0"/>
          <c:showCatName val="0"/>
          <c:showSerName val="0"/>
          <c:showPercent val="0"/>
          <c:showBubbleSize val="0"/>
        </c:dLbls>
        <c:gapWidth val="150"/>
        <c:axId val="211324912"/>
        <c:axId val="21132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D3D8-42CE-A7A5-B13819CC5228}"/>
            </c:ext>
          </c:extLst>
        </c:ser>
        <c:dLbls>
          <c:showLegendKey val="0"/>
          <c:showVal val="0"/>
          <c:showCatName val="0"/>
          <c:showSerName val="0"/>
          <c:showPercent val="0"/>
          <c:showBubbleSize val="0"/>
        </c:dLbls>
        <c:marker val="1"/>
        <c:smooth val="0"/>
        <c:axId val="211324912"/>
        <c:axId val="211325304"/>
      </c:lineChart>
      <c:dateAx>
        <c:axId val="211324912"/>
        <c:scaling>
          <c:orientation val="minMax"/>
        </c:scaling>
        <c:delete val="1"/>
        <c:axPos val="b"/>
        <c:numFmt formatCode="ge" sourceLinked="1"/>
        <c:majorTickMark val="none"/>
        <c:minorTickMark val="none"/>
        <c:tickLblPos val="none"/>
        <c:crossAx val="211325304"/>
        <c:crosses val="autoZero"/>
        <c:auto val="1"/>
        <c:lblOffset val="100"/>
        <c:baseTimeUnit val="years"/>
      </c:dateAx>
      <c:valAx>
        <c:axId val="21132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32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107.95</c:v>
                </c:pt>
                <c:pt idx="1">
                  <c:v>101.37</c:v>
                </c:pt>
                <c:pt idx="2">
                  <c:v>113.59</c:v>
                </c:pt>
                <c:pt idx="3">
                  <c:v>113.53</c:v>
                </c:pt>
                <c:pt idx="4">
                  <c:v>108.93</c:v>
                </c:pt>
              </c:numCache>
            </c:numRef>
          </c:val>
          <c:extLst>
            <c:ext xmlns:c16="http://schemas.microsoft.com/office/drawing/2014/chart" uri="{C3380CC4-5D6E-409C-BE32-E72D297353CC}">
              <c16:uniqueId val="{00000000-1B85-4E4E-8409-ABC208B2BD4D}"/>
            </c:ext>
          </c:extLst>
        </c:ser>
        <c:dLbls>
          <c:showLegendKey val="0"/>
          <c:showVal val="0"/>
          <c:showCatName val="0"/>
          <c:showSerName val="0"/>
          <c:showPercent val="0"/>
          <c:showBubbleSize val="0"/>
        </c:dLbls>
        <c:gapWidth val="150"/>
        <c:axId val="31078872"/>
        <c:axId val="310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1B85-4E4E-8409-ABC208B2BD4D}"/>
            </c:ext>
          </c:extLst>
        </c:ser>
        <c:dLbls>
          <c:showLegendKey val="0"/>
          <c:showVal val="0"/>
          <c:showCatName val="0"/>
          <c:showSerName val="0"/>
          <c:showPercent val="0"/>
          <c:showBubbleSize val="0"/>
        </c:dLbls>
        <c:marker val="1"/>
        <c:smooth val="0"/>
        <c:axId val="31078872"/>
        <c:axId val="31079264"/>
      </c:lineChart>
      <c:dateAx>
        <c:axId val="31078872"/>
        <c:scaling>
          <c:orientation val="minMax"/>
        </c:scaling>
        <c:delete val="1"/>
        <c:axPos val="b"/>
        <c:numFmt formatCode="ge" sourceLinked="1"/>
        <c:majorTickMark val="none"/>
        <c:minorTickMark val="none"/>
        <c:tickLblPos val="none"/>
        <c:crossAx val="31079264"/>
        <c:crosses val="autoZero"/>
        <c:auto val="1"/>
        <c:lblOffset val="100"/>
        <c:baseTimeUnit val="years"/>
      </c:dateAx>
      <c:valAx>
        <c:axId val="310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7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250.09</c:v>
                </c:pt>
                <c:pt idx="1">
                  <c:v>266.64</c:v>
                </c:pt>
                <c:pt idx="2">
                  <c:v>238.58</c:v>
                </c:pt>
                <c:pt idx="3">
                  <c:v>238.96</c:v>
                </c:pt>
                <c:pt idx="4">
                  <c:v>249.4</c:v>
                </c:pt>
              </c:numCache>
            </c:numRef>
          </c:val>
          <c:extLst>
            <c:ext xmlns:c16="http://schemas.microsoft.com/office/drawing/2014/chart" uri="{C3380CC4-5D6E-409C-BE32-E72D297353CC}">
              <c16:uniqueId val="{00000000-5F63-432D-9EDB-F2D44DCBCC81}"/>
            </c:ext>
          </c:extLst>
        </c:ser>
        <c:dLbls>
          <c:showLegendKey val="0"/>
          <c:showVal val="0"/>
          <c:showCatName val="0"/>
          <c:showSerName val="0"/>
          <c:showPercent val="0"/>
          <c:showBubbleSize val="0"/>
        </c:dLbls>
        <c:gapWidth val="150"/>
        <c:axId val="601227688"/>
        <c:axId val="3108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5F63-432D-9EDB-F2D44DCBCC81}"/>
            </c:ext>
          </c:extLst>
        </c:ser>
        <c:dLbls>
          <c:showLegendKey val="0"/>
          <c:showVal val="0"/>
          <c:showCatName val="0"/>
          <c:showSerName val="0"/>
          <c:showPercent val="0"/>
          <c:showBubbleSize val="0"/>
        </c:dLbls>
        <c:marker val="1"/>
        <c:smooth val="0"/>
        <c:axId val="601227688"/>
        <c:axId val="31080440"/>
      </c:lineChart>
      <c:dateAx>
        <c:axId val="601227688"/>
        <c:scaling>
          <c:orientation val="minMax"/>
        </c:scaling>
        <c:delete val="1"/>
        <c:axPos val="b"/>
        <c:numFmt formatCode="ge" sourceLinked="1"/>
        <c:majorTickMark val="none"/>
        <c:minorTickMark val="none"/>
        <c:tickLblPos val="none"/>
        <c:crossAx val="31080440"/>
        <c:crosses val="autoZero"/>
        <c:auto val="1"/>
        <c:lblOffset val="100"/>
        <c:baseTimeUnit val="years"/>
      </c:dateAx>
      <c:valAx>
        <c:axId val="310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22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0"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栗山町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12052</v>
      </c>
      <c r="AM8" s="59"/>
      <c r="AN8" s="59"/>
      <c r="AO8" s="59"/>
      <c r="AP8" s="59"/>
      <c r="AQ8" s="59"/>
      <c r="AR8" s="59"/>
      <c r="AS8" s="59"/>
      <c r="AT8" s="50">
        <f>データ!$S$6</f>
        <v>203.93</v>
      </c>
      <c r="AU8" s="51"/>
      <c r="AV8" s="51"/>
      <c r="AW8" s="51"/>
      <c r="AX8" s="51"/>
      <c r="AY8" s="51"/>
      <c r="AZ8" s="51"/>
      <c r="BA8" s="51"/>
      <c r="BB8" s="52">
        <f>データ!$T$6</f>
        <v>59.1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62.05</v>
      </c>
      <c r="J10" s="51"/>
      <c r="K10" s="51"/>
      <c r="L10" s="51"/>
      <c r="M10" s="51"/>
      <c r="N10" s="51"/>
      <c r="O10" s="62"/>
      <c r="P10" s="52">
        <f>データ!$P$6</f>
        <v>99.39</v>
      </c>
      <c r="Q10" s="52"/>
      <c r="R10" s="52"/>
      <c r="S10" s="52"/>
      <c r="T10" s="52"/>
      <c r="U10" s="52"/>
      <c r="V10" s="52"/>
      <c r="W10" s="59">
        <f>データ!$Q$6</f>
        <v>5590</v>
      </c>
      <c r="X10" s="59"/>
      <c r="Y10" s="59"/>
      <c r="Z10" s="59"/>
      <c r="AA10" s="59"/>
      <c r="AB10" s="59"/>
      <c r="AC10" s="59"/>
      <c r="AD10" s="2"/>
      <c r="AE10" s="2"/>
      <c r="AF10" s="2"/>
      <c r="AG10" s="2"/>
      <c r="AH10" s="4"/>
      <c r="AI10" s="4"/>
      <c r="AJ10" s="4"/>
      <c r="AK10" s="4"/>
      <c r="AL10" s="59">
        <f>データ!$U$6</f>
        <v>11850</v>
      </c>
      <c r="AM10" s="59"/>
      <c r="AN10" s="59"/>
      <c r="AO10" s="59"/>
      <c r="AP10" s="59"/>
      <c r="AQ10" s="59"/>
      <c r="AR10" s="59"/>
      <c r="AS10" s="59"/>
      <c r="AT10" s="50">
        <f>データ!$V$6</f>
        <v>87.68</v>
      </c>
      <c r="AU10" s="51"/>
      <c r="AV10" s="51"/>
      <c r="AW10" s="51"/>
      <c r="AX10" s="51"/>
      <c r="AY10" s="51"/>
      <c r="AZ10" s="51"/>
      <c r="BA10" s="51"/>
      <c r="BB10" s="52">
        <f>データ!$W$6</f>
        <v>135.15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ti6ei1q0noT1KLcV1ZresMiLa0k/pg+4o+YvddcHtl6GpZg3H7fN/29OxkRTAXCrwOxvJYgH5mLFagQU8PpNbA==" saltValue="eYBgjX3858RiskGrzippH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U8" sqref="DU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14290</v>
      </c>
      <c r="D6" s="33">
        <f t="shared" si="3"/>
        <v>46</v>
      </c>
      <c r="E6" s="33">
        <f t="shared" si="3"/>
        <v>1</v>
      </c>
      <c r="F6" s="33">
        <f t="shared" si="3"/>
        <v>0</v>
      </c>
      <c r="G6" s="33">
        <f t="shared" si="3"/>
        <v>1</v>
      </c>
      <c r="H6" s="33" t="str">
        <f t="shared" si="3"/>
        <v>北海道　栗山町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62.05</v>
      </c>
      <c r="P6" s="34">
        <f t="shared" si="3"/>
        <v>99.39</v>
      </c>
      <c r="Q6" s="34">
        <f t="shared" si="3"/>
        <v>5590</v>
      </c>
      <c r="R6" s="34">
        <f t="shared" si="3"/>
        <v>12052</v>
      </c>
      <c r="S6" s="34">
        <f t="shared" si="3"/>
        <v>203.93</v>
      </c>
      <c r="T6" s="34">
        <f t="shared" si="3"/>
        <v>59.1</v>
      </c>
      <c r="U6" s="34">
        <f t="shared" si="3"/>
        <v>11850</v>
      </c>
      <c r="V6" s="34">
        <f t="shared" si="3"/>
        <v>87.68</v>
      </c>
      <c r="W6" s="34">
        <f t="shared" si="3"/>
        <v>135.15</v>
      </c>
      <c r="X6" s="35">
        <f>IF(X7="",NA(),X7)</f>
        <v>110.76</v>
      </c>
      <c r="Y6" s="35">
        <f t="shared" ref="Y6:AG6" si="4">IF(Y7="",NA(),Y7)</f>
        <v>115.35</v>
      </c>
      <c r="Z6" s="35">
        <f t="shared" si="4"/>
        <v>113.13</v>
      </c>
      <c r="AA6" s="35">
        <f t="shared" si="4"/>
        <v>114.06</v>
      </c>
      <c r="AB6" s="35">
        <f t="shared" si="4"/>
        <v>107.89</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15361.81</v>
      </c>
      <c r="AU6" s="35">
        <f t="shared" ref="AU6:BC6" si="6">IF(AU7="",NA(),AU7)</f>
        <v>224.23</v>
      </c>
      <c r="AV6" s="35">
        <f t="shared" si="6"/>
        <v>209.78</v>
      </c>
      <c r="AW6" s="35">
        <f t="shared" si="6"/>
        <v>209.81</v>
      </c>
      <c r="AX6" s="35">
        <f t="shared" si="6"/>
        <v>195.35</v>
      </c>
      <c r="AY6" s="35">
        <f t="shared" si="6"/>
        <v>1081.23</v>
      </c>
      <c r="AZ6" s="35">
        <f t="shared" si="6"/>
        <v>406.37</v>
      </c>
      <c r="BA6" s="35">
        <f t="shared" si="6"/>
        <v>398.29</v>
      </c>
      <c r="BB6" s="35">
        <f t="shared" si="6"/>
        <v>388.67</v>
      </c>
      <c r="BC6" s="35">
        <f t="shared" si="6"/>
        <v>355.27</v>
      </c>
      <c r="BD6" s="34" t="str">
        <f>IF(BD7="","",IF(BD7="-","【-】","【"&amp;SUBSTITUTE(TEXT(BD7,"#,##0.00"),"-","△")&amp;"】"))</f>
        <v>【264.34】</v>
      </c>
      <c r="BE6" s="35">
        <f>IF(BE7="",NA(),BE7)</f>
        <v>583.01</v>
      </c>
      <c r="BF6" s="35">
        <f t="shared" ref="BF6:BN6" si="7">IF(BF7="",NA(),BF7)</f>
        <v>567.36</v>
      </c>
      <c r="BG6" s="35">
        <f t="shared" si="7"/>
        <v>567.96</v>
      </c>
      <c r="BH6" s="35">
        <f t="shared" si="7"/>
        <v>562.14</v>
      </c>
      <c r="BI6" s="35">
        <f t="shared" si="7"/>
        <v>556.5</v>
      </c>
      <c r="BJ6" s="35">
        <f t="shared" si="7"/>
        <v>443.13</v>
      </c>
      <c r="BK6" s="35">
        <f t="shared" si="7"/>
        <v>442.54</v>
      </c>
      <c r="BL6" s="35">
        <f t="shared" si="7"/>
        <v>431</v>
      </c>
      <c r="BM6" s="35">
        <f t="shared" si="7"/>
        <v>422.5</v>
      </c>
      <c r="BN6" s="35">
        <f t="shared" si="7"/>
        <v>458.27</v>
      </c>
      <c r="BO6" s="34" t="str">
        <f>IF(BO7="","",IF(BO7="-","【-】","【"&amp;SUBSTITUTE(TEXT(BO7,"#,##0.00"),"-","△")&amp;"】"))</f>
        <v>【274.27】</v>
      </c>
      <c r="BP6" s="35">
        <f>IF(BP7="",NA(),BP7)</f>
        <v>107.95</v>
      </c>
      <c r="BQ6" s="35">
        <f t="shared" ref="BQ6:BY6" si="8">IF(BQ7="",NA(),BQ7)</f>
        <v>101.37</v>
      </c>
      <c r="BR6" s="35">
        <f t="shared" si="8"/>
        <v>113.59</v>
      </c>
      <c r="BS6" s="35">
        <f t="shared" si="8"/>
        <v>113.53</v>
      </c>
      <c r="BT6" s="35">
        <f t="shared" si="8"/>
        <v>108.93</v>
      </c>
      <c r="BU6" s="35">
        <f t="shared" si="8"/>
        <v>95.4</v>
      </c>
      <c r="BV6" s="35">
        <f t="shared" si="8"/>
        <v>98.6</v>
      </c>
      <c r="BW6" s="35">
        <f t="shared" si="8"/>
        <v>100.82</v>
      </c>
      <c r="BX6" s="35">
        <f t="shared" si="8"/>
        <v>101.64</v>
      </c>
      <c r="BY6" s="35">
        <f t="shared" si="8"/>
        <v>96.77</v>
      </c>
      <c r="BZ6" s="34" t="str">
        <f>IF(BZ7="","",IF(BZ7="-","【-】","【"&amp;SUBSTITUTE(TEXT(BZ7,"#,##0.00"),"-","△")&amp;"】"))</f>
        <v>【104.36】</v>
      </c>
      <c r="CA6" s="35">
        <f>IF(CA7="",NA(),CA7)</f>
        <v>250.09</v>
      </c>
      <c r="CB6" s="35">
        <f t="shared" ref="CB6:CJ6" si="9">IF(CB7="",NA(),CB7)</f>
        <v>266.64</v>
      </c>
      <c r="CC6" s="35">
        <f t="shared" si="9"/>
        <v>238.58</v>
      </c>
      <c r="CD6" s="35">
        <f t="shared" si="9"/>
        <v>238.96</v>
      </c>
      <c r="CE6" s="35">
        <f t="shared" si="9"/>
        <v>249.4</v>
      </c>
      <c r="CF6" s="35">
        <f t="shared" si="9"/>
        <v>186.15</v>
      </c>
      <c r="CG6" s="35">
        <f t="shared" si="9"/>
        <v>181.67</v>
      </c>
      <c r="CH6" s="35">
        <f t="shared" si="9"/>
        <v>179.55</v>
      </c>
      <c r="CI6" s="35">
        <f t="shared" si="9"/>
        <v>179.16</v>
      </c>
      <c r="CJ6" s="35">
        <f t="shared" si="9"/>
        <v>187.18</v>
      </c>
      <c r="CK6" s="34" t="str">
        <f>IF(CK7="","",IF(CK7="-","【-】","【"&amp;SUBSTITUTE(TEXT(CK7,"#,##0.00"),"-","△")&amp;"】"))</f>
        <v>【165.71】</v>
      </c>
      <c r="CL6" s="35">
        <f>IF(CL7="",NA(),CL7)</f>
        <v>47.62</v>
      </c>
      <c r="CM6" s="35">
        <f t="shared" ref="CM6:CU6" si="10">IF(CM7="",NA(),CM7)</f>
        <v>47.15</v>
      </c>
      <c r="CN6" s="35">
        <f t="shared" si="10"/>
        <v>43.44</v>
      </c>
      <c r="CO6" s="35">
        <f t="shared" si="10"/>
        <v>43.37</v>
      </c>
      <c r="CP6" s="35">
        <f t="shared" si="10"/>
        <v>42.57</v>
      </c>
      <c r="CQ6" s="35">
        <f t="shared" si="10"/>
        <v>54.47</v>
      </c>
      <c r="CR6" s="35">
        <f t="shared" si="10"/>
        <v>53.61</v>
      </c>
      <c r="CS6" s="35">
        <f t="shared" si="10"/>
        <v>53.52</v>
      </c>
      <c r="CT6" s="35">
        <f t="shared" si="10"/>
        <v>54.24</v>
      </c>
      <c r="CU6" s="35">
        <f t="shared" si="10"/>
        <v>55.88</v>
      </c>
      <c r="CV6" s="34" t="str">
        <f>IF(CV7="","",IF(CV7="-","【-】","【"&amp;SUBSTITUTE(TEXT(CV7,"#,##0.00"),"-","△")&amp;"】"))</f>
        <v>【60.41】</v>
      </c>
      <c r="CW6" s="35">
        <f>IF(CW7="",NA(),CW7)</f>
        <v>78.319999999999993</v>
      </c>
      <c r="CX6" s="35">
        <f t="shared" ref="CX6:DF6" si="11">IF(CX7="",NA(),CX7)</f>
        <v>78.349999999999994</v>
      </c>
      <c r="CY6" s="35">
        <f t="shared" si="11"/>
        <v>82.74</v>
      </c>
      <c r="CZ6" s="35">
        <f t="shared" si="11"/>
        <v>82.1</v>
      </c>
      <c r="DA6" s="35">
        <f t="shared" si="11"/>
        <v>82.62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41.85</v>
      </c>
      <c r="DI6" s="35">
        <f t="shared" ref="DI6:DQ6" si="12">IF(DI7="",NA(),DI7)</f>
        <v>43.3</v>
      </c>
      <c r="DJ6" s="35">
        <f t="shared" si="12"/>
        <v>44.01</v>
      </c>
      <c r="DK6" s="35">
        <f t="shared" si="12"/>
        <v>44.73</v>
      </c>
      <c r="DL6" s="35">
        <f t="shared" si="12"/>
        <v>45.39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20.58</v>
      </c>
      <c r="DT6" s="35">
        <f t="shared" ref="DT6:EB6" si="13">IF(DT7="",NA(),DT7)</f>
        <v>24.1</v>
      </c>
      <c r="DU6" s="35">
        <f t="shared" si="13"/>
        <v>23.47</v>
      </c>
      <c r="DV6" s="35">
        <f t="shared" si="13"/>
        <v>26</v>
      </c>
      <c r="DW6" s="35">
        <f t="shared" si="13"/>
        <v>24.5</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0.83</v>
      </c>
      <c r="EE6" s="35">
        <f t="shared" ref="EE6:EM6" si="14">IF(EE7="",NA(),EE7)</f>
        <v>0.82</v>
      </c>
      <c r="EF6" s="35">
        <f t="shared" si="14"/>
        <v>1.64</v>
      </c>
      <c r="EG6" s="35">
        <f t="shared" si="14"/>
        <v>1.05</v>
      </c>
      <c r="EH6" s="35">
        <f t="shared" si="14"/>
        <v>0.37</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14290</v>
      </c>
      <c r="D7" s="37">
        <v>46</v>
      </c>
      <c r="E7" s="37">
        <v>1</v>
      </c>
      <c r="F7" s="37">
        <v>0</v>
      </c>
      <c r="G7" s="37">
        <v>1</v>
      </c>
      <c r="H7" s="37" t="s">
        <v>105</v>
      </c>
      <c r="I7" s="37" t="s">
        <v>106</v>
      </c>
      <c r="J7" s="37" t="s">
        <v>107</v>
      </c>
      <c r="K7" s="37" t="s">
        <v>108</v>
      </c>
      <c r="L7" s="37" t="s">
        <v>109</v>
      </c>
      <c r="M7" s="37" t="s">
        <v>110</v>
      </c>
      <c r="N7" s="38" t="s">
        <v>111</v>
      </c>
      <c r="O7" s="38">
        <v>62.05</v>
      </c>
      <c r="P7" s="38">
        <v>99.39</v>
      </c>
      <c r="Q7" s="38">
        <v>5590</v>
      </c>
      <c r="R7" s="38">
        <v>12052</v>
      </c>
      <c r="S7" s="38">
        <v>203.93</v>
      </c>
      <c r="T7" s="38">
        <v>59.1</v>
      </c>
      <c r="U7" s="38">
        <v>11850</v>
      </c>
      <c r="V7" s="38">
        <v>87.68</v>
      </c>
      <c r="W7" s="38">
        <v>135.15</v>
      </c>
      <c r="X7" s="38">
        <v>110.76</v>
      </c>
      <c r="Y7" s="38">
        <v>115.35</v>
      </c>
      <c r="Z7" s="38">
        <v>113.13</v>
      </c>
      <c r="AA7" s="38">
        <v>114.06</v>
      </c>
      <c r="AB7" s="38">
        <v>107.89</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15361.81</v>
      </c>
      <c r="AU7" s="38">
        <v>224.23</v>
      </c>
      <c r="AV7" s="38">
        <v>209.78</v>
      </c>
      <c r="AW7" s="38">
        <v>209.81</v>
      </c>
      <c r="AX7" s="38">
        <v>195.35</v>
      </c>
      <c r="AY7" s="38">
        <v>1081.23</v>
      </c>
      <c r="AZ7" s="38">
        <v>406.37</v>
      </c>
      <c r="BA7" s="38">
        <v>398.29</v>
      </c>
      <c r="BB7" s="38">
        <v>388.67</v>
      </c>
      <c r="BC7" s="38">
        <v>355.27</v>
      </c>
      <c r="BD7" s="38">
        <v>264.33999999999997</v>
      </c>
      <c r="BE7" s="38">
        <v>583.01</v>
      </c>
      <c r="BF7" s="38">
        <v>567.36</v>
      </c>
      <c r="BG7" s="38">
        <v>567.96</v>
      </c>
      <c r="BH7" s="38">
        <v>562.14</v>
      </c>
      <c r="BI7" s="38">
        <v>556.5</v>
      </c>
      <c r="BJ7" s="38">
        <v>443.13</v>
      </c>
      <c r="BK7" s="38">
        <v>442.54</v>
      </c>
      <c r="BL7" s="38">
        <v>431</v>
      </c>
      <c r="BM7" s="38">
        <v>422.5</v>
      </c>
      <c r="BN7" s="38">
        <v>458.27</v>
      </c>
      <c r="BO7" s="38">
        <v>274.27</v>
      </c>
      <c r="BP7" s="38">
        <v>107.95</v>
      </c>
      <c r="BQ7" s="38">
        <v>101.37</v>
      </c>
      <c r="BR7" s="38">
        <v>113.59</v>
      </c>
      <c r="BS7" s="38">
        <v>113.53</v>
      </c>
      <c r="BT7" s="38">
        <v>108.93</v>
      </c>
      <c r="BU7" s="38">
        <v>95.4</v>
      </c>
      <c r="BV7" s="38">
        <v>98.6</v>
      </c>
      <c r="BW7" s="38">
        <v>100.82</v>
      </c>
      <c r="BX7" s="38">
        <v>101.64</v>
      </c>
      <c r="BY7" s="38">
        <v>96.77</v>
      </c>
      <c r="BZ7" s="38">
        <v>104.36</v>
      </c>
      <c r="CA7" s="38">
        <v>250.09</v>
      </c>
      <c r="CB7" s="38">
        <v>266.64</v>
      </c>
      <c r="CC7" s="38">
        <v>238.58</v>
      </c>
      <c r="CD7" s="38">
        <v>238.96</v>
      </c>
      <c r="CE7" s="38">
        <v>249.4</v>
      </c>
      <c r="CF7" s="38">
        <v>186.15</v>
      </c>
      <c r="CG7" s="38">
        <v>181.67</v>
      </c>
      <c r="CH7" s="38">
        <v>179.55</v>
      </c>
      <c r="CI7" s="38">
        <v>179.16</v>
      </c>
      <c r="CJ7" s="38">
        <v>187.18</v>
      </c>
      <c r="CK7" s="38">
        <v>165.71</v>
      </c>
      <c r="CL7" s="38">
        <v>47.62</v>
      </c>
      <c r="CM7" s="38">
        <v>47.15</v>
      </c>
      <c r="CN7" s="38">
        <v>43.44</v>
      </c>
      <c r="CO7" s="38">
        <v>43.37</v>
      </c>
      <c r="CP7" s="38">
        <v>42.57</v>
      </c>
      <c r="CQ7" s="38">
        <v>54.47</v>
      </c>
      <c r="CR7" s="38">
        <v>53.61</v>
      </c>
      <c r="CS7" s="38">
        <v>53.52</v>
      </c>
      <c r="CT7" s="38">
        <v>54.24</v>
      </c>
      <c r="CU7" s="38">
        <v>55.88</v>
      </c>
      <c r="CV7" s="38">
        <v>60.41</v>
      </c>
      <c r="CW7" s="38">
        <v>78.319999999999993</v>
      </c>
      <c r="CX7" s="38">
        <v>78.349999999999994</v>
      </c>
      <c r="CY7" s="38">
        <v>82.74</v>
      </c>
      <c r="CZ7" s="38">
        <v>82.1</v>
      </c>
      <c r="DA7" s="38">
        <v>82.62</v>
      </c>
      <c r="DB7" s="38">
        <v>81.459999999999994</v>
      </c>
      <c r="DC7" s="38">
        <v>81.31</v>
      </c>
      <c r="DD7" s="38">
        <v>81.459999999999994</v>
      </c>
      <c r="DE7" s="38">
        <v>81.680000000000007</v>
      </c>
      <c r="DF7" s="38">
        <v>80.989999999999995</v>
      </c>
      <c r="DG7" s="38">
        <v>89.93</v>
      </c>
      <c r="DH7" s="38">
        <v>41.85</v>
      </c>
      <c r="DI7" s="38">
        <v>43.3</v>
      </c>
      <c r="DJ7" s="38">
        <v>44.01</v>
      </c>
      <c r="DK7" s="38">
        <v>44.73</v>
      </c>
      <c r="DL7" s="38">
        <v>45.39</v>
      </c>
      <c r="DM7" s="38">
        <v>38.520000000000003</v>
      </c>
      <c r="DN7" s="38">
        <v>46.67</v>
      </c>
      <c r="DO7" s="38">
        <v>47.7</v>
      </c>
      <c r="DP7" s="38">
        <v>48.14</v>
      </c>
      <c r="DQ7" s="38">
        <v>46.61</v>
      </c>
      <c r="DR7" s="38">
        <v>48.12</v>
      </c>
      <c r="DS7" s="38">
        <v>20.58</v>
      </c>
      <c r="DT7" s="38">
        <v>24.1</v>
      </c>
      <c r="DU7" s="38">
        <v>23.47</v>
      </c>
      <c r="DV7" s="38">
        <v>26</v>
      </c>
      <c r="DW7" s="38">
        <v>24.5</v>
      </c>
      <c r="DX7" s="38">
        <v>9.43</v>
      </c>
      <c r="DY7" s="38">
        <v>10.029999999999999</v>
      </c>
      <c r="DZ7" s="38">
        <v>7.26</v>
      </c>
      <c r="EA7" s="38">
        <v>11.13</v>
      </c>
      <c r="EB7" s="38">
        <v>10.84</v>
      </c>
      <c r="EC7" s="38">
        <v>15.89</v>
      </c>
      <c r="ED7" s="38">
        <v>0.83</v>
      </c>
      <c r="EE7" s="38">
        <v>0.82</v>
      </c>
      <c r="EF7" s="38">
        <v>1.64</v>
      </c>
      <c r="EG7" s="38">
        <v>1.05</v>
      </c>
      <c r="EH7" s="38">
        <v>0.37</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2019-01-25T03:47:30Z</cp:lastPrinted>
  <dcterms:created xsi:type="dcterms:W3CDTF">2018-12-03T08:24:54Z</dcterms:created>
  <dcterms:modified xsi:type="dcterms:W3CDTF">2019-01-25T03:47:33Z</dcterms:modified>
  <cp:category/>
</cp:coreProperties>
</file>