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上下水道Ｇ\こ　公営企業経営関係（市町村係）\5_経営比較分析\提出\下水道事業\【経営比較分析表】2017_014290_46_1718\"/>
    </mc:Choice>
  </mc:AlternateContent>
  <workbookProtection workbookAlgorithmName="SHA-512" workbookHashValue="vTKaVfs8Rl/Un4OVbDLkC3CySaya0SAAf5xTkmiO46RLNXpI6gdTeYDTZ63VKytBEUg2kwtx6KWsUoJJcEM3WA==" workbookSaltValue="AEnV0lTpSi8JD1aaoNqsj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AD10" i="4"/>
  <c r="W10" i="4"/>
  <c r="I10" i="4"/>
  <c r="B10" i="4"/>
  <c r="BB8" i="4"/>
  <c r="AL8" i="4"/>
  <c r="AD8" i="4"/>
  <c r="P8" i="4"/>
  <c r="I8" i="4"/>
  <c r="B8" i="4"/>
  <c r="C10" i="5" l="1"/>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<sst xmlns="http://schemas.openxmlformats.org/spreadsheetml/2006/main" count="235" uniqueCount="122">
  <si>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</si>
  <si>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</si>
  <si>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</si>
  <si>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</si>
  <si>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</si>
  <si>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</si>
  <si>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</si>
  <si>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</si>
  <si>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</si>
  <si>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</si>
  <si>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</si>
  <si>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</si>
  <si>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</si>
  <si>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</si>
  <si>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</si>
  <si>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</si>
  <si>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</si>
  <si>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</si>
  <si>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</si>
  <si>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</si>
  <si>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</si>
  <si>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</si>
  <si>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</si>
  <si>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</si>
  <si>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</si>
  <si>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</si>
  <si>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</si>
  <si>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</si>
  <si>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</si>
  <si>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</si>
  <si>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</si>
  <si>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</si>
  <si>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</si>
  <si>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</si>
  <si>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</si>
  <si>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</si>
  <si>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</si>
  <si>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</si>
  <si>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</si>
  <si>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</si>
  <si>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</si>
  <si>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</si>
  <si>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</si>
  <si>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</si>
  <si>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</si>
  <si>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</si>
  <si>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</si>
  <si>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</si>
  <si>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</si>
  <si>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</si>
  <si>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</si>
  <si>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</si>
  <si>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</si>
  <si>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</si>
  <si>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</si>
  <si>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</si>
  <si>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</si>
  <si>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</si>
  <si>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</si>
  <si>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</si>
  <si>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</si>
  <si>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</si>
  <si>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</si>
  <si>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</si>
  <si>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</si>
  <si>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</si>
  <si>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</si>
  <si>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</si>
  <si>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</si>
  <si>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</si>
  <si>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</si>
  <si>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</si>
  <si>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</si>
  <si>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</si>
  <si>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</si>
  <si>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</si>
  <si>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</si>
  <si>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</si>
  <si>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</si>
  <si>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</si>
  <si>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</si>
  <si>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</si>
  <si>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</si>
  <si>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</si>
  <si>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</si>
  <si>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</si>
  <si>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</si>
  <si>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</si>
  <si>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</si>
  <si>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</si>
  <si>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</si>
  <si>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</si>
  <si>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</si>
  <si>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</si>
  <si>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</si>
  <si>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</si>
  <si>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</si>
  <si>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</si>
  <si>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</si>
  <si>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</si>
  <si>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</si>
  <si>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</si>
  <si>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</si>
  <si>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</si>
  <si>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</si>
  <si>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</si>
  <si>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</si>
  <si>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</si>
  <si>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</si>
  <si>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</si>
  <si>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</si>
  <si>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</si>
  <si>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</si>
  <si>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</si>
  <si>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</si>
  <si>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</si>
  <si>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</si>
  <si>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</si>
  <si>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</si>
  <si>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栗山町の公共下水道事業は、人口減少や高齢化など進行する中、老朽化に伴う施設・設備の大量かつ大規模な更新が控えている。
住民生活や社会活動等を維持するためにも持続的かつ安定的な下水道事業を運営する必要があり、効率的な経営が求められる。
このため、経営基盤強化と財政マネジメントの向上を図ることを目的に、平成26年度にアセットマネジメント、平成28年度には経営戦略を策定し、持続的かつ安定的な下水道事業を運営の実現を図っている。</t>
    <phoneticPr fontId="4"/>
  </si>
  <si>
    <t>①経常収支比率　比率は100％以上であり単年度収支においては黒字であるが、使用料金が減少傾向にあることから、一層の経営効率化を図る必要がある。
②累積欠損金　累積欠損金は生じていないが、将来的な処理区域内の人口減による使用料収入の減少が見込まれるため、引き続き経営効率化を図る必要がある。
③流動比率　下水道管等の建設改良費に充てられた企業債の借入により流動比率が100％を下回っている状況にあるが、企業債償還額が減少傾向にあり、今後徐々にではあるが一定の改善が見込まれる。
④企業債残高対事業規模比率　平均値を下回っており、今後も企業債残高は減少していく見込みであることから改善傾向にある。しかし、今後、老朽化に伴う更新投資が必要なことから持続的な経営の観点から投資規模を総合的に判断していく必要がある。
⑤経費回収率　比率は平均値を上回っており改善傾向にあるが、今後も使用料収入の減少が見込まれるためより一層の経営効率化を図る必要がある。
⑥汚水処理原価　原価は平均値を上回っているが減少傾向にある。引き続き維持管理費等の効率化を図る必要がある。
⑦施設利用率　利用率は平均値を若干上回っているが、今後も将来的な処理区域内の人口減少を踏まえ、施設・設備規模の適正化を検討する必要がある。
⑧水洗化率　水洗化率は約96％に達しいる。今後も水洗化未整備地域の早期解消を目指し、平成42年までに町内全域の水洗化施設整備を完了する。</t>
    <rPh sb="1" eb="3">
      <t>ケイジョウ</t>
    </rPh>
    <rPh sb="3" eb="5">
      <t>シュウシ</t>
    </rPh>
    <rPh sb="5" eb="7">
      <t>ヒリツ</t>
    </rPh>
    <rPh sb="8" eb="10">
      <t>ヒリツ</t>
    </rPh>
    <rPh sb="15" eb="17">
      <t>イジョウ</t>
    </rPh>
    <rPh sb="20" eb="23">
      <t>タンネンド</t>
    </rPh>
    <rPh sb="23" eb="25">
      <t>シュウシ</t>
    </rPh>
    <rPh sb="30" eb="32">
      <t>クロジ</t>
    </rPh>
    <rPh sb="37" eb="40">
      <t>シヨウリョウ</t>
    </rPh>
    <rPh sb="40" eb="41">
      <t>キン</t>
    </rPh>
    <rPh sb="42" eb="44">
      <t>ゲンショウ</t>
    </rPh>
    <rPh sb="44" eb="46">
      <t>ケイコウ</t>
    </rPh>
    <rPh sb="54" eb="56">
      <t>イッソウ</t>
    </rPh>
    <rPh sb="57" eb="59">
      <t>ケイエイ</t>
    </rPh>
    <rPh sb="59" eb="62">
      <t>コウリツカ</t>
    </rPh>
    <rPh sb="63" eb="64">
      <t>ハカ</t>
    </rPh>
    <rPh sb="65" eb="67">
      <t>ヒツヨウ</t>
    </rPh>
    <rPh sb="73" eb="75">
      <t>ルイセキ</t>
    </rPh>
    <rPh sb="75" eb="78">
      <t>ケッソンキン</t>
    </rPh>
    <rPh sb="79" eb="81">
      <t>ルイセキ</t>
    </rPh>
    <rPh sb="81" eb="84">
      <t>ケッソンキン</t>
    </rPh>
    <rPh sb="85" eb="86">
      <t>ショウ</t>
    </rPh>
    <rPh sb="93" eb="96">
      <t>ショウライテキ</t>
    </rPh>
    <rPh sb="97" eb="99">
      <t>ショリ</t>
    </rPh>
    <rPh sb="99" eb="101">
      <t>クイキ</t>
    </rPh>
    <rPh sb="101" eb="102">
      <t>ナイ</t>
    </rPh>
    <rPh sb="103" eb="105">
      <t>ジンコウ</t>
    </rPh>
    <rPh sb="105" eb="106">
      <t>ゲン</t>
    </rPh>
    <rPh sb="109" eb="112">
      <t>シヨウリョウ</t>
    </rPh>
    <rPh sb="112" eb="114">
      <t>シュウニュウ</t>
    </rPh>
    <rPh sb="115" eb="117">
      <t>ゲンショウ</t>
    </rPh>
    <rPh sb="118" eb="120">
      <t>ミコ</t>
    </rPh>
    <rPh sb="126" eb="127">
      <t>ヒ</t>
    </rPh>
    <rPh sb="128" eb="129">
      <t>ツヅ</t>
    </rPh>
    <rPh sb="130" eb="132">
      <t>ケイエイ</t>
    </rPh>
    <rPh sb="132" eb="135">
      <t>コウリツカ</t>
    </rPh>
    <rPh sb="136" eb="137">
      <t>ハカ</t>
    </rPh>
    <rPh sb="138" eb="140">
      <t>ヒツヨウ</t>
    </rPh>
    <rPh sb="146" eb="148">
      <t>リュウドウ</t>
    </rPh>
    <rPh sb="148" eb="150">
      <t>ヒリツ</t>
    </rPh>
    <rPh sb="151" eb="154">
      <t>ゲスイドウ</t>
    </rPh>
    <rPh sb="154" eb="155">
      <t>カン</t>
    </rPh>
    <rPh sb="155" eb="156">
      <t>トウ</t>
    </rPh>
    <rPh sb="157" eb="159">
      <t>ケンセツ</t>
    </rPh>
    <rPh sb="159" eb="161">
      <t>カイリョウ</t>
    </rPh>
    <rPh sb="161" eb="162">
      <t>ヒ</t>
    </rPh>
    <rPh sb="163" eb="164">
      <t>ア</t>
    </rPh>
    <rPh sb="168" eb="170">
      <t>キギョウ</t>
    </rPh>
    <rPh sb="170" eb="171">
      <t>サイ</t>
    </rPh>
    <rPh sb="172" eb="174">
      <t>カリイレ</t>
    </rPh>
    <rPh sb="177" eb="179">
      <t>リュウドウ</t>
    </rPh>
    <rPh sb="179" eb="181">
      <t>ヒリツ</t>
    </rPh>
    <rPh sb="187" eb="189">
      <t>シタマワ</t>
    </rPh>
    <rPh sb="193" eb="195">
      <t>ジョウキョウ</t>
    </rPh>
    <rPh sb="200" eb="202">
      <t>キギョウ</t>
    </rPh>
    <rPh sb="202" eb="203">
      <t>サイ</t>
    </rPh>
    <rPh sb="203" eb="205">
      <t>ショウカン</t>
    </rPh>
    <rPh sb="205" eb="206">
      <t>ガク</t>
    </rPh>
    <rPh sb="207" eb="209">
      <t>ゲンショウ</t>
    </rPh>
    <rPh sb="209" eb="211">
      <t>ケイコウ</t>
    </rPh>
    <rPh sb="215" eb="217">
      <t>コンゴ</t>
    </rPh>
    <rPh sb="217" eb="219">
      <t>ジョジョ</t>
    </rPh>
    <rPh sb="225" eb="227">
      <t>イッテイ</t>
    </rPh>
    <rPh sb="228" eb="230">
      <t>カイゼン</t>
    </rPh>
    <rPh sb="231" eb="233">
      <t>ミコ</t>
    </rPh>
    <rPh sb="239" eb="241">
      <t>キギョウ</t>
    </rPh>
    <rPh sb="241" eb="242">
      <t>サイ</t>
    </rPh>
    <rPh sb="242" eb="244">
      <t>ザンダカ</t>
    </rPh>
    <rPh sb="244" eb="245">
      <t>タイ</t>
    </rPh>
    <rPh sb="245" eb="247">
      <t>ジギョウ</t>
    </rPh>
    <rPh sb="247" eb="249">
      <t>キボ</t>
    </rPh>
    <rPh sb="249" eb="251">
      <t>ヒリツ</t>
    </rPh>
    <rPh sb="252" eb="255">
      <t>ヘイキンチ</t>
    </rPh>
    <rPh sb="256" eb="258">
      <t>シタマワ</t>
    </rPh>
    <rPh sb="263" eb="265">
      <t>コンゴ</t>
    </rPh>
    <rPh sb="266" eb="268">
      <t>キギョウ</t>
    </rPh>
    <rPh sb="268" eb="269">
      <t>サイ</t>
    </rPh>
    <rPh sb="269" eb="271">
      <t>ザンダカ</t>
    </rPh>
    <rPh sb="272" eb="274">
      <t>ゲンショウ</t>
    </rPh>
    <rPh sb="278" eb="280">
      <t>ミコミ</t>
    </rPh>
    <rPh sb="288" eb="290">
      <t>カイゼン</t>
    </rPh>
    <rPh sb="290" eb="292">
      <t>ケイコウ</t>
    </rPh>
    <rPh sb="300" eb="302">
      <t>コンゴ</t>
    </rPh>
    <rPh sb="303" eb="306">
      <t>ロウキュウカ</t>
    </rPh>
    <rPh sb="307" eb="308">
      <t>トモナ</t>
    </rPh>
    <rPh sb="309" eb="311">
      <t>コウシン</t>
    </rPh>
    <rPh sb="311" eb="313">
      <t>トウシ</t>
    </rPh>
    <rPh sb="314" eb="316">
      <t>ヒツヨウ</t>
    </rPh>
    <rPh sb="321" eb="324">
      <t>ジゾクテキ</t>
    </rPh>
    <rPh sb="325" eb="327">
      <t>ケイエイ</t>
    </rPh>
    <rPh sb="328" eb="330">
      <t>カンテン</t>
    </rPh>
    <rPh sb="332" eb="334">
      <t>トウシ</t>
    </rPh>
    <rPh sb="334" eb="336">
      <t>キボ</t>
    </rPh>
    <rPh sb="337" eb="340">
      <t>ソウゴウテキ</t>
    </rPh>
    <rPh sb="341" eb="343">
      <t>ハンダン</t>
    </rPh>
    <rPh sb="347" eb="349">
      <t>ヒツヨウ</t>
    </rPh>
    <rPh sb="355" eb="357">
      <t>ケイヒ</t>
    </rPh>
    <rPh sb="357" eb="359">
      <t>カイシュウ</t>
    </rPh>
    <rPh sb="359" eb="360">
      <t>リツ</t>
    </rPh>
    <rPh sb="361" eb="363">
      <t>ヒリツ</t>
    </rPh>
    <rPh sb="364" eb="367">
      <t>ヘイキンチ</t>
    </rPh>
    <rPh sb="368" eb="370">
      <t>ウワマワ</t>
    </rPh>
    <rPh sb="374" eb="376">
      <t>カイゼン</t>
    </rPh>
    <rPh sb="376" eb="378">
      <t>ケイコウ</t>
    </rPh>
    <rPh sb="383" eb="385">
      <t>コンゴ</t>
    </rPh>
    <rPh sb="386" eb="389">
      <t>シヨウリョウ</t>
    </rPh>
    <rPh sb="389" eb="391">
      <t>シュウニュウ</t>
    </rPh>
    <rPh sb="392" eb="394">
      <t>ゲンショウ</t>
    </rPh>
    <rPh sb="395" eb="397">
      <t>ミコ</t>
    </rPh>
    <rPh sb="404" eb="406">
      <t>イッソウ</t>
    </rPh>
    <rPh sb="407" eb="409">
      <t>ケイエイ</t>
    </rPh>
    <rPh sb="409" eb="412">
      <t>コウリツカ</t>
    </rPh>
    <rPh sb="413" eb="414">
      <t>ハカ</t>
    </rPh>
    <rPh sb="415" eb="417">
      <t>ヒツヨウ</t>
    </rPh>
    <rPh sb="423" eb="425">
      <t>オスイ</t>
    </rPh>
    <rPh sb="425" eb="427">
      <t>ショリ</t>
    </rPh>
    <rPh sb="427" eb="429">
      <t>ゲンカ</t>
    </rPh>
    <rPh sb="430" eb="432">
      <t>ゲンカ</t>
    </rPh>
    <rPh sb="433" eb="436">
      <t>ヘイキンチ</t>
    </rPh>
    <rPh sb="437" eb="439">
      <t>ウワマワ</t>
    </rPh>
    <rPh sb="444" eb="446">
      <t>ゲンショウ</t>
    </rPh>
    <rPh sb="446" eb="448">
      <t>ケイコウ</t>
    </rPh>
    <rPh sb="452" eb="453">
      <t>ヒ</t>
    </rPh>
    <rPh sb="454" eb="455">
      <t>ツヅ</t>
    </rPh>
    <rPh sb="456" eb="458">
      <t>イジ</t>
    </rPh>
    <rPh sb="458" eb="461">
      <t>カンリヒ</t>
    </rPh>
    <rPh sb="461" eb="462">
      <t>トウ</t>
    </rPh>
    <rPh sb="463" eb="466">
      <t>コウリツカ</t>
    </rPh>
    <rPh sb="467" eb="468">
      <t>ハカ</t>
    </rPh>
    <rPh sb="469" eb="471">
      <t>ヒツヨウ</t>
    </rPh>
    <rPh sb="477" eb="479">
      <t>シセツ</t>
    </rPh>
    <rPh sb="479" eb="481">
      <t>リヨウ</t>
    </rPh>
    <rPh sb="481" eb="482">
      <t>リツ</t>
    </rPh>
    <rPh sb="483" eb="486">
      <t>リヨウリツ</t>
    </rPh>
    <rPh sb="487" eb="490">
      <t>ヘイキンチ</t>
    </rPh>
    <rPh sb="491" eb="493">
      <t>ジャッカン</t>
    </rPh>
    <rPh sb="493" eb="495">
      <t>ウワマワ</t>
    </rPh>
    <rPh sb="501" eb="503">
      <t>コンゴ</t>
    </rPh>
    <rPh sb="504" eb="507">
      <t>ショウライテキ</t>
    </rPh>
    <rPh sb="508" eb="510">
      <t>ショリ</t>
    </rPh>
    <rPh sb="510" eb="512">
      <t>クイキ</t>
    </rPh>
    <rPh sb="512" eb="513">
      <t>ナイ</t>
    </rPh>
    <rPh sb="514" eb="516">
      <t>ジンコウ</t>
    </rPh>
    <rPh sb="516" eb="518">
      <t>ゲンショウ</t>
    </rPh>
    <rPh sb="519" eb="520">
      <t>フ</t>
    </rPh>
    <rPh sb="523" eb="525">
      <t>シセツ</t>
    </rPh>
    <rPh sb="526" eb="528">
      <t>セツビ</t>
    </rPh>
    <rPh sb="528" eb="530">
      <t>キボ</t>
    </rPh>
    <rPh sb="531" eb="534">
      <t>テキセイカ</t>
    </rPh>
    <rPh sb="535" eb="537">
      <t>ケントウ</t>
    </rPh>
    <rPh sb="539" eb="541">
      <t>ヒツヨウ</t>
    </rPh>
    <rPh sb="547" eb="550">
      <t>スイセンカ</t>
    </rPh>
    <rPh sb="550" eb="551">
      <t>リツ</t>
    </rPh>
    <rPh sb="552" eb="555">
      <t>スイセンカ</t>
    </rPh>
    <rPh sb="555" eb="556">
      <t>リツ</t>
    </rPh>
    <rPh sb="557" eb="558">
      <t>ヤク</t>
    </rPh>
    <rPh sb="562" eb="563">
      <t>タッ</t>
    </rPh>
    <rPh sb="567" eb="569">
      <t>コンゴ</t>
    </rPh>
    <rPh sb="570" eb="573">
      <t>スイセンカ</t>
    </rPh>
    <rPh sb="573" eb="576">
      <t>ミセイビ</t>
    </rPh>
    <rPh sb="576" eb="578">
      <t>チイキ</t>
    </rPh>
    <rPh sb="579" eb="581">
      <t>ソウキ</t>
    </rPh>
    <rPh sb="581" eb="583">
      <t>カイショウ</t>
    </rPh>
    <rPh sb="584" eb="586">
      <t>メザ</t>
    </rPh>
    <rPh sb="588" eb="590">
      <t>ヘイセイ</t>
    </rPh>
    <rPh sb="592" eb="593">
      <t>ネン</t>
    </rPh>
    <rPh sb="596" eb="598">
      <t>チョウナイ</t>
    </rPh>
    <rPh sb="598" eb="600">
      <t>ゼンイキ</t>
    </rPh>
    <rPh sb="601" eb="604">
      <t>スイセンカ</t>
    </rPh>
    <rPh sb="604" eb="606">
      <t>シセツ</t>
    </rPh>
    <rPh sb="606" eb="608">
      <t>セイビ</t>
    </rPh>
    <rPh sb="609" eb="611">
      <t>カンリョウ</t>
    </rPh>
    <phoneticPr fontId="4"/>
  </si>
  <si>
    <t>①有形固定資産減価償却率　大きな割合を占める下水道管理センターは、平成2年4月の運転開始以来、約30年近くが経過しているが、随時更新を行っており、全体的には高い数値とは言えない。
②管渠老朽化率　建設当初から約30年程度の経過しているが、標準耐用年数が50年と長期に渡るため、法定耐用年数を超えた管渠延長はなく、比率は0％である。今後10年間については更新事業を見込んでおらず、50年を経過する平成44年頃からを見込んでいる。
③管渠改善率　②のとおり更新は実施していないため比率は0％である。</t>
    <rPh sb="138" eb="140">
      <t>ホウテイ</t>
    </rPh>
    <rPh sb="140" eb="142">
      <t>タイヨウ</t>
    </rPh>
    <rPh sb="142" eb="144">
      <t>ネンスウ</t>
    </rPh>
    <rPh sb="145" eb="146">
      <t>コ</t>
    </rPh>
    <rPh sb="148" eb="150">
      <t>カンキョ</t>
    </rPh>
    <rPh sb="150" eb="152">
      <t>エンチョウ</t>
    </rPh>
    <rPh sb="156" eb="158">
      <t>ヒリツ</t>
    </rPh>
    <rPh sb="215" eb="217">
      <t>カンキョ</t>
    </rPh>
    <rPh sb="217" eb="219">
      <t>カイゼン</t>
    </rPh>
    <rPh sb="219" eb="220">
      <t>リツ</t>
    </rPh>
    <rPh sb="226" eb="228">
      <t>コウシン</t>
    </rPh>
    <rPh sb="229" eb="231">
      <t>ジッシ</t>
    </rPh>
    <rPh sb="238" eb="240">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</si>
</sst>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95-49CD-93DD-B6739FE19AF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0.03</c:v>
                </c:pt>
                <c:pt idx="2">
                  <c:v>0.15</c:v>
                </c:pt>
                <c:pt idx="3">
                  <c:v>0.1</c:v>
                </c:pt>
                <c:pt idx="4">
                  <c:v>0.13</c:v>
                </c:pt>
              </c:numCache>
            </c:numRef>
          </c:val>
          <c:smooth val="0"/>
          <c:extLst>
            <c:ext xmlns:c16="http://schemas.microsoft.com/office/drawing/2014/chart" uri="{C3380CC4-5D6E-409C-BE32-E72D297353CC}">
              <c16:uniqueId val="{00000001-8695-49CD-93DD-B6739FE19AF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53.6</c:v>
                </c:pt>
                <c:pt idx="1">
                  <c:v>50.43</c:v>
                </c:pt>
                <c:pt idx="2">
                  <c:v>49.86</c:v>
                </c:pt>
                <c:pt idx="3">
                  <c:v>55.11</c:v>
                </c:pt>
                <c:pt idx="4">
                  <c:v>51.12</c:v>
                </c:pt>
              </c:numCache>
            </c:numRef>
          </c:val>
          <c:extLst>
            <c:ext xmlns:c16="http://schemas.microsoft.com/office/drawing/2014/chart" uri="{C3380CC4-5D6E-409C-BE32-E72D297353CC}">
              <c16:uniqueId val="{00000000-CDC2-4DEC-8F0B-7CEEF5E7FF7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49.89</c:v>
                </c:pt>
                <c:pt idx="2">
                  <c:v>49.39</c:v>
                </c:pt>
                <c:pt idx="3">
                  <c:v>49.25</c:v>
                </c:pt>
                <c:pt idx="4">
                  <c:v>50.24</c:v>
                </c:pt>
              </c:numCache>
            </c:numRef>
          </c:val>
          <c:smooth val="0"/>
          <c:extLst>
            <c:ext xmlns:c16="http://schemas.microsoft.com/office/drawing/2014/chart" uri="{C3380CC4-5D6E-409C-BE32-E72D297353CC}">
              <c16:uniqueId val="{00000001-CDC2-4DEC-8F0B-7CEEF5E7FF7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96.55</c:v>
                </c:pt>
                <c:pt idx="1">
                  <c:v>95.72</c:v>
                </c:pt>
                <c:pt idx="2">
                  <c:v>95.82</c:v>
                </c:pt>
                <c:pt idx="3">
                  <c:v>96.07</c:v>
                </c:pt>
                <c:pt idx="4">
                  <c:v>96.89</c:v>
                </c:pt>
              </c:numCache>
            </c:numRef>
          </c:val>
          <c:extLst>
            <c:ext xmlns:c16="http://schemas.microsoft.com/office/drawing/2014/chart" uri="{C3380CC4-5D6E-409C-BE32-E72D297353CC}">
              <c16:uniqueId val="{00000000-48BA-4607-8F22-3D1AD50FBC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84.73</c:v>
                </c:pt>
                <c:pt idx="2">
                  <c:v>83.96</c:v>
                </c:pt>
                <c:pt idx="3">
                  <c:v>84.12</c:v>
                </c:pt>
                <c:pt idx="4">
                  <c:v>84.17</c:v>
                </c:pt>
              </c:numCache>
            </c:numRef>
          </c:val>
          <c:smooth val="0"/>
          <c:extLst>
            <c:ext xmlns:c16="http://schemas.microsoft.com/office/drawing/2014/chart" uri="{C3380CC4-5D6E-409C-BE32-E72D297353CC}">
              <c16:uniqueId val="{00000001-48BA-4607-8F22-3D1AD50FBC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85.87</c:v>
                </c:pt>
                <c:pt idx="1">
                  <c:v>117.03</c:v>
                </c:pt>
                <c:pt idx="2">
                  <c:v>119.67</c:v>
                </c:pt>
                <c:pt idx="3">
                  <c:v>116.95</c:v>
                </c:pt>
                <c:pt idx="4">
                  <c:v>114.99</c:v>
                </c:pt>
              </c:numCache>
            </c:numRef>
          </c:val>
          <c:extLst>
            <c:ext xmlns:c16="http://schemas.microsoft.com/office/drawing/2014/chart" uri="{C3380CC4-5D6E-409C-BE32-E72D297353CC}">
              <c16:uniqueId val="{00000000-DA70-46DD-BD2C-EE954B96EAD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108.69</c:v>
                </c:pt>
                <c:pt idx="2">
                  <c:v>110.8</c:v>
                </c:pt>
                <c:pt idx="3">
                  <c:v>110.07</c:v>
                </c:pt>
                <c:pt idx="4">
                  <c:v>106.7</c:v>
                </c:pt>
              </c:numCache>
            </c:numRef>
          </c:val>
          <c:smooth val="0"/>
          <c:extLst>
            <c:ext xmlns:c16="http://schemas.microsoft.com/office/drawing/2014/chart" uri="{C3380CC4-5D6E-409C-BE32-E72D297353CC}">
              <c16:uniqueId val="{00000001-DA70-46DD-BD2C-EE954B96EAD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8.5399999999999991</c:v>
                </c:pt>
                <c:pt idx="1">
                  <c:v>12.29</c:v>
                </c:pt>
                <c:pt idx="2">
                  <c:v>15.77</c:v>
                </c:pt>
                <c:pt idx="3">
                  <c:v>22.03</c:v>
                </c:pt>
                <c:pt idx="4">
                  <c:v>20.84</c:v>
                </c:pt>
              </c:numCache>
            </c:numRef>
          </c:val>
          <c:extLst>
            <c:ext xmlns:c16="http://schemas.microsoft.com/office/drawing/2014/chart" uri="{C3380CC4-5D6E-409C-BE32-E72D297353CC}">
              <c16:uniqueId val="{00000000-6041-4162-9351-45222E5186B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11.39</c:v>
                </c:pt>
                <c:pt idx="1">
                  <c:v>21.09</c:v>
                </c:pt>
                <c:pt idx="2">
                  <c:v>22.6</c:v>
                </c:pt>
                <c:pt idx="3">
                  <c:v>26.91</c:v>
                </c:pt>
                <c:pt idx="4">
                  <c:v>26.81</c:v>
                </c:pt>
              </c:numCache>
            </c:numRef>
          </c:val>
          <c:smooth val="0"/>
          <c:extLst>
            <c:ext xmlns:c16="http://schemas.microsoft.com/office/drawing/2014/chart" uri="{C3380CC4-5D6E-409C-BE32-E72D297353CC}">
              <c16:uniqueId val="{00000001-6041-4162-9351-45222E5186B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DD-4837-908A-8F42FE87281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0.78</c:v>
                </c:pt>
                <c:pt idx="1">
                  <c:v>0</c:v>
                </c:pt>
                <c:pt idx="2">
                  <c:v>0</c:v>
                </c:pt>
                <c:pt idx="3">
                  <c:v>0</c:v>
                </c:pt>
                <c:pt idx="4">
                  <c:v>0</c:v>
                </c:pt>
              </c:numCache>
            </c:numRef>
          </c:val>
          <c:smooth val="0"/>
          <c:extLst>
            <c:ext xmlns:c16="http://schemas.microsoft.com/office/drawing/2014/chart" uri="{C3380CC4-5D6E-409C-BE32-E72D297353CC}">
              <c16:uniqueId val="{00000001-CCDD-4837-908A-8F42FE87281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105.64</c:v>
                </c:pt>
                <c:pt idx="1">
                  <c:v>0</c:v>
                </c:pt>
                <c:pt idx="2">
                  <c:v>0</c:v>
                </c:pt>
                <c:pt idx="3">
                  <c:v>0</c:v>
                </c:pt>
                <c:pt idx="4">
                  <c:v>0</c:v>
                </c:pt>
              </c:numCache>
            </c:numRef>
          </c:val>
          <c:extLst>
            <c:ext xmlns:c16="http://schemas.microsoft.com/office/drawing/2014/chart" uri="{C3380CC4-5D6E-409C-BE32-E72D297353CC}">
              <c16:uniqueId val="{00000000-73C4-467A-BEE8-4E6F6066D4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149.66</c:v>
                </c:pt>
                <c:pt idx="1">
                  <c:v>29.24</c:v>
                </c:pt>
                <c:pt idx="2">
                  <c:v>31.45</c:v>
                </c:pt>
                <c:pt idx="3">
                  <c:v>31.4</c:v>
                </c:pt>
                <c:pt idx="4">
                  <c:v>26.14</c:v>
                </c:pt>
              </c:numCache>
            </c:numRef>
          </c:val>
          <c:smooth val="0"/>
          <c:extLst>
            <c:ext xmlns:c16="http://schemas.microsoft.com/office/drawing/2014/chart" uri="{C3380CC4-5D6E-409C-BE32-E72D297353CC}">
              <c16:uniqueId val="{00000001-73C4-467A-BEE8-4E6F6066D4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2212.83</c:v>
                </c:pt>
                <c:pt idx="1">
                  <c:v>21.75</c:v>
                </c:pt>
                <c:pt idx="2">
                  <c:v>31.86</c:v>
                </c:pt>
                <c:pt idx="3">
                  <c:v>33.72</c:v>
                </c:pt>
                <c:pt idx="4">
                  <c:v>35.130000000000003</c:v>
                </c:pt>
              </c:numCache>
            </c:numRef>
          </c:val>
          <c:extLst>
            <c:ext xmlns:c16="http://schemas.microsoft.com/office/drawing/2014/chart" uri="{C3380CC4-5D6E-409C-BE32-E72D297353CC}">
              <c16:uniqueId val="{00000000-2BD1-41AD-8380-58B19696624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246.4</c:v>
                </c:pt>
                <c:pt idx="1">
                  <c:v>68.510000000000005</c:v>
                </c:pt>
                <c:pt idx="2">
                  <c:v>70.16</c:v>
                </c:pt>
                <c:pt idx="3">
                  <c:v>79.709999999999994</c:v>
                </c:pt>
                <c:pt idx="4">
                  <c:v>68.290000000000006</c:v>
                </c:pt>
              </c:numCache>
            </c:numRef>
          </c:val>
          <c:smooth val="0"/>
          <c:extLst>
            <c:ext xmlns:c16="http://schemas.microsoft.com/office/drawing/2014/chart" uri="{C3380CC4-5D6E-409C-BE32-E72D297353CC}">
              <c16:uniqueId val="{00000001-2BD1-41AD-8380-58B19696624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1064.92</c:v>
                </c:pt>
                <c:pt idx="1">
                  <c:v>936.85</c:v>
                </c:pt>
                <c:pt idx="2">
                  <c:v>919.18</c:v>
                </c:pt>
                <c:pt idx="3">
                  <c:v>849.89</c:v>
                </c:pt>
                <c:pt idx="4">
                  <c:v>610.32000000000005</c:v>
                </c:pt>
              </c:numCache>
            </c:numRef>
          </c:val>
          <c:extLst>
            <c:ext xmlns:c16="http://schemas.microsoft.com/office/drawing/2014/chart" uri="{C3380CC4-5D6E-409C-BE32-E72D297353CC}">
              <c16:uniqueId val="{00000000-8436-4EC2-8518-9129F0320AB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1203.71</c:v>
                </c:pt>
                <c:pt idx="2">
                  <c:v>1162.3599999999999</c:v>
                </c:pt>
                <c:pt idx="3">
                  <c:v>1047.6500000000001</c:v>
                </c:pt>
                <c:pt idx="4">
                  <c:v>1124.26</c:v>
                </c:pt>
              </c:numCache>
            </c:numRef>
          </c:val>
          <c:smooth val="0"/>
          <c:extLst>
            <c:ext xmlns:c16="http://schemas.microsoft.com/office/drawing/2014/chart" uri="{C3380CC4-5D6E-409C-BE32-E72D297353CC}">
              <c16:uniqueId val="{00000001-8436-4EC2-8518-9129F0320AB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66.16</c:v>
                </c:pt>
                <c:pt idx="1">
                  <c:v>70.52</c:v>
                </c:pt>
                <c:pt idx="2">
                  <c:v>73.650000000000006</c:v>
                </c:pt>
                <c:pt idx="3">
                  <c:v>81.650000000000006</c:v>
                </c:pt>
                <c:pt idx="4">
                  <c:v>93.15</c:v>
                </c:pt>
              </c:numCache>
            </c:numRef>
          </c:val>
          <c:extLst>
            <c:ext xmlns:c16="http://schemas.microsoft.com/office/drawing/2014/chart" uri="{C3380CC4-5D6E-409C-BE32-E72D297353CC}">
              <c16:uniqueId val="{00000000-7E6A-44DC-BE0F-B498C68701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69.739999999999995</c:v>
                </c:pt>
                <c:pt idx="2">
                  <c:v>68.209999999999994</c:v>
                </c:pt>
                <c:pt idx="3">
                  <c:v>74.040000000000006</c:v>
                </c:pt>
                <c:pt idx="4">
                  <c:v>80.58</c:v>
                </c:pt>
              </c:numCache>
            </c:numRef>
          </c:val>
          <c:smooth val="0"/>
          <c:extLst>
            <c:ext xmlns:c16="http://schemas.microsoft.com/office/drawing/2014/chart" uri="{C3380CC4-5D6E-409C-BE32-E72D297353CC}">
              <c16:uniqueId val="{00000001-7E6A-44DC-BE0F-B498C68701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343.99</c:v>
                </c:pt>
                <c:pt idx="1">
                  <c:v>322.89</c:v>
                </c:pt>
                <c:pt idx="2">
                  <c:v>309.89999999999998</c:v>
                </c:pt>
                <c:pt idx="3">
                  <c:v>280.38</c:v>
                </c:pt>
                <c:pt idx="4">
                  <c:v>245.56</c:v>
                </c:pt>
              </c:numCache>
            </c:numRef>
          </c:val>
          <c:extLst>
            <c:ext xmlns:c16="http://schemas.microsoft.com/office/drawing/2014/chart" uri="{C3380CC4-5D6E-409C-BE32-E72D297353CC}">
              <c16:uniqueId val="{00000000-CC53-48DA-86BA-C7412E84AED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248.89</c:v>
                </c:pt>
                <c:pt idx="2">
                  <c:v>250.84</c:v>
                </c:pt>
                <c:pt idx="3">
                  <c:v>235.61</c:v>
                </c:pt>
                <c:pt idx="4">
                  <c:v>216.21</c:v>
                </c:pt>
              </c:numCache>
            </c:numRef>
          </c:val>
          <c:smooth val="0"/>
          <c:extLst>
            <c:ext xmlns:c16="http://schemas.microsoft.com/office/drawing/2014/chart" uri="{C3380CC4-5D6E-409C-BE32-E72D297353CC}">
              <c16:uniqueId val="{00000001-CC53-48DA-86BA-C7412E84AED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6"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北海道　栗山町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Cd2</v>
      </c>
      <c r="X8" s="78"/>
      <c r="Y8" s="78"/>
      <c r="Z8" s="78"/>
      <c r="AA8" s="78"/>
      <c r="AB8" s="78"/>
      <c r="AC8" s="78"/>
      <c r="AD8" s="79" t="str">
        <f>データ!$M$6</f>
        <v>非設置</v>
      </c>
      <c r="AE8" s="79"/>
      <c r="AF8" s="79"/>
      <c r="AG8" s="79"/>
      <c r="AH8" s="79"/>
      <c r="AI8" s="79"/>
      <c r="AJ8" s="79"/>
      <c r="AK8" s="3"/>
      <c r="AL8" s="73">
        <f>データ!S6</f>
        <v>12052</v>
      </c>
      <c r="AM8" s="73"/>
      <c r="AN8" s="73"/>
      <c r="AO8" s="73"/>
      <c r="AP8" s="73"/>
      <c r="AQ8" s="73"/>
      <c r="AR8" s="73"/>
      <c r="AS8" s="73"/>
      <c r="AT8" s="72">
        <f>データ!T6</f>
        <v>203.93</v>
      </c>
      <c r="AU8" s="72"/>
      <c r="AV8" s="72"/>
      <c r="AW8" s="72"/>
      <c r="AX8" s="72"/>
      <c r="AY8" s="72"/>
      <c r="AZ8" s="72"/>
      <c r="BA8" s="72"/>
      <c r="BB8" s="72">
        <f>データ!U6</f>
        <v>59.1</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f>データ!O6</f>
        <v>52.89</v>
      </c>
      <c r="J10" s="72"/>
      <c r="K10" s="72"/>
      <c r="L10" s="72"/>
      <c r="M10" s="72"/>
      <c r="N10" s="72"/>
      <c r="O10" s="72"/>
      <c r="P10" s="72">
        <f>データ!P6</f>
        <v>75.239999999999995</v>
      </c>
      <c r="Q10" s="72"/>
      <c r="R10" s="72"/>
      <c r="S10" s="72"/>
      <c r="T10" s="72"/>
      <c r="U10" s="72"/>
      <c r="V10" s="72"/>
      <c r="W10" s="72">
        <f>データ!Q6</f>
        <v>69.349999999999994</v>
      </c>
      <c r="X10" s="72"/>
      <c r="Y10" s="72"/>
      <c r="Z10" s="72"/>
      <c r="AA10" s="72"/>
      <c r="AB10" s="72"/>
      <c r="AC10" s="72"/>
      <c r="AD10" s="73">
        <f>データ!R6</f>
        <v>4795</v>
      </c>
      <c r="AE10" s="73"/>
      <c r="AF10" s="73"/>
      <c r="AG10" s="73"/>
      <c r="AH10" s="73"/>
      <c r="AI10" s="73"/>
      <c r="AJ10" s="73"/>
      <c r="AK10" s="2"/>
      <c r="AL10" s="73">
        <f>データ!V6</f>
        <v>8971</v>
      </c>
      <c r="AM10" s="73"/>
      <c r="AN10" s="73"/>
      <c r="AO10" s="73"/>
      <c r="AP10" s="73"/>
      <c r="AQ10" s="73"/>
      <c r="AR10" s="73"/>
      <c r="AS10" s="73"/>
      <c r="AT10" s="72">
        <f>データ!W6</f>
        <v>3.84</v>
      </c>
      <c r="AU10" s="72"/>
      <c r="AV10" s="72"/>
      <c r="AW10" s="72"/>
      <c r="AX10" s="72"/>
      <c r="AY10" s="72"/>
      <c r="AZ10" s="72"/>
      <c r="BA10" s="72"/>
      <c r="BB10" s="72">
        <f>データ!X6</f>
        <v>2336.1999999999998</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120</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119</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18/kIA0lPJ1UFfrtRPPRkoLQvZi9IF6qmO17QJvgqmgj8CYv/XWTMCvJqn8w1N5OXiI+H5wFzgjzKzYOP7kwQQ==" saltValue="a+YxYY0bshzn6+HgjApnf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36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66</v>
      </c>
      <c r="B4" s="30"/>
      <c r="C4" s="30"/>
      <c r="D4" s="30"/>
      <c r="E4" s="30"/>
      <c r="F4" s="30"/>
      <c r="G4" s="30"/>
      <c r="H4" s="86"/>
      <c r="I4" s="87"/>
      <c r="J4" s="87"/>
      <c r="K4" s="87"/>
      <c r="L4" s="87"/>
      <c r="M4" s="87"/>
      <c r="N4" s="87"/>
      <c r="O4" s="87"/>
      <c r="P4" s="87"/>
      <c r="Q4" s="87"/>
      <c r="R4" s="87"/>
      <c r="S4" s="87"/>
      <c r="T4" s="87"/>
      <c r="U4" s="87"/>
      <c r="V4" s="87"/>
      <c r="W4" s="87"/>
      <c r="X4" s="88"/>
      <c r="Y4" s="82" t="s">
        <v>67</v>
      </c>
      <c r="Z4" s="82"/>
      <c r="AA4" s="82"/>
      <c r="AB4" s="82"/>
      <c r="AC4" s="82"/>
      <c r="AD4" s="82"/>
      <c r="AE4" s="82"/>
      <c r="AF4" s="82"/>
      <c r="AG4" s="82"/>
      <c r="AH4" s="82"/>
      <c r="AI4" s="82"/>
      <c r="AJ4" s="82" t="s">
        <v>68</v>
      </c>
      <c r="AK4" s="82"/>
      <c r="AL4" s="82"/>
      <c r="AM4" s="82"/>
      <c r="AN4" s="82"/>
      <c r="AO4" s="82"/>
      <c r="AP4" s="82"/>
      <c r="AQ4" s="82"/>
      <c r="AR4" s="82"/>
      <c r="AS4" s="82"/>
      <c r="AT4" s="82"/>
      <c r="AU4" s="82" t="s">
        <v>69</v>
      </c>
      <c r="AV4" s="82"/>
      <c r="AW4" s="82"/>
      <c r="AX4" s="82"/>
      <c r="AY4" s="82"/>
      <c r="AZ4" s="82"/>
      <c r="BA4" s="82"/>
      <c r="BB4" s="82"/>
      <c r="BC4" s="82"/>
      <c r="BD4" s="82"/>
      <c r="BE4" s="82"/>
      <c r="BF4" s="82" t="s">
        <v>70</v>
      </c>
      <c r="BG4" s="82"/>
      <c r="BH4" s="82"/>
      <c r="BI4" s="82"/>
      <c r="BJ4" s="82"/>
      <c r="BK4" s="82"/>
      <c r="BL4" s="82"/>
      <c r="BM4" s="82"/>
      <c r="BN4" s="82"/>
      <c r="BO4" s="82"/>
      <c r="BP4" s="82"/>
      <c r="BQ4" s="82" t="s">
        <v>71</v>
      </c>
      <c r="BR4" s="82"/>
      <c r="BS4" s="82"/>
      <c r="BT4" s="82"/>
      <c r="BU4" s="82"/>
      <c r="BV4" s="82"/>
      <c r="BW4" s="82"/>
      <c r="BX4" s="82"/>
      <c r="BY4" s="82"/>
      <c r="BZ4" s="82"/>
      <c r="CA4" s="82"/>
      <c r="CB4" s="82" t="s">
        <v>72</v>
      </c>
      <c r="CC4" s="82"/>
      <c r="CD4" s="82"/>
      <c r="CE4" s="82"/>
      <c r="CF4" s="82"/>
      <c r="CG4" s="82"/>
      <c r="CH4" s="82"/>
      <c r="CI4" s="82"/>
      <c r="CJ4" s="82"/>
      <c r="CK4" s="82"/>
      <c r="CL4" s="82"/>
      <c r="CM4" s="82" t="s">
        <v>73</v>
      </c>
      <c r="CN4" s="82"/>
      <c r="CO4" s="82"/>
      <c r="CP4" s="82"/>
      <c r="CQ4" s="82"/>
      <c r="CR4" s="82"/>
      <c r="CS4" s="82"/>
      <c r="CT4" s="82"/>
      <c r="CU4" s="82"/>
      <c r="CV4" s="82"/>
      <c r="CW4" s="82"/>
      <c r="CX4" s="82" t="s">
        <v>74</v>
      </c>
      <c r="CY4" s="82"/>
      <c r="CZ4" s="82"/>
      <c r="DA4" s="82"/>
      <c r="DB4" s="82"/>
      <c r="DC4" s="82"/>
      <c r="DD4" s="82"/>
      <c r="DE4" s="82"/>
      <c r="DF4" s="82"/>
      <c r="DG4" s="82"/>
      <c r="DH4" s="82"/>
      <c r="DI4" s="82" t="s">
        <v>75</v>
      </c>
      <c r="DJ4" s="82"/>
      <c r="DK4" s="82"/>
      <c r="DL4" s="82"/>
      <c r="DM4" s="82"/>
      <c r="DN4" s="82"/>
      <c r="DO4" s="82"/>
      <c r="DP4" s="82"/>
      <c r="DQ4" s="82"/>
      <c r="DR4" s="82"/>
      <c r="DS4" s="82"/>
      <c r="DT4" s="82" t="s">
        <v>76</v>
      </c>
      <c r="DU4" s="82"/>
      <c r="DV4" s="82"/>
      <c r="DW4" s="82"/>
      <c r="DX4" s="82"/>
      <c r="DY4" s="82"/>
      <c r="DZ4" s="82"/>
      <c r="EA4" s="82"/>
      <c r="EB4" s="82"/>
      <c r="EC4" s="82"/>
      <c r="ED4" s="82"/>
      <c r="EE4" s="82" t="s">
        <v>77</v>
      </c>
      <c r="EF4" s="82"/>
      <c r="EG4" s="82"/>
      <c r="EH4" s="82"/>
      <c r="EI4" s="82"/>
      <c r="EJ4" s="82"/>
      <c r="EK4" s="82"/>
      <c r="EL4" s="82"/>
      <c r="EM4" s="82"/>
      <c r="EN4" s="82"/>
      <c r="EO4" s="82"/>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14290</v>
      </c>
      <c r="D6" s="33">
        <f t="shared" si="3"/>
        <v>46</v>
      </c>
      <c r="E6" s="33">
        <f t="shared" si="3"/>
        <v>17</v>
      </c>
      <c r="F6" s="33">
        <f t="shared" si="3"/>
        <v>1</v>
      </c>
      <c r="G6" s="33">
        <f t="shared" si="3"/>
        <v>0</v>
      </c>
      <c r="H6" s="33" t="str">
        <f t="shared" si="3"/>
        <v>北海道　栗山町</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52.89</v>
      </c>
      <c r="P6" s="34">
        <f t="shared" si="3"/>
        <v>75.239999999999995</v>
      </c>
      <c r="Q6" s="34">
        <f t="shared" si="3"/>
        <v>69.349999999999994</v>
      </c>
      <c r="R6" s="34">
        <f t="shared" si="3"/>
        <v>4795</v>
      </c>
      <c r="S6" s="34">
        <f t="shared" si="3"/>
        <v>12052</v>
      </c>
      <c r="T6" s="34">
        <f t="shared" si="3"/>
        <v>203.93</v>
      </c>
      <c r="U6" s="34">
        <f t="shared" si="3"/>
        <v>59.1</v>
      </c>
      <c r="V6" s="34">
        <f t="shared" si="3"/>
        <v>8971</v>
      </c>
      <c r="W6" s="34">
        <f t="shared" si="3"/>
        <v>3.84</v>
      </c>
      <c r="X6" s="34">
        <f t="shared" si="3"/>
        <v>2336.1999999999998</v>
      </c>
      <c r="Y6" s="35">
        <f>IF(Y7="",NA(),Y7)</f>
        <v>85.87</v>
      </c>
      <c r="Z6" s="35">
        <f t="shared" ref="Z6:AH6" si="4">IF(Z7="",NA(),Z7)</f>
        <v>117.03</v>
      </c>
      <c r="AA6" s="35">
        <f t="shared" si="4"/>
        <v>119.67</v>
      </c>
      <c r="AB6" s="35">
        <f t="shared" si="4"/>
        <v>116.95</v>
      </c>
      <c r="AC6" s="35">
        <f t="shared" si="4"/>
        <v>114.99</v>
      </c>
      <c r="AD6" s="35">
        <f t="shared" si="4"/>
        <v>102.73</v>
      </c>
      <c r="AE6" s="35">
        <f t="shared" si="4"/>
        <v>108.69</v>
      </c>
      <c r="AF6" s="35">
        <f t="shared" si="4"/>
        <v>110.8</v>
      </c>
      <c r="AG6" s="35">
        <f t="shared" si="4"/>
        <v>110.07</v>
      </c>
      <c r="AH6" s="35">
        <f t="shared" si="4"/>
        <v>106.7</v>
      </c>
      <c r="AI6" s="34" t="str">
        <f>IF(AI7="","",IF(AI7="-","【-】","【"&amp;SUBSTITUTE(TEXT(AI7,"#,##0.00"),"-","△")&amp;"】"))</f>
        <v>【108.80】</v>
      </c>
      <c r="AJ6" s="35">
        <f>IF(AJ7="",NA(),AJ7)</f>
        <v>105.64</v>
      </c>
      <c r="AK6" s="34">
        <f t="shared" ref="AK6:AS6" si="5">IF(AK7="",NA(),AK7)</f>
        <v>0</v>
      </c>
      <c r="AL6" s="34">
        <f t="shared" si="5"/>
        <v>0</v>
      </c>
      <c r="AM6" s="34">
        <f t="shared" si="5"/>
        <v>0</v>
      </c>
      <c r="AN6" s="34">
        <f t="shared" si="5"/>
        <v>0</v>
      </c>
      <c r="AO6" s="35">
        <f t="shared" si="5"/>
        <v>149.66</v>
      </c>
      <c r="AP6" s="35">
        <f t="shared" si="5"/>
        <v>29.24</v>
      </c>
      <c r="AQ6" s="35">
        <f t="shared" si="5"/>
        <v>31.45</v>
      </c>
      <c r="AR6" s="35">
        <f t="shared" si="5"/>
        <v>31.4</v>
      </c>
      <c r="AS6" s="35">
        <f t="shared" si="5"/>
        <v>26.14</v>
      </c>
      <c r="AT6" s="34" t="str">
        <f>IF(AT7="","",IF(AT7="-","【-】","【"&amp;SUBSTITUTE(TEXT(AT7,"#,##0.00"),"-","△")&amp;"】"))</f>
        <v>【4.27】</v>
      </c>
      <c r="AU6" s="35">
        <f>IF(AU7="",NA(),AU7)</f>
        <v>2212.83</v>
      </c>
      <c r="AV6" s="35">
        <f t="shared" ref="AV6:BD6" si="6">IF(AV7="",NA(),AV7)</f>
        <v>21.75</v>
      </c>
      <c r="AW6" s="35">
        <f t="shared" si="6"/>
        <v>31.86</v>
      </c>
      <c r="AX6" s="35">
        <f t="shared" si="6"/>
        <v>33.72</v>
      </c>
      <c r="AY6" s="35">
        <f t="shared" si="6"/>
        <v>35.130000000000003</v>
      </c>
      <c r="AZ6" s="35">
        <f t="shared" si="6"/>
        <v>246.4</v>
      </c>
      <c r="BA6" s="35">
        <f t="shared" si="6"/>
        <v>68.510000000000005</v>
      </c>
      <c r="BB6" s="35">
        <f t="shared" si="6"/>
        <v>70.16</v>
      </c>
      <c r="BC6" s="35">
        <f t="shared" si="6"/>
        <v>79.709999999999994</v>
      </c>
      <c r="BD6" s="35">
        <f t="shared" si="6"/>
        <v>68.290000000000006</v>
      </c>
      <c r="BE6" s="34" t="str">
        <f>IF(BE7="","",IF(BE7="-","【-】","【"&amp;SUBSTITUTE(TEXT(BE7,"#,##0.00"),"-","△")&amp;"】"))</f>
        <v>【66.41】</v>
      </c>
      <c r="BF6" s="35">
        <f>IF(BF7="",NA(),BF7)</f>
        <v>1064.92</v>
      </c>
      <c r="BG6" s="35">
        <f t="shared" ref="BG6:BO6" si="7">IF(BG7="",NA(),BG7)</f>
        <v>936.85</v>
      </c>
      <c r="BH6" s="35">
        <f t="shared" si="7"/>
        <v>919.18</v>
      </c>
      <c r="BI6" s="35">
        <f t="shared" si="7"/>
        <v>849.89</v>
      </c>
      <c r="BJ6" s="35">
        <f t="shared" si="7"/>
        <v>610.32000000000005</v>
      </c>
      <c r="BK6" s="35">
        <f t="shared" si="7"/>
        <v>1209.95</v>
      </c>
      <c r="BL6" s="35">
        <f t="shared" si="7"/>
        <v>1203.71</v>
      </c>
      <c r="BM6" s="35">
        <f t="shared" si="7"/>
        <v>1162.3599999999999</v>
      </c>
      <c r="BN6" s="35">
        <f t="shared" si="7"/>
        <v>1047.6500000000001</v>
      </c>
      <c r="BO6" s="35">
        <f t="shared" si="7"/>
        <v>1124.26</v>
      </c>
      <c r="BP6" s="34" t="str">
        <f>IF(BP7="","",IF(BP7="-","【-】","【"&amp;SUBSTITUTE(TEXT(BP7,"#,##0.00"),"-","△")&amp;"】"))</f>
        <v>【707.33】</v>
      </c>
      <c r="BQ6" s="35">
        <f>IF(BQ7="",NA(),BQ7)</f>
        <v>66.16</v>
      </c>
      <c r="BR6" s="35">
        <f t="shared" ref="BR6:BZ6" si="8">IF(BR7="",NA(),BR7)</f>
        <v>70.52</v>
      </c>
      <c r="BS6" s="35">
        <f t="shared" si="8"/>
        <v>73.650000000000006</v>
      </c>
      <c r="BT6" s="35">
        <f t="shared" si="8"/>
        <v>81.650000000000006</v>
      </c>
      <c r="BU6" s="35">
        <f t="shared" si="8"/>
        <v>93.15</v>
      </c>
      <c r="BV6" s="35">
        <f t="shared" si="8"/>
        <v>69.48</v>
      </c>
      <c r="BW6" s="35">
        <f t="shared" si="8"/>
        <v>69.739999999999995</v>
      </c>
      <c r="BX6" s="35">
        <f t="shared" si="8"/>
        <v>68.209999999999994</v>
      </c>
      <c r="BY6" s="35">
        <f t="shared" si="8"/>
        <v>74.040000000000006</v>
      </c>
      <c r="BZ6" s="35">
        <f t="shared" si="8"/>
        <v>80.58</v>
      </c>
      <c r="CA6" s="34" t="str">
        <f>IF(CA7="","",IF(CA7="-","【-】","【"&amp;SUBSTITUTE(TEXT(CA7,"#,##0.00"),"-","△")&amp;"】"))</f>
        <v>【101.26】</v>
      </c>
      <c r="CB6" s="35">
        <f>IF(CB7="",NA(),CB7)</f>
        <v>343.99</v>
      </c>
      <c r="CC6" s="35">
        <f t="shared" ref="CC6:CK6" si="9">IF(CC7="",NA(),CC7)</f>
        <v>322.89</v>
      </c>
      <c r="CD6" s="35">
        <f t="shared" si="9"/>
        <v>309.89999999999998</v>
      </c>
      <c r="CE6" s="35">
        <f t="shared" si="9"/>
        <v>280.38</v>
      </c>
      <c r="CF6" s="35">
        <f t="shared" si="9"/>
        <v>245.56</v>
      </c>
      <c r="CG6" s="35">
        <f t="shared" si="9"/>
        <v>220.67</v>
      </c>
      <c r="CH6" s="35">
        <f t="shared" si="9"/>
        <v>248.89</v>
      </c>
      <c r="CI6" s="35">
        <f t="shared" si="9"/>
        <v>250.84</v>
      </c>
      <c r="CJ6" s="35">
        <f t="shared" si="9"/>
        <v>235.61</v>
      </c>
      <c r="CK6" s="35">
        <f t="shared" si="9"/>
        <v>216.21</v>
      </c>
      <c r="CL6" s="34" t="str">
        <f>IF(CL7="","",IF(CL7="-","【-】","【"&amp;SUBSTITUTE(TEXT(CL7,"#,##0.00"),"-","△")&amp;"】"))</f>
        <v>【136.39】</v>
      </c>
      <c r="CM6" s="35">
        <f>IF(CM7="",NA(),CM7)</f>
        <v>53.6</v>
      </c>
      <c r="CN6" s="35">
        <f t="shared" ref="CN6:CV6" si="10">IF(CN7="",NA(),CN7)</f>
        <v>50.43</v>
      </c>
      <c r="CO6" s="35">
        <f t="shared" si="10"/>
        <v>49.86</v>
      </c>
      <c r="CP6" s="35">
        <f t="shared" si="10"/>
        <v>55.11</v>
      </c>
      <c r="CQ6" s="35">
        <f t="shared" si="10"/>
        <v>51.12</v>
      </c>
      <c r="CR6" s="35">
        <f t="shared" si="10"/>
        <v>55.81</v>
      </c>
      <c r="CS6" s="35">
        <f t="shared" si="10"/>
        <v>49.89</v>
      </c>
      <c r="CT6" s="35">
        <f t="shared" si="10"/>
        <v>49.39</v>
      </c>
      <c r="CU6" s="35">
        <f t="shared" si="10"/>
        <v>49.25</v>
      </c>
      <c r="CV6" s="35">
        <f t="shared" si="10"/>
        <v>50.24</v>
      </c>
      <c r="CW6" s="34" t="str">
        <f>IF(CW7="","",IF(CW7="-","【-】","【"&amp;SUBSTITUTE(TEXT(CW7,"#,##0.00"),"-","△")&amp;"】"))</f>
        <v>【60.13】</v>
      </c>
      <c r="CX6" s="35">
        <f>IF(CX7="",NA(),CX7)</f>
        <v>96.55</v>
      </c>
      <c r="CY6" s="35">
        <f t="shared" ref="CY6:DG6" si="11">IF(CY7="",NA(),CY7)</f>
        <v>95.72</v>
      </c>
      <c r="CZ6" s="35">
        <f t="shared" si="11"/>
        <v>95.82</v>
      </c>
      <c r="DA6" s="35">
        <f t="shared" si="11"/>
        <v>96.07</v>
      </c>
      <c r="DB6" s="35">
        <f t="shared" si="11"/>
        <v>96.89</v>
      </c>
      <c r="DC6" s="35">
        <f t="shared" si="11"/>
        <v>84.41</v>
      </c>
      <c r="DD6" s="35">
        <f t="shared" si="11"/>
        <v>84.73</v>
      </c>
      <c r="DE6" s="35">
        <f t="shared" si="11"/>
        <v>83.96</v>
      </c>
      <c r="DF6" s="35">
        <f t="shared" si="11"/>
        <v>84.12</v>
      </c>
      <c r="DG6" s="35">
        <f t="shared" si="11"/>
        <v>84.17</v>
      </c>
      <c r="DH6" s="34" t="str">
        <f>IF(DH7="","",IF(DH7="-","【-】","【"&amp;SUBSTITUTE(TEXT(DH7,"#,##0.00"),"-","△")&amp;"】"))</f>
        <v>【95.06】</v>
      </c>
      <c r="DI6" s="35">
        <f>IF(DI7="",NA(),DI7)</f>
        <v>8.5399999999999991</v>
      </c>
      <c r="DJ6" s="35">
        <f t="shared" ref="DJ6:DR6" si="12">IF(DJ7="",NA(),DJ7)</f>
        <v>12.29</v>
      </c>
      <c r="DK6" s="35">
        <f t="shared" si="12"/>
        <v>15.77</v>
      </c>
      <c r="DL6" s="35">
        <f t="shared" si="12"/>
        <v>22.03</v>
      </c>
      <c r="DM6" s="35">
        <f t="shared" si="12"/>
        <v>20.84</v>
      </c>
      <c r="DN6" s="35">
        <f t="shared" si="12"/>
        <v>11.39</v>
      </c>
      <c r="DO6" s="35">
        <f t="shared" si="12"/>
        <v>21.09</v>
      </c>
      <c r="DP6" s="35">
        <f t="shared" si="12"/>
        <v>22.6</v>
      </c>
      <c r="DQ6" s="35">
        <f t="shared" si="12"/>
        <v>26.91</v>
      </c>
      <c r="DR6" s="35">
        <f t="shared" si="12"/>
        <v>26.81</v>
      </c>
      <c r="DS6" s="34" t="str">
        <f>IF(DS7="","",IF(DS7="-","【-】","【"&amp;SUBSTITUTE(TEXT(DS7,"#,##0.00"),"-","△")&amp;"】"))</f>
        <v>【38.13】</v>
      </c>
      <c r="DT6" s="34">
        <f>IF(DT7="",NA(),DT7)</f>
        <v>0</v>
      </c>
      <c r="DU6" s="34">
        <f t="shared" ref="DU6:EC6" si="13">IF(DU7="",NA(),DU7)</f>
        <v>0</v>
      </c>
      <c r="DV6" s="34">
        <f t="shared" si="13"/>
        <v>0</v>
      </c>
      <c r="DW6" s="34">
        <f t="shared" si="13"/>
        <v>0</v>
      </c>
      <c r="DX6" s="34">
        <f t="shared" si="13"/>
        <v>0</v>
      </c>
      <c r="DY6" s="35">
        <f t="shared" si="13"/>
        <v>0.78</v>
      </c>
      <c r="DZ6" s="34">
        <f t="shared" si="13"/>
        <v>0</v>
      </c>
      <c r="EA6" s="34">
        <f t="shared" si="13"/>
        <v>0</v>
      </c>
      <c r="EB6" s="34">
        <f t="shared" si="13"/>
        <v>0</v>
      </c>
      <c r="EC6" s="34">
        <f t="shared" si="13"/>
        <v>0</v>
      </c>
      <c r="ED6" s="34" t="str">
        <f>IF(ED7="","",IF(ED7="-","【-】","【"&amp;SUBSTITUTE(TEXT(ED7,"#,##0.00"),"-","△")&amp;"】"))</f>
        <v>【5.37】</v>
      </c>
      <c r="EE6" s="34">
        <f>IF(EE7="",NA(),EE7)</f>
        <v>0</v>
      </c>
      <c r="EF6" s="34">
        <f t="shared" ref="EF6:EN6" si="14">IF(EF7="",NA(),EF7)</f>
        <v>0</v>
      </c>
      <c r="EG6" s="34">
        <f t="shared" si="14"/>
        <v>0</v>
      </c>
      <c r="EH6" s="34">
        <f t="shared" si="14"/>
        <v>0</v>
      </c>
      <c r="EI6" s="34">
        <f t="shared" si="14"/>
        <v>0</v>
      </c>
      <c r="EJ6" s="35">
        <f t="shared" si="14"/>
        <v>7.0000000000000007E-2</v>
      </c>
      <c r="EK6" s="35">
        <f t="shared" si="14"/>
        <v>0.03</v>
      </c>
      <c r="EL6" s="35">
        <f t="shared" si="14"/>
        <v>0.15</v>
      </c>
      <c r="EM6" s="35">
        <f t="shared" si="14"/>
        <v>0.1</v>
      </c>
      <c r="EN6" s="35">
        <f t="shared" si="14"/>
        <v>0.13</v>
      </c>
      <c r="EO6" s="34" t="str">
        <f>IF(EO7="","",IF(EO7="-","【-】","【"&amp;SUBSTITUTE(TEXT(EO7,"#,##0.00"),"-","△")&amp;"】"))</f>
        <v>【0.23】</v>
      </c>
    </row>
    <row r="7" spans="1:148" s="36" customFormat="1" x14ac:dyDescent="0.15">
      <c r="A7" s="28"/>
      <c r="B7" s="37">
        <v>2017</v>
      </c>
      <c r="C7" s="37">
        <v>14290</v>
      </c>
      <c r="D7" s="37">
        <v>46</v>
      </c>
      <c r="E7" s="37">
        <v>17</v>
      </c>
      <c r="F7" s="37">
        <v>1</v>
      </c>
      <c r="G7" s="37">
        <v>0</v>
      </c>
      <c r="H7" s="37" t="s">
        <v>107</v>
      </c>
      <c r="I7" s="37" t="s">
        <v>108</v>
      </c>
      <c r="J7" s="37" t="s">
        <v>109</v>
      </c>
      <c r="K7" s="37" t="s">
        <v>110</v>
      </c>
      <c r="L7" s="37" t="s">
        <v>111</v>
      </c>
      <c r="M7" s="37" t="s">
        <v>112</v>
      </c>
      <c r="N7" s="38" t="s">
        <v>113</v>
      </c>
      <c r="O7" s="38">
        <v>52.89</v>
      </c>
      <c r="P7" s="38">
        <v>75.239999999999995</v>
      </c>
      <c r="Q7" s="38">
        <v>69.349999999999994</v>
      </c>
      <c r="R7" s="38">
        <v>4795</v>
      </c>
      <c r="S7" s="38">
        <v>12052</v>
      </c>
      <c r="T7" s="38">
        <v>203.93</v>
      </c>
      <c r="U7" s="38">
        <v>59.1</v>
      </c>
      <c r="V7" s="38">
        <v>8971</v>
      </c>
      <c r="W7" s="38">
        <v>3.84</v>
      </c>
      <c r="X7" s="38">
        <v>2336.1999999999998</v>
      </c>
      <c r="Y7" s="38">
        <v>85.87</v>
      </c>
      <c r="Z7" s="38">
        <v>117.03</v>
      </c>
      <c r="AA7" s="38">
        <v>119.67</v>
      </c>
      <c r="AB7" s="38">
        <v>116.95</v>
      </c>
      <c r="AC7" s="38">
        <v>114.99</v>
      </c>
      <c r="AD7" s="38">
        <v>102.73</v>
      </c>
      <c r="AE7" s="38">
        <v>108.69</v>
      </c>
      <c r="AF7" s="38">
        <v>110.8</v>
      </c>
      <c r="AG7" s="38">
        <v>110.07</v>
      </c>
      <c r="AH7" s="38">
        <v>106.7</v>
      </c>
      <c r="AI7" s="38">
        <v>108.8</v>
      </c>
      <c r="AJ7" s="38">
        <v>105.64</v>
      </c>
      <c r="AK7" s="38">
        <v>0</v>
      </c>
      <c r="AL7" s="38">
        <v>0</v>
      </c>
      <c r="AM7" s="38">
        <v>0</v>
      </c>
      <c r="AN7" s="38">
        <v>0</v>
      </c>
      <c r="AO7" s="38">
        <v>149.66</v>
      </c>
      <c r="AP7" s="38">
        <v>29.24</v>
      </c>
      <c r="AQ7" s="38">
        <v>31.45</v>
      </c>
      <c r="AR7" s="38">
        <v>31.4</v>
      </c>
      <c r="AS7" s="38">
        <v>26.14</v>
      </c>
      <c r="AT7" s="38">
        <v>4.2699999999999996</v>
      </c>
      <c r="AU7" s="38">
        <v>2212.83</v>
      </c>
      <c r="AV7" s="38">
        <v>21.75</v>
      </c>
      <c r="AW7" s="38">
        <v>31.86</v>
      </c>
      <c r="AX7" s="38">
        <v>33.72</v>
      </c>
      <c r="AY7" s="38">
        <v>35.130000000000003</v>
      </c>
      <c r="AZ7" s="38">
        <v>246.4</v>
      </c>
      <c r="BA7" s="38">
        <v>68.510000000000005</v>
      </c>
      <c r="BB7" s="38">
        <v>70.16</v>
      </c>
      <c r="BC7" s="38">
        <v>79.709999999999994</v>
      </c>
      <c r="BD7" s="38">
        <v>68.290000000000006</v>
      </c>
      <c r="BE7" s="38">
        <v>66.41</v>
      </c>
      <c r="BF7" s="38">
        <v>1064.92</v>
      </c>
      <c r="BG7" s="38">
        <v>936.85</v>
      </c>
      <c r="BH7" s="38">
        <v>919.18</v>
      </c>
      <c r="BI7" s="38">
        <v>849.89</v>
      </c>
      <c r="BJ7" s="38">
        <v>610.32000000000005</v>
      </c>
      <c r="BK7" s="38">
        <v>1209.95</v>
      </c>
      <c r="BL7" s="38">
        <v>1203.71</v>
      </c>
      <c r="BM7" s="38">
        <v>1162.3599999999999</v>
      </c>
      <c r="BN7" s="38">
        <v>1047.6500000000001</v>
      </c>
      <c r="BO7" s="38">
        <v>1124.26</v>
      </c>
      <c r="BP7" s="38">
        <v>707.33</v>
      </c>
      <c r="BQ7" s="38">
        <v>66.16</v>
      </c>
      <c r="BR7" s="38">
        <v>70.52</v>
      </c>
      <c r="BS7" s="38">
        <v>73.650000000000006</v>
      </c>
      <c r="BT7" s="38">
        <v>81.650000000000006</v>
      </c>
      <c r="BU7" s="38">
        <v>93.15</v>
      </c>
      <c r="BV7" s="38">
        <v>69.48</v>
      </c>
      <c r="BW7" s="38">
        <v>69.739999999999995</v>
      </c>
      <c r="BX7" s="38">
        <v>68.209999999999994</v>
      </c>
      <c r="BY7" s="38">
        <v>74.040000000000006</v>
      </c>
      <c r="BZ7" s="38">
        <v>80.58</v>
      </c>
      <c r="CA7" s="38">
        <v>101.26</v>
      </c>
      <c r="CB7" s="38">
        <v>343.99</v>
      </c>
      <c r="CC7" s="38">
        <v>322.89</v>
      </c>
      <c r="CD7" s="38">
        <v>309.89999999999998</v>
      </c>
      <c r="CE7" s="38">
        <v>280.38</v>
      </c>
      <c r="CF7" s="38">
        <v>245.56</v>
      </c>
      <c r="CG7" s="38">
        <v>220.67</v>
      </c>
      <c r="CH7" s="38">
        <v>248.89</v>
      </c>
      <c r="CI7" s="38">
        <v>250.84</v>
      </c>
      <c r="CJ7" s="38">
        <v>235.61</v>
      </c>
      <c r="CK7" s="38">
        <v>216.21</v>
      </c>
      <c r="CL7" s="38">
        <v>136.38999999999999</v>
      </c>
      <c r="CM7" s="38">
        <v>53.6</v>
      </c>
      <c r="CN7" s="38">
        <v>50.43</v>
      </c>
      <c r="CO7" s="38">
        <v>49.86</v>
      </c>
      <c r="CP7" s="38">
        <v>55.11</v>
      </c>
      <c r="CQ7" s="38">
        <v>51.12</v>
      </c>
      <c r="CR7" s="38">
        <v>55.81</v>
      </c>
      <c r="CS7" s="38">
        <v>49.89</v>
      </c>
      <c r="CT7" s="38">
        <v>49.39</v>
      </c>
      <c r="CU7" s="38">
        <v>49.25</v>
      </c>
      <c r="CV7" s="38">
        <v>50.24</v>
      </c>
      <c r="CW7" s="38">
        <v>60.13</v>
      </c>
      <c r="CX7" s="38">
        <v>96.55</v>
      </c>
      <c r="CY7" s="38">
        <v>95.72</v>
      </c>
      <c r="CZ7" s="38">
        <v>95.82</v>
      </c>
      <c r="DA7" s="38">
        <v>96.07</v>
      </c>
      <c r="DB7" s="38">
        <v>96.89</v>
      </c>
      <c r="DC7" s="38">
        <v>84.41</v>
      </c>
      <c r="DD7" s="38">
        <v>84.73</v>
      </c>
      <c r="DE7" s="38">
        <v>83.96</v>
      </c>
      <c r="DF7" s="38">
        <v>84.12</v>
      </c>
      <c r="DG7" s="38">
        <v>84.17</v>
      </c>
      <c r="DH7" s="38">
        <v>95.06</v>
      </c>
      <c r="DI7" s="38">
        <v>8.5399999999999991</v>
      </c>
      <c r="DJ7" s="38">
        <v>12.29</v>
      </c>
      <c r="DK7" s="38">
        <v>15.77</v>
      </c>
      <c r="DL7" s="38">
        <v>22.03</v>
      </c>
      <c r="DM7" s="38">
        <v>20.84</v>
      </c>
      <c r="DN7" s="38">
        <v>11.39</v>
      </c>
      <c r="DO7" s="38">
        <v>21.09</v>
      </c>
      <c r="DP7" s="38">
        <v>22.6</v>
      </c>
      <c r="DQ7" s="38">
        <v>26.91</v>
      </c>
      <c r="DR7" s="38">
        <v>26.81</v>
      </c>
      <c r="DS7" s="38">
        <v>38.130000000000003</v>
      </c>
      <c r="DT7" s="38">
        <v>0</v>
      </c>
      <c r="DU7" s="38">
        <v>0</v>
      </c>
      <c r="DV7" s="38">
        <v>0</v>
      </c>
      <c r="DW7" s="38">
        <v>0</v>
      </c>
      <c r="DX7" s="38">
        <v>0</v>
      </c>
      <c r="DY7" s="38">
        <v>0.78</v>
      </c>
      <c r="DZ7" s="38">
        <v>0</v>
      </c>
      <c r="EA7" s="38">
        <v>0</v>
      </c>
      <c r="EB7" s="38">
        <v>0</v>
      </c>
      <c r="EC7" s="38">
        <v>0</v>
      </c>
      <c r="ED7" s="38">
        <v>5.37</v>
      </c>
      <c r="EE7" s="38">
        <v>0</v>
      </c>
      <c r="EF7" s="38">
        <v>0</v>
      </c>
      <c r="EG7" s="38">
        <v>0</v>
      </c>
      <c r="EH7" s="38">
        <v>0</v>
      </c>
      <c r="EI7" s="38">
        <v>0</v>
      </c>
      <c r="EJ7" s="38">
        <v>7.0000000000000007E-2</v>
      </c>
      <c r="EK7" s="38">
        <v>0.03</v>
      </c>
      <c r="EL7" s="38">
        <v>0.15</v>
      </c>
      <c r="EM7" s="38">
        <v>0.1</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cp:lastPrinted>2019-01-23T02:22:41Z</cp:lastPrinted>
  <dcterms:created xsi:type="dcterms:W3CDTF">2018-12-03T08:47:16Z</dcterms:created>
  <dcterms:modified xsi:type="dcterms:W3CDTF">2019-01-25T03:43:46Z</dcterms:modified>
  <cp:category/>
</cp:coreProperties>
</file>