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Ｇ\こ　公営企業経営関係（市町村係）\5_経営比較分析\提出\下水道事業\【経営比較分析表】2017_014290_46_1718\"/>
    </mc:Choice>
  </mc:AlternateContent>
  <workbookProtection workbookAlgorithmName="SHA-512" workbookHashValue="zEe0+3NWRVFSJ2PfBlMTqWBNJHCys5N5gCs0kz4YovHUI4b9coNjKKXIdilYweBjz5LymXX1BC54/nNTSnQVAQ==" workbookSaltValue="+N0EoBUay457m7+oHdbQ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W10" i="4"/>
  <c r="I10" i="4"/>
  <c r="B10" i="4"/>
  <c r="BB8" i="4"/>
  <c r="AT8" i="4"/>
  <c r="AL8" i="4"/>
  <c r="AD8" i="4"/>
  <c r="P8" i="4"/>
  <c r="I8" i="4"/>
  <c r="B8" i="4"/>
  <c r="C10" i="5" l="1"/>
  <c r="D10" i="5"/>
  <c r="E10" i="5"/>
  <c r="B10" i="5"/>
</calcChain>
</file>

<file path=xl/sharedStrings.xml><?xml version="1.0" encoding="utf-8"?>
<sst xmlns="http://schemas.openxmlformats.org/spreadsheetml/2006/main" count="329" uniqueCount="123">
  <si>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</si>
  <si>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</si>
  <si>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</si>
  <si>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</si>
  <si>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</si>
  <si>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</si>
  <si>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</si>
  <si>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</si>
  <si>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</si>
  <si>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</si>
  <si>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</si>
  <si>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</si>
  <si>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</si>
  <si>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</si>
  <si>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</si>
  <si>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</si>
  <si>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</si>
  <si>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</si>
  <si>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</si>
  <si>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</si>
  <si>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</si>
  <si>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</si>
  <si>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</si>
  <si>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</si>
  <si>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</si>
  <si>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</si>
  <si>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</si>
  <si>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</si>
  <si>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</si>
  <si>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</si>
  <si>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</si>
  <si>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</si>
  <si>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</si>
  <si>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</si>
  <si>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</si>
  <si>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</si>
  <si>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</si>
  <si>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</si>
  <si>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</si>
  <si>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</si>
  <si>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</si>
  <si>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</si>
  <si>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</si>
  <si>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</si>
  <si>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</si>
  <si>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</si>
  <si>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</si>
  <si>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</si>
  <si>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</si>
  <si>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</si>
  <si>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</si>
  <si>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</si>
  <si>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</si>
  <si>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</si>
  <si>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</si>
  <si>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</si>
  <si>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</si>
  <si>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</si>
  <si>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</si>
  <si>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</si>
  <si>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</si>
  <si>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</si>
  <si>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</si>
  <si>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</si>
  <si>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</si>
  <si>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</si>
  <si>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</si>
  <si>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</si>
  <si>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</si>
  <si>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</si>
  <si>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</si>
  <si>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</si>
  <si>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</si>
  <si>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</si>
  <si>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</si>
  <si>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</si>
  <si>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</si>
  <si>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</si>
  <si>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</si>
  <si>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</si>
  <si>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</si>
  <si>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</si>
  <si>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</si>
  <si>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</si>
  <si>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</si>
  <si>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</si>
  <si>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</si>
  <si>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</si>
  <si>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</si>
  <si>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</si>
  <si>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</si>
  <si>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</si>
  <si>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</si>
  <si>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</si>
  <si>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</si>
  <si>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</si>
  <si>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</si>
  <si>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</si>
  <si>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</si>
  <si>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</si>
  <si>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</si>
  <si>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</si>
  <si>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</si>
  <si>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</si>
  <si>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</si>
  <si>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</si>
  <si>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</si>
  <si>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</si>
  <si>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</si>
  <si>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</si>
  <si>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</si>
  <si>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</si>
  <si>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</si>
  <si>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</si>
  <si>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</si>
  <si>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</si>
  <si>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</si>
  <si>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</si>
  <si>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</si>
  <si>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</si>
  <si>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比率は100％以上であるが、一般会計からの出資で賄われている。
②累積欠損金　累積欠損金は発生していない。
③流動比率　平均を上回っており、余裕資金はある。
④企業債残高対事業規模比率　事業開始初年度であり、企業債残高が少なくなっている。
⑤経費回収率　使用料収入に対して汚水処理費用が少ない事から、経営効率化を図る必要がある。
⑥汚水処理原価　平均と比較して高くなっている事から、維持管理の効率化を図る必要がある。
⑦施設利用率　施設・設備が一日に対応可能な処理能力に対する、一日平均処理水量の割合であり、各世帯の実態に即した人槽での処理が行われている事から100％となっている。
⑧水洗化率　個別排水設置希望者のみを対象としているため、100％となっている。</t>
    <rPh sb="1" eb="3">
      <t>ケイジョウ</t>
    </rPh>
    <rPh sb="3" eb="5">
      <t>シュウシ</t>
    </rPh>
    <rPh sb="5" eb="7">
      <t>ヒリツ</t>
    </rPh>
    <rPh sb="8" eb="10">
      <t>ヒリツ</t>
    </rPh>
    <rPh sb="15" eb="17">
      <t>イジョウ</t>
    </rPh>
    <rPh sb="22" eb="24">
      <t>イッパン</t>
    </rPh>
    <rPh sb="24" eb="26">
      <t>カイケイ</t>
    </rPh>
    <rPh sb="29" eb="31">
      <t>シュッシ</t>
    </rPh>
    <rPh sb="32" eb="33">
      <t>マカナ</t>
    </rPh>
    <rPh sb="41" eb="43">
      <t>ルイセキ</t>
    </rPh>
    <rPh sb="43" eb="45">
      <t>ケッソン</t>
    </rPh>
    <rPh sb="45" eb="46">
      <t>キン</t>
    </rPh>
    <rPh sb="47" eb="49">
      <t>ルイセキ</t>
    </rPh>
    <rPh sb="49" eb="51">
      <t>ケッソン</t>
    </rPh>
    <rPh sb="51" eb="52">
      <t>キン</t>
    </rPh>
    <rPh sb="53" eb="55">
      <t>ハッセイ</t>
    </rPh>
    <rPh sb="63" eb="65">
      <t>リュウドウ</t>
    </rPh>
    <rPh sb="65" eb="67">
      <t>ヒリツ</t>
    </rPh>
    <rPh sb="68" eb="70">
      <t>ヘイキン</t>
    </rPh>
    <rPh sb="71" eb="73">
      <t>ウワマワ</t>
    </rPh>
    <rPh sb="78" eb="80">
      <t>ヨユウ</t>
    </rPh>
    <rPh sb="80" eb="82">
      <t>シキン</t>
    </rPh>
    <rPh sb="88" eb="90">
      <t>キギョウ</t>
    </rPh>
    <rPh sb="90" eb="91">
      <t>サイ</t>
    </rPh>
    <rPh sb="91" eb="93">
      <t>ザンダカ</t>
    </rPh>
    <rPh sb="93" eb="94">
      <t>タイ</t>
    </rPh>
    <rPh sb="94" eb="96">
      <t>ジギョウ</t>
    </rPh>
    <rPh sb="96" eb="98">
      <t>キボ</t>
    </rPh>
    <rPh sb="98" eb="100">
      <t>ヒリツ</t>
    </rPh>
    <rPh sb="101" eb="103">
      <t>ジギョウ</t>
    </rPh>
    <rPh sb="103" eb="105">
      <t>カイシ</t>
    </rPh>
    <rPh sb="105" eb="108">
      <t>ショネンド</t>
    </rPh>
    <rPh sb="112" eb="114">
      <t>キギョウ</t>
    </rPh>
    <rPh sb="114" eb="115">
      <t>サイ</t>
    </rPh>
    <rPh sb="115" eb="117">
      <t>ザンダカ</t>
    </rPh>
    <rPh sb="118" eb="119">
      <t>スク</t>
    </rPh>
    <rPh sb="129" eb="131">
      <t>ケイヒ</t>
    </rPh>
    <rPh sb="131" eb="133">
      <t>カイシュウ</t>
    </rPh>
    <rPh sb="133" eb="134">
      <t>リツ</t>
    </rPh>
    <rPh sb="135" eb="138">
      <t>シヨウリョウ</t>
    </rPh>
    <rPh sb="138" eb="140">
      <t>シュウニュウ</t>
    </rPh>
    <rPh sb="141" eb="142">
      <t>タイ</t>
    </rPh>
    <rPh sb="144" eb="146">
      <t>オスイ</t>
    </rPh>
    <rPh sb="146" eb="148">
      <t>ショリ</t>
    </rPh>
    <rPh sb="148" eb="150">
      <t>ヒヨウ</t>
    </rPh>
    <rPh sb="151" eb="152">
      <t>スク</t>
    </rPh>
    <rPh sb="154" eb="155">
      <t>コト</t>
    </rPh>
    <rPh sb="158" eb="160">
      <t>ケイエイ</t>
    </rPh>
    <rPh sb="160" eb="163">
      <t>コウリツカ</t>
    </rPh>
    <rPh sb="164" eb="165">
      <t>ハカ</t>
    </rPh>
    <rPh sb="166" eb="168">
      <t>ヒツヨウ</t>
    </rPh>
    <rPh sb="174" eb="176">
      <t>オスイ</t>
    </rPh>
    <rPh sb="176" eb="178">
      <t>ショリ</t>
    </rPh>
    <rPh sb="178" eb="180">
      <t>ゲンカ</t>
    </rPh>
    <rPh sb="181" eb="183">
      <t>ヘイキン</t>
    </rPh>
    <rPh sb="184" eb="186">
      <t>ヒカク</t>
    </rPh>
    <rPh sb="188" eb="189">
      <t>タカ</t>
    </rPh>
    <rPh sb="195" eb="196">
      <t>コト</t>
    </rPh>
    <rPh sb="199" eb="201">
      <t>イジ</t>
    </rPh>
    <rPh sb="201" eb="203">
      <t>カンリ</t>
    </rPh>
    <rPh sb="204" eb="207">
      <t>コウリツカ</t>
    </rPh>
    <rPh sb="208" eb="209">
      <t>ハカ</t>
    </rPh>
    <rPh sb="210" eb="212">
      <t>ヒツヨウ</t>
    </rPh>
    <rPh sb="218" eb="220">
      <t>シセツ</t>
    </rPh>
    <rPh sb="220" eb="222">
      <t>リヨウ</t>
    </rPh>
    <rPh sb="222" eb="223">
      <t>リツ</t>
    </rPh>
    <rPh sb="301" eb="304">
      <t>スイセンカ</t>
    </rPh>
    <rPh sb="304" eb="305">
      <t>リツ</t>
    </rPh>
    <rPh sb="306" eb="308">
      <t>コベツ</t>
    </rPh>
    <rPh sb="308" eb="310">
      <t>ハイスイ</t>
    </rPh>
    <rPh sb="310" eb="312">
      <t>セッチ</t>
    </rPh>
    <rPh sb="312" eb="315">
      <t>キボウシャ</t>
    </rPh>
    <rPh sb="318" eb="320">
      <t>タイショウ</t>
    </rPh>
    <phoneticPr fontId="4"/>
  </si>
  <si>
    <t>個別排水処理事業は汚水を集合的に処理できない地域にて、生活雑排水の処理を行い、生活環境の改善を図るものである。公共下水道と同額としている使用料を個別排水処理事業だけ引き上げることは、水洗化の推進を妨げ、利用者間の不公平感を生むものである。今後も、公共下水道と個別排水処理は一体として事業経営を行っていく。</t>
    <phoneticPr fontId="4"/>
  </si>
  <si>
    <t>①有形固定資産減価償却率　平均と比較して年数経過が進んでいる資産は少ない。
②管渠老朽化率　個別排水事業のため管渠は無く、合併処理浄化槽が主な有形固定資産であるため、この指標の数値は無い。
③管渠改善率　個別排水事業のため管渠は無く、合併処理浄化槽が主な有形固定資産であるため、この指標の数値は無い。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ヒカク</t>
    </rPh>
    <rPh sb="20" eb="22">
      <t>ネンスウ</t>
    </rPh>
    <rPh sb="22" eb="24">
      <t>ケイカ</t>
    </rPh>
    <rPh sb="25" eb="26">
      <t>スス</t>
    </rPh>
    <rPh sb="30" eb="32">
      <t>シサン</t>
    </rPh>
    <rPh sb="33" eb="34">
      <t>スク</t>
    </rPh>
    <rPh sb="39" eb="41">
      <t>カンキョ</t>
    </rPh>
    <rPh sb="41" eb="44">
      <t>ロウキュウカ</t>
    </rPh>
    <rPh sb="44" eb="45">
      <t>リツ</t>
    </rPh>
    <rPh sb="46" eb="48">
      <t>コベツ</t>
    </rPh>
    <rPh sb="48" eb="50">
      <t>ハイスイ</t>
    </rPh>
    <rPh sb="50" eb="52">
      <t>ジギョウ</t>
    </rPh>
    <rPh sb="55" eb="57">
      <t>カンキョ</t>
    </rPh>
    <rPh sb="58" eb="59">
      <t>ナ</t>
    </rPh>
    <rPh sb="61" eb="63">
      <t>ガッペイ</t>
    </rPh>
    <rPh sb="63" eb="65">
      <t>ショリ</t>
    </rPh>
    <rPh sb="65" eb="68">
      <t>ジョウカソウ</t>
    </rPh>
    <rPh sb="69" eb="70">
      <t>オモ</t>
    </rPh>
    <rPh sb="71" eb="73">
      <t>ユウケイ</t>
    </rPh>
    <rPh sb="73" eb="75">
      <t>コテイ</t>
    </rPh>
    <rPh sb="75" eb="77">
      <t>シサン</t>
    </rPh>
    <rPh sb="85" eb="87">
      <t>シヒョウ</t>
    </rPh>
    <rPh sb="88" eb="90">
      <t>スウチ</t>
    </rPh>
    <rPh sb="91" eb="92">
      <t>ナ</t>
    </rPh>
    <rPh sb="96" eb="98">
      <t>カンキョ</t>
    </rPh>
    <rPh sb="98" eb="100">
      <t>カイゼン</t>
    </rPh>
    <rPh sb="100" eb="10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</si>
</sst>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08-44F1-9913-36126EBFFF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08-44F1-9913-36126EBFFF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6DA-4388-84EA-35A1868B56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49.31</c:v>
                </c:pt>
              </c:numCache>
            </c:numRef>
          </c:val>
          <c:smooth val="0"/>
          <c:extLst>
            <c:ext xmlns:c16="http://schemas.microsoft.com/office/drawing/2014/chart" uri="{C3380CC4-5D6E-409C-BE32-E72D297353CC}">
              <c16:uniqueId val="{00000001-16DA-4388-84EA-35A1868B56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E6A-435A-B834-DE8A95813B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57.28</c:v>
                </c:pt>
              </c:numCache>
            </c:numRef>
          </c:val>
          <c:smooth val="0"/>
          <c:extLst>
            <c:ext xmlns:c16="http://schemas.microsoft.com/office/drawing/2014/chart" uri="{C3380CC4-5D6E-409C-BE32-E72D297353CC}">
              <c16:uniqueId val="{00000001-2E6A-435A-B834-DE8A95813B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114.95</c:v>
                </c:pt>
              </c:numCache>
            </c:numRef>
          </c:val>
          <c:extLst>
            <c:ext xmlns:c16="http://schemas.microsoft.com/office/drawing/2014/chart" uri="{C3380CC4-5D6E-409C-BE32-E72D297353CC}">
              <c16:uniqueId val="{00000000-5E4C-45A3-9167-36B28E75F7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109.03</c:v>
                </c:pt>
              </c:numCache>
            </c:numRef>
          </c:val>
          <c:smooth val="0"/>
          <c:extLst>
            <c:ext xmlns:c16="http://schemas.microsoft.com/office/drawing/2014/chart" uri="{C3380CC4-5D6E-409C-BE32-E72D297353CC}">
              <c16:uniqueId val="{00000001-5E4C-45A3-9167-36B28E75F7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8.34</c:v>
                </c:pt>
              </c:numCache>
            </c:numRef>
          </c:val>
          <c:extLst>
            <c:ext xmlns:c16="http://schemas.microsoft.com/office/drawing/2014/chart" uri="{C3380CC4-5D6E-409C-BE32-E72D297353CC}">
              <c16:uniqueId val="{00000000-652B-40E5-B501-70186A1474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9.51</c:v>
                </c:pt>
              </c:numCache>
            </c:numRef>
          </c:val>
          <c:smooth val="0"/>
          <c:extLst>
            <c:ext xmlns:c16="http://schemas.microsoft.com/office/drawing/2014/chart" uri="{C3380CC4-5D6E-409C-BE32-E72D297353CC}">
              <c16:uniqueId val="{00000001-652B-40E5-B501-70186A1474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53-45A2-9406-B81CCAF0AF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53-45A2-9406-B81CCAF0AF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9C-4A84-9F56-DE24516CAA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34.340000000000003</c:v>
                </c:pt>
              </c:numCache>
            </c:numRef>
          </c:val>
          <c:smooth val="0"/>
          <c:extLst>
            <c:ext xmlns:c16="http://schemas.microsoft.com/office/drawing/2014/chart" uri="{C3380CC4-5D6E-409C-BE32-E72D297353CC}">
              <c16:uniqueId val="{00000001-BD9C-4A84-9F56-DE24516CAA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298.74</c:v>
                </c:pt>
              </c:numCache>
            </c:numRef>
          </c:val>
          <c:extLst>
            <c:ext xmlns:c16="http://schemas.microsoft.com/office/drawing/2014/chart" uri="{C3380CC4-5D6E-409C-BE32-E72D297353CC}">
              <c16:uniqueId val="{00000000-A639-4C98-8C98-754A8B0348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202.79</c:v>
                </c:pt>
              </c:numCache>
            </c:numRef>
          </c:val>
          <c:smooth val="0"/>
          <c:extLst>
            <c:ext xmlns:c16="http://schemas.microsoft.com/office/drawing/2014/chart" uri="{C3380CC4-5D6E-409C-BE32-E72D297353CC}">
              <c16:uniqueId val="{00000001-A639-4C98-8C98-754A8B0348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61.13</c:v>
                </c:pt>
              </c:numCache>
            </c:numRef>
          </c:val>
          <c:extLst>
            <c:ext xmlns:c16="http://schemas.microsoft.com/office/drawing/2014/chart" uri="{C3380CC4-5D6E-409C-BE32-E72D297353CC}">
              <c16:uniqueId val="{00000000-2230-4F8F-89FE-CC8B70FCA4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768.3</c:v>
                </c:pt>
              </c:numCache>
            </c:numRef>
          </c:val>
          <c:smooth val="0"/>
          <c:extLst>
            <c:ext xmlns:c16="http://schemas.microsoft.com/office/drawing/2014/chart" uri="{C3380CC4-5D6E-409C-BE32-E72D297353CC}">
              <c16:uniqueId val="{00000001-2230-4F8F-89FE-CC8B70FCA4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51.11</c:v>
                </c:pt>
              </c:numCache>
            </c:numRef>
          </c:val>
          <c:extLst>
            <c:ext xmlns:c16="http://schemas.microsoft.com/office/drawing/2014/chart" uri="{C3380CC4-5D6E-409C-BE32-E72D297353CC}">
              <c16:uniqueId val="{00000000-17EA-4C25-8617-5DF72486F8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53.36</c:v>
                </c:pt>
              </c:numCache>
            </c:numRef>
          </c:val>
          <c:smooth val="0"/>
          <c:extLst>
            <c:ext xmlns:c16="http://schemas.microsoft.com/office/drawing/2014/chart" uri="{C3380CC4-5D6E-409C-BE32-E72D297353CC}">
              <c16:uniqueId val="{00000001-17EA-4C25-8617-5DF72486F8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442.28</c:v>
                </c:pt>
              </c:numCache>
            </c:numRef>
          </c:val>
          <c:extLst>
            <c:ext xmlns:c16="http://schemas.microsoft.com/office/drawing/2014/chart" uri="{C3380CC4-5D6E-409C-BE32-E72D297353CC}">
              <c16:uniqueId val="{00000000-5CFF-4C2E-B69E-8F17C852EF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347.38</c:v>
                </c:pt>
              </c:numCache>
            </c:numRef>
          </c:val>
          <c:smooth val="0"/>
          <c:extLst>
            <c:ext xmlns:c16="http://schemas.microsoft.com/office/drawing/2014/chart" uri="{C3380CC4-5D6E-409C-BE32-E72D297353CC}">
              <c16:uniqueId val="{00000001-5CFF-4C2E-B69E-8F17C852EF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栗山町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12052</v>
      </c>
      <c r="AM8" s="50"/>
      <c r="AN8" s="50"/>
      <c r="AO8" s="50"/>
      <c r="AP8" s="50"/>
      <c r="AQ8" s="50"/>
      <c r="AR8" s="50"/>
      <c r="AS8" s="50"/>
      <c r="AT8" s="45">
        <f>データ!T6</f>
        <v>203.93</v>
      </c>
      <c r="AU8" s="45"/>
      <c r="AV8" s="45"/>
      <c r="AW8" s="45"/>
      <c r="AX8" s="45"/>
      <c r="AY8" s="45"/>
      <c r="AZ8" s="45"/>
      <c r="BA8" s="45"/>
      <c r="BB8" s="45">
        <f>データ!U6</f>
        <v>59.1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95.26</v>
      </c>
      <c r="J10" s="45"/>
      <c r="K10" s="45"/>
      <c r="L10" s="45"/>
      <c r="M10" s="45"/>
      <c r="N10" s="45"/>
      <c r="O10" s="45"/>
      <c r="P10" s="45">
        <f>データ!P6</f>
        <v>7.82</v>
      </c>
      <c r="Q10" s="45"/>
      <c r="R10" s="45"/>
      <c r="S10" s="45"/>
      <c r="T10" s="45"/>
      <c r="U10" s="45"/>
      <c r="V10" s="45"/>
      <c r="W10" s="45">
        <f>データ!Q6</f>
        <v>100</v>
      </c>
      <c r="X10" s="45"/>
      <c r="Y10" s="45"/>
      <c r="Z10" s="45"/>
      <c r="AA10" s="45"/>
      <c r="AB10" s="45"/>
      <c r="AC10" s="45"/>
      <c r="AD10" s="50">
        <f>データ!R6</f>
        <v>4795</v>
      </c>
      <c r="AE10" s="50"/>
      <c r="AF10" s="50"/>
      <c r="AG10" s="50"/>
      <c r="AH10" s="50"/>
      <c r="AI10" s="50"/>
      <c r="AJ10" s="50"/>
      <c r="AK10" s="2"/>
      <c r="AL10" s="50">
        <f>データ!V6</f>
        <v>932</v>
      </c>
      <c r="AM10" s="50"/>
      <c r="AN10" s="50"/>
      <c r="AO10" s="50"/>
      <c r="AP10" s="50"/>
      <c r="AQ10" s="50"/>
      <c r="AR10" s="50"/>
      <c r="AS10" s="50"/>
      <c r="AT10" s="45">
        <f>データ!W6</f>
        <v>197.12</v>
      </c>
      <c r="AU10" s="45"/>
      <c r="AV10" s="45"/>
      <c r="AW10" s="45"/>
      <c r="AX10" s="45"/>
      <c r="AY10" s="45"/>
      <c r="AZ10" s="45"/>
      <c r="BA10" s="45"/>
      <c r="BB10" s="45">
        <f>データ!X6</f>
        <v>4.7300000000000004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HR2986HeAAh041xqmlwz/XT8HUP/lt53GAm6qG0uUi0s7iQuF+9qzJHeZfIALdwIvDQEdVMLfMkXLNAT8+HU9g==" saltValue="KP2LAFNxhL4UyuzObEQ/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14290</v>
      </c>
      <c r="D6" s="33">
        <f t="shared" si="3"/>
        <v>46</v>
      </c>
      <c r="E6" s="33">
        <f t="shared" si="3"/>
        <v>18</v>
      </c>
      <c r="F6" s="33">
        <f t="shared" si="3"/>
        <v>1</v>
      </c>
      <c r="G6" s="33">
        <f t="shared" si="3"/>
        <v>0</v>
      </c>
      <c r="H6" s="33" t="str">
        <f t="shared" si="3"/>
        <v>北海道　栗山町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95.26</v>
      </c>
      <c r="P6" s="34">
        <f t="shared" si="3"/>
        <v>7.82</v>
      </c>
      <c r="Q6" s="34">
        <f t="shared" si="3"/>
        <v>100</v>
      </c>
      <c r="R6" s="34">
        <f t="shared" si="3"/>
        <v>4795</v>
      </c>
      <c r="S6" s="34">
        <f t="shared" si="3"/>
        <v>12052</v>
      </c>
      <c r="T6" s="34">
        <f t="shared" si="3"/>
        <v>203.93</v>
      </c>
      <c r="U6" s="34">
        <f t="shared" si="3"/>
        <v>59.1</v>
      </c>
      <c r="V6" s="34">
        <f t="shared" si="3"/>
        <v>932</v>
      </c>
      <c r="W6" s="34">
        <f t="shared" si="3"/>
        <v>197.12</v>
      </c>
      <c r="X6" s="34">
        <f t="shared" si="3"/>
        <v>4.7300000000000004</v>
      </c>
      <c r="Y6" s="35" t="str">
        <f>IF(Y7="",NA(),Y7)</f>
        <v>-</v>
      </c>
      <c r="Z6" s="35" t="str">
        <f t="shared" ref="Z6:AH6" si="4">IF(Z7="",NA(),Z7)</f>
        <v>-</v>
      </c>
      <c r="AA6" s="35" t="str">
        <f t="shared" si="4"/>
        <v>-</v>
      </c>
      <c r="AB6" s="35" t="str">
        <f t="shared" si="4"/>
        <v>-</v>
      </c>
      <c r="AC6" s="35">
        <f t="shared" si="4"/>
        <v>114.95</v>
      </c>
      <c r="AD6" s="35" t="str">
        <f t="shared" si="4"/>
        <v>-</v>
      </c>
      <c r="AE6" s="35" t="str">
        <f t="shared" si="4"/>
        <v>-</v>
      </c>
      <c r="AF6" s="35" t="str">
        <f t="shared" si="4"/>
        <v>-</v>
      </c>
      <c r="AG6" s="35" t="str">
        <f t="shared" si="4"/>
        <v>-</v>
      </c>
      <c r="AH6" s="35">
        <f t="shared" si="4"/>
        <v>109.03</v>
      </c>
      <c r="AI6" s="34" t="str">
        <f>IF(AI7="","",IF(AI7="-","【-】","【"&amp;SUBSTITUTE(TEXT(AI7,"#,##0.00"),"-","△")&amp;"】"))</f>
        <v>【98.29】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34.340000000000003</v>
      </c>
      <c r="AT6" s="34" t="str">
        <f>IF(AT7="","",IF(AT7="-","【-】","【"&amp;SUBSTITUTE(TEXT(AT7,"#,##0.00"),"-","△")&amp;"】"))</f>
        <v>【157.83】</v>
      </c>
      <c r="AU6" s="35" t="str">
        <f>IF(AU7="",NA(),AU7)</f>
        <v>-</v>
      </c>
      <c r="AV6" s="35" t="str">
        <f t="shared" ref="AV6:BD6" si="6">IF(AV7="",NA(),AV7)</f>
        <v>-</v>
      </c>
      <c r="AW6" s="35" t="str">
        <f t="shared" si="6"/>
        <v>-</v>
      </c>
      <c r="AX6" s="35" t="str">
        <f t="shared" si="6"/>
        <v>-</v>
      </c>
      <c r="AY6" s="35">
        <f t="shared" si="6"/>
        <v>298.74</v>
      </c>
      <c r="AZ6" s="35" t="str">
        <f t="shared" si="6"/>
        <v>-</v>
      </c>
      <c r="BA6" s="35" t="str">
        <f t="shared" si="6"/>
        <v>-</v>
      </c>
      <c r="BB6" s="35" t="str">
        <f t="shared" si="6"/>
        <v>-</v>
      </c>
      <c r="BC6" s="35" t="str">
        <f t="shared" si="6"/>
        <v>-</v>
      </c>
      <c r="BD6" s="35">
        <f t="shared" si="6"/>
        <v>202.79</v>
      </c>
      <c r="BE6" s="34" t="str">
        <f>IF(BE7="","",IF(BE7="-","【-】","【"&amp;SUBSTITUTE(TEXT(BE7,"#,##0.00"),"-","△")&amp;"】"))</f>
        <v>【299.39】</v>
      </c>
      <c r="BF6" s="35" t="str">
        <f>IF(BF7="",NA(),BF7)</f>
        <v>-</v>
      </c>
      <c r="BG6" s="35" t="str">
        <f t="shared" ref="BG6:BO6" si="7">IF(BG7="",NA(),BG7)</f>
        <v>-</v>
      </c>
      <c r="BH6" s="35" t="str">
        <f t="shared" si="7"/>
        <v>-</v>
      </c>
      <c r="BI6" s="35" t="str">
        <f t="shared" si="7"/>
        <v>-</v>
      </c>
      <c r="BJ6" s="35">
        <f t="shared" si="7"/>
        <v>61.13</v>
      </c>
      <c r="BK6" s="35" t="str">
        <f t="shared" si="7"/>
        <v>-</v>
      </c>
      <c r="BL6" s="35" t="str">
        <f t="shared" si="7"/>
        <v>-</v>
      </c>
      <c r="BM6" s="35" t="str">
        <f t="shared" si="7"/>
        <v>-</v>
      </c>
      <c r="BN6" s="35" t="str">
        <f t="shared" si="7"/>
        <v>-</v>
      </c>
      <c r="BO6" s="35">
        <f t="shared" si="7"/>
        <v>768.3</v>
      </c>
      <c r="BP6" s="34" t="str">
        <f>IF(BP7="","",IF(BP7="-","【-】","【"&amp;SUBSTITUTE(TEXT(BP7,"#,##0.00"),"-","△")&amp;"】"))</f>
        <v>【878.58】</v>
      </c>
      <c r="BQ6" s="35" t="str">
        <f>IF(BQ7="",NA(),BQ7)</f>
        <v>-</v>
      </c>
      <c r="BR6" s="35" t="str">
        <f t="shared" ref="BR6:BZ6" si="8">IF(BR7="",NA(),BR7)</f>
        <v>-</v>
      </c>
      <c r="BS6" s="35" t="str">
        <f t="shared" si="8"/>
        <v>-</v>
      </c>
      <c r="BT6" s="35" t="str">
        <f t="shared" si="8"/>
        <v>-</v>
      </c>
      <c r="BU6" s="35">
        <f t="shared" si="8"/>
        <v>51.11</v>
      </c>
      <c r="BV6" s="35" t="str">
        <f t="shared" si="8"/>
        <v>-</v>
      </c>
      <c r="BW6" s="35" t="str">
        <f t="shared" si="8"/>
        <v>-</v>
      </c>
      <c r="BX6" s="35" t="str">
        <f t="shared" si="8"/>
        <v>-</v>
      </c>
      <c r="BY6" s="35" t="str">
        <f t="shared" si="8"/>
        <v>-</v>
      </c>
      <c r="BZ6" s="35">
        <f t="shared" si="8"/>
        <v>53.36</v>
      </c>
      <c r="CA6" s="34" t="str">
        <f>IF(CA7="","",IF(CA7="-","【-】","【"&amp;SUBSTITUTE(TEXT(CA7,"#,##0.00"),"-","△")&amp;"】"))</f>
        <v>【52.62】</v>
      </c>
      <c r="CB6" s="35" t="str">
        <f>IF(CB7="",NA(),CB7)</f>
        <v>-</v>
      </c>
      <c r="CC6" s="35" t="str">
        <f t="shared" ref="CC6:CK6" si="9">IF(CC7="",NA(),CC7)</f>
        <v>-</v>
      </c>
      <c r="CD6" s="35" t="str">
        <f t="shared" si="9"/>
        <v>-</v>
      </c>
      <c r="CE6" s="35" t="str">
        <f t="shared" si="9"/>
        <v>-</v>
      </c>
      <c r="CF6" s="35">
        <f t="shared" si="9"/>
        <v>442.28</v>
      </c>
      <c r="CG6" s="35" t="str">
        <f t="shared" si="9"/>
        <v>-</v>
      </c>
      <c r="CH6" s="35" t="str">
        <f t="shared" si="9"/>
        <v>-</v>
      </c>
      <c r="CI6" s="35" t="str">
        <f t="shared" si="9"/>
        <v>-</v>
      </c>
      <c r="CJ6" s="35" t="str">
        <f t="shared" si="9"/>
        <v>-</v>
      </c>
      <c r="CK6" s="35">
        <f t="shared" si="9"/>
        <v>347.38</v>
      </c>
      <c r="CL6" s="34" t="str">
        <f>IF(CL7="","",IF(CL7="-","【-】","【"&amp;SUBSTITUTE(TEXT(CL7,"#,##0.00"),"-","△")&amp;"】"))</f>
        <v>【296.38】</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49.31</v>
      </c>
      <c r="CW6" s="34" t="str">
        <f>IF(CW7="","",IF(CW7="-","【-】","【"&amp;SUBSTITUTE(TEXT(CW7,"#,##0.00"),"-","△")&amp;"】"))</f>
        <v>【51.55】</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57.28</v>
      </c>
      <c r="DH6" s="34" t="str">
        <f>IF(DH7="","",IF(DH7="-","【-】","【"&amp;SUBSTITUTE(TEXT(DH7,"#,##0.00"),"-","△")&amp;"】"))</f>
        <v>【80.14】</v>
      </c>
      <c r="DI6" s="35" t="str">
        <f>IF(DI7="",NA(),DI7)</f>
        <v>-</v>
      </c>
      <c r="DJ6" s="35" t="str">
        <f t="shared" ref="DJ6:DR6" si="12">IF(DJ7="",NA(),DJ7)</f>
        <v>-</v>
      </c>
      <c r="DK6" s="35" t="str">
        <f t="shared" si="12"/>
        <v>-</v>
      </c>
      <c r="DL6" s="35" t="str">
        <f t="shared" si="12"/>
        <v>-</v>
      </c>
      <c r="DM6" s="35">
        <f t="shared" si="12"/>
        <v>8.34</v>
      </c>
      <c r="DN6" s="35" t="str">
        <f t="shared" si="12"/>
        <v>-</v>
      </c>
      <c r="DO6" s="35" t="str">
        <f t="shared" si="12"/>
        <v>-</v>
      </c>
      <c r="DP6" s="35" t="str">
        <f t="shared" si="12"/>
        <v>-</v>
      </c>
      <c r="DQ6" s="35" t="str">
        <f t="shared" si="12"/>
        <v>-</v>
      </c>
      <c r="DR6" s="35">
        <f t="shared" si="12"/>
        <v>9.51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14290</v>
      </c>
      <c r="D7" s="37">
        <v>46</v>
      </c>
      <c r="E7" s="37">
        <v>18</v>
      </c>
      <c r="F7" s="37">
        <v>1</v>
      </c>
      <c r="G7" s="37">
        <v>0</v>
      </c>
      <c r="H7" s="37" t="s">
        <v>108</v>
      </c>
      <c r="I7" s="37" t="s">
        <v>109</v>
      </c>
      <c r="J7" s="37" t="s">
        <v>110</v>
      </c>
      <c r="K7" s="37" t="s">
        <v>111</v>
      </c>
      <c r="L7" s="37" t="s">
        <v>112</v>
      </c>
      <c r="M7" s="37" t="s">
        <v>113</v>
      </c>
      <c r="N7" s="38" t="s">
        <v>114</v>
      </c>
      <c r="O7" s="38">
        <v>95.26</v>
      </c>
      <c r="P7" s="38">
        <v>7.82</v>
      </c>
      <c r="Q7" s="38">
        <v>100</v>
      </c>
      <c r="R7" s="38">
        <v>4795</v>
      </c>
      <c r="S7" s="38">
        <v>12052</v>
      </c>
      <c r="T7" s="38">
        <v>203.93</v>
      </c>
      <c r="U7" s="38">
        <v>59.1</v>
      </c>
      <c r="V7" s="38">
        <v>932</v>
      </c>
      <c r="W7" s="38">
        <v>197.12</v>
      </c>
      <c r="X7" s="38">
        <v>4.7300000000000004</v>
      </c>
      <c r="Y7" s="38" t="s">
        <v>114</v>
      </c>
      <c r="Z7" s="38" t="s">
        <v>114</v>
      </c>
      <c r="AA7" s="38" t="s">
        <v>114</v>
      </c>
      <c r="AB7" s="38" t="s">
        <v>114</v>
      </c>
      <c r="AC7" s="38">
        <v>114.95</v>
      </c>
      <c r="AD7" s="38" t="s">
        <v>114</v>
      </c>
      <c r="AE7" s="38" t="s">
        <v>114</v>
      </c>
      <c r="AF7" s="38" t="s">
        <v>114</v>
      </c>
      <c r="AG7" s="38" t="s">
        <v>114</v>
      </c>
      <c r="AH7" s="38">
        <v>109.03</v>
      </c>
      <c r="AI7" s="38">
        <v>98.29</v>
      </c>
      <c r="AJ7" s="38" t="s">
        <v>114</v>
      </c>
      <c r="AK7" s="38" t="s">
        <v>114</v>
      </c>
      <c r="AL7" s="38" t="s">
        <v>114</v>
      </c>
      <c r="AM7" s="38" t="s">
        <v>114</v>
      </c>
      <c r="AN7" s="38">
        <v>0</v>
      </c>
      <c r="AO7" s="38" t="s">
        <v>114</v>
      </c>
      <c r="AP7" s="38" t="s">
        <v>114</v>
      </c>
      <c r="AQ7" s="38" t="s">
        <v>114</v>
      </c>
      <c r="AR7" s="38" t="s">
        <v>114</v>
      </c>
      <c r="AS7" s="38">
        <v>34.340000000000003</v>
      </c>
      <c r="AT7" s="38">
        <v>157.83000000000001</v>
      </c>
      <c r="AU7" s="38" t="s">
        <v>114</v>
      </c>
      <c r="AV7" s="38" t="s">
        <v>114</v>
      </c>
      <c r="AW7" s="38" t="s">
        <v>114</v>
      </c>
      <c r="AX7" s="38" t="s">
        <v>114</v>
      </c>
      <c r="AY7" s="38">
        <v>298.74</v>
      </c>
      <c r="AZ7" s="38" t="s">
        <v>114</v>
      </c>
      <c r="BA7" s="38" t="s">
        <v>114</v>
      </c>
      <c r="BB7" s="38" t="s">
        <v>114</v>
      </c>
      <c r="BC7" s="38" t="s">
        <v>114</v>
      </c>
      <c r="BD7" s="38">
        <v>202.79</v>
      </c>
      <c r="BE7" s="38">
        <v>299.39</v>
      </c>
      <c r="BF7" s="38" t="s">
        <v>114</v>
      </c>
      <c r="BG7" s="38" t="s">
        <v>114</v>
      </c>
      <c r="BH7" s="38" t="s">
        <v>114</v>
      </c>
      <c r="BI7" s="38" t="s">
        <v>114</v>
      </c>
      <c r="BJ7" s="38">
        <v>61.13</v>
      </c>
      <c r="BK7" s="38" t="s">
        <v>114</v>
      </c>
      <c r="BL7" s="38" t="s">
        <v>114</v>
      </c>
      <c r="BM7" s="38" t="s">
        <v>114</v>
      </c>
      <c r="BN7" s="38" t="s">
        <v>114</v>
      </c>
      <c r="BO7" s="38">
        <v>768.3</v>
      </c>
      <c r="BP7" s="38">
        <v>878.58</v>
      </c>
      <c r="BQ7" s="38" t="s">
        <v>114</v>
      </c>
      <c r="BR7" s="38" t="s">
        <v>114</v>
      </c>
      <c r="BS7" s="38" t="s">
        <v>114</v>
      </c>
      <c r="BT7" s="38" t="s">
        <v>114</v>
      </c>
      <c r="BU7" s="38">
        <v>51.11</v>
      </c>
      <c r="BV7" s="38" t="s">
        <v>114</v>
      </c>
      <c r="BW7" s="38" t="s">
        <v>114</v>
      </c>
      <c r="BX7" s="38" t="s">
        <v>114</v>
      </c>
      <c r="BY7" s="38" t="s">
        <v>114</v>
      </c>
      <c r="BZ7" s="38">
        <v>53.36</v>
      </c>
      <c r="CA7" s="38">
        <v>52.62</v>
      </c>
      <c r="CB7" s="38" t="s">
        <v>114</v>
      </c>
      <c r="CC7" s="38" t="s">
        <v>114</v>
      </c>
      <c r="CD7" s="38" t="s">
        <v>114</v>
      </c>
      <c r="CE7" s="38" t="s">
        <v>114</v>
      </c>
      <c r="CF7" s="38">
        <v>442.28</v>
      </c>
      <c r="CG7" s="38" t="s">
        <v>114</v>
      </c>
      <c r="CH7" s="38" t="s">
        <v>114</v>
      </c>
      <c r="CI7" s="38" t="s">
        <v>114</v>
      </c>
      <c r="CJ7" s="38" t="s">
        <v>114</v>
      </c>
      <c r="CK7" s="38">
        <v>347.38</v>
      </c>
      <c r="CL7" s="38">
        <v>296.38</v>
      </c>
      <c r="CM7" s="38" t="s">
        <v>114</v>
      </c>
      <c r="CN7" s="38" t="s">
        <v>114</v>
      </c>
      <c r="CO7" s="38" t="s">
        <v>114</v>
      </c>
      <c r="CP7" s="38" t="s">
        <v>114</v>
      </c>
      <c r="CQ7" s="38">
        <v>100</v>
      </c>
      <c r="CR7" s="38" t="s">
        <v>114</v>
      </c>
      <c r="CS7" s="38" t="s">
        <v>114</v>
      </c>
      <c r="CT7" s="38" t="s">
        <v>114</v>
      </c>
      <c r="CU7" s="38" t="s">
        <v>114</v>
      </c>
      <c r="CV7" s="38">
        <v>49.31</v>
      </c>
      <c r="CW7" s="38">
        <v>51.55</v>
      </c>
      <c r="CX7" s="38" t="s">
        <v>114</v>
      </c>
      <c r="CY7" s="38" t="s">
        <v>114</v>
      </c>
      <c r="CZ7" s="38" t="s">
        <v>114</v>
      </c>
      <c r="DA7" s="38" t="s">
        <v>114</v>
      </c>
      <c r="DB7" s="38">
        <v>100</v>
      </c>
      <c r="DC7" s="38" t="s">
        <v>114</v>
      </c>
      <c r="DD7" s="38" t="s">
        <v>114</v>
      </c>
      <c r="DE7" s="38" t="s">
        <v>114</v>
      </c>
      <c r="DF7" s="38" t="s">
        <v>114</v>
      </c>
      <c r="DG7" s="38">
        <v>57.28</v>
      </c>
      <c r="DH7" s="38">
        <v>80.14</v>
      </c>
      <c r="DI7" s="38" t="s">
        <v>114</v>
      </c>
      <c r="DJ7" s="38" t="s">
        <v>114</v>
      </c>
      <c r="DK7" s="38" t="s">
        <v>114</v>
      </c>
      <c r="DL7" s="38" t="s">
        <v>114</v>
      </c>
      <c r="DM7" s="38">
        <v>8.34</v>
      </c>
      <c r="DN7" s="38" t="s">
        <v>114</v>
      </c>
      <c r="DO7" s="38" t="s">
        <v>114</v>
      </c>
      <c r="DP7" s="38" t="s">
        <v>114</v>
      </c>
      <c r="DQ7" s="38" t="s">
        <v>114</v>
      </c>
      <c r="DR7" s="38">
        <v>9.51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淳司</cp:lastModifiedBy>
  <dcterms:created xsi:type="dcterms:W3CDTF">2018-12-03T08:57:31Z</dcterms:created>
  <dcterms:modified xsi:type="dcterms:W3CDTF">2019-01-25T04:35:18Z</dcterms:modified>
  <cp:category/>
</cp:coreProperties>
</file>