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<sst xmlns="http://schemas.openxmlformats.org/spreadsheetml/2006/main" count="217" uniqueCount="107">
  <si>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</si>
  <si>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</si>
  <si>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</si>
  <si>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</si>
  <si>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</si>
  <si>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</si>
  <si>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</si>
  <si>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</si>
  <si>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</si>
  <si>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</si>
  <si>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</si>
  <si>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</si>
  <si>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</si>
  <si>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</si>
  <si>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</si>
  <si>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</si>
  <si>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</si>
  <si>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</si>
  <si>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</si>
  <si>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</si>
  <si>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</si>
  <si>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</si>
  <si>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</si>
  <si>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</si>
  <si>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</si>
  <si>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</si>
  <si>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</si>
  <si>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</si>
  <si>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</si>
  <si>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</si>
  <si>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</si>
  <si>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</si>
  <si>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</si>
  <si>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</si>
  <si>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</si>
  <si>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</si>
  <si>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</si>
  <si>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</si>
  <si>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</si>
  <si>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</si>
  <si>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</si>
  <si>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</si>
  <si>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</si>
  <si>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</si>
  <si>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</si>
  <si>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</si>
  <si>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</si>
  <si>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</si>
  <si>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</si>
  <si>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</si>
  <si>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</si>
  <si>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</si>
  <si>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</si>
  <si>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</si>
  <si>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</si>
  <si>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</si>
  <si>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</si>
  <si>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</si>
  <si>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</si>
  <si>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</si>
  <si>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</si>
  <si>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</si>
  <si>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</si>
  <si>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</si>
  <si>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</si>
  <si>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</si>
  <si>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</si>
  <si>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</si>
  <si>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</si>
  <si>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</si>
  <si>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</si>
  <si>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</si>
  <si>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</si>
  <si>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</si>
  <si>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</si>
  <si>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</si>
  <si>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</si>
  <si>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</si>
  <si>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</si>
  <si>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</si>
  <si>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</si>
  <si>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</si>
  <si>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</si>
  <si>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</si>
  <si>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</si>
  <si>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</si>
  <si>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</si>
  <si>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</si>
  <si>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</si>
  <si>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</si>
  <si>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</si>
  <si>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</si>
  <si>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</si>
  <si>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栗山町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</si>
  <si>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</si>
  <si>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</si>
  <si>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</si>
  <si>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</si>
  <si>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</si>
  <si>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</si>
  <si>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</si>
  <si>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</si>
  <si>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</si>
  <si>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</si>
  <si>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単年度収支では黒字であり、継続的な健全経営が行われている。今後は、更新費用の確保しながら持続的な健全経営を行っていくため、一層の効率化を図る必要がある。
②累積欠損金比率　これまでも累積欠損金は発生していないことから、他会計に依存しない独立採算を維持していく。
③流動比率　短期的には十分な資産を有していると言えるが、比率が高められるよう資産の有効な運用について検討が必要である。
④企業債残高対給水収益比率　給水収益が減少傾向にあるが、企業債の残高が徐々に減少していることから、現状では平均値を上回っている。今後も、企業債残高及び償還状況に注視していく。
⑤料金回収率　改善傾向を示しているが、人口減少に伴う料金収入の減少が予想されることから、総合的な経営状況の判断のもと、適時の料金改定が必要である。
⑥給水原価　平均値を上回っていることから、将来的に向けて、総合的な経営改善の方策が必要である。
⑦施設利用率　施設整備時の給水計画に対し、大きく人口が減少したため利用率が低水準となっているが、現状を踏まえた場合、安定した利用率であると言える。　　　　　　　　　　　　　　　　　　　　　⑧有収率　計画的な漏水調査や老朽管更新事業等により改善傾向にあり、今後も継続した取組みを行っていく。</t>
    <rPh sb="21" eb="24">
      <t>ケイゾクテキ</t>
    </rPh>
    <rPh sb="25" eb="27">
      <t>ケンゼン</t>
    </rPh>
    <rPh sb="27" eb="29">
      <t>ケイエイ</t>
    </rPh>
    <rPh sb="30" eb="31">
      <t>オコナ</t>
    </rPh>
    <rPh sb="41" eb="43">
      <t>コウシン</t>
    </rPh>
    <rPh sb="43" eb="45">
      <t>ヒヨウ</t>
    </rPh>
    <rPh sb="46" eb="48">
      <t>カクホ</t>
    </rPh>
    <rPh sb="52" eb="55">
      <t>ジゾクテキ</t>
    </rPh>
    <rPh sb="56" eb="58">
      <t>ケンゼン</t>
    </rPh>
    <rPh sb="58" eb="60">
      <t>ケイエイ</t>
    </rPh>
    <rPh sb="61" eb="62">
      <t>オコナ</t>
    </rPh>
    <rPh sb="69" eb="71">
      <t>イッソウ</t>
    </rPh>
    <rPh sb="72" eb="75">
      <t>コウリツカ</t>
    </rPh>
    <rPh sb="76" eb="77">
      <t>ハカ</t>
    </rPh>
    <rPh sb="78" eb="80">
      <t>ヒツヨウ</t>
    </rPh>
    <rPh sb="145" eb="148">
      <t>タンキテキ</t>
    </rPh>
    <rPh sb="150" eb="152">
      <t>ジュウブン</t>
    </rPh>
    <rPh sb="153" eb="155">
      <t>シサン</t>
    </rPh>
    <rPh sb="156" eb="157">
      <t>ユウ</t>
    </rPh>
    <rPh sb="162" eb="163">
      <t>イ</t>
    </rPh>
    <rPh sb="167" eb="169">
      <t>ヒリツ</t>
    </rPh>
    <rPh sb="170" eb="171">
      <t>タカ</t>
    </rPh>
    <rPh sb="177" eb="179">
      <t>シサン</t>
    </rPh>
    <rPh sb="180" eb="182">
      <t>ユウコウ</t>
    </rPh>
    <rPh sb="183" eb="185">
      <t>ウンヨウ</t>
    </rPh>
    <rPh sb="192" eb="194">
      <t>ヒツヨウ</t>
    </rPh>
    <rPh sb="213" eb="215">
      <t>キュウスイ</t>
    </rPh>
    <rPh sb="215" eb="217">
      <t>シュウエキ</t>
    </rPh>
    <rPh sb="218" eb="220">
      <t>ゲンショウ</t>
    </rPh>
    <rPh sb="220" eb="222">
      <t>ケイコウ</t>
    </rPh>
    <rPh sb="248" eb="250">
      <t>ゲンジョウ</t>
    </rPh>
    <rPh sb="263" eb="265">
      <t>コンゴ</t>
    </rPh>
    <rPh sb="267" eb="269">
      <t>キギョウ</t>
    </rPh>
    <rPh sb="269" eb="270">
      <t>サイ</t>
    </rPh>
    <rPh sb="270" eb="272">
      <t>ザンダカ</t>
    </rPh>
    <rPh sb="272" eb="273">
      <t>オヨ</t>
    </rPh>
    <rPh sb="274" eb="276">
      <t>ショウカン</t>
    </rPh>
    <rPh sb="276" eb="278">
      <t>ジョウキョウ</t>
    </rPh>
    <rPh sb="279" eb="281">
      <t>チュウシ</t>
    </rPh>
    <rPh sb="294" eb="296">
      <t>カイゼン</t>
    </rPh>
    <rPh sb="296" eb="298">
      <t>ケイコウ</t>
    </rPh>
    <rPh sb="299" eb="300">
      <t>シメ</t>
    </rPh>
    <rPh sb="311" eb="312">
      <t>トモナ</t>
    </rPh>
    <rPh sb="313" eb="315">
      <t>リョウキン</t>
    </rPh>
    <rPh sb="315" eb="317">
      <t>シュウニュウ</t>
    </rPh>
    <rPh sb="318" eb="320">
      <t>ゲンショウ</t>
    </rPh>
    <rPh sb="321" eb="323">
      <t>ヨソウ</t>
    </rPh>
    <rPh sb="331" eb="334">
      <t>ソウゴウテキ</t>
    </rPh>
    <rPh sb="335" eb="337">
      <t>ケイエイ</t>
    </rPh>
    <rPh sb="337" eb="339">
      <t>ジョウキョウ</t>
    </rPh>
    <rPh sb="340" eb="342">
      <t>ハンダン</t>
    </rPh>
    <rPh sb="346" eb="348">
      <t>テキジ</t>
    </rPh>
    <rPh sb="349" eb="351">
      <t>リョウキン</t>
    </rPh>
    <rPh sb="351" eb="353">
      <t>カイテイ</t>
    </rPh>
    <rPh sb="354" eb="356">
      <t>ヒツヨウ</t>
    </rPh>
    <rPh sb="382" eb="385">
      <t>ショウライテキ</t>
    </rPh>
    <rPh sb="386" eb="387">
      <t>ム</t>
    </rPh>
    <rPh sb="390" eb="393">
      <t>ソウゴウテキ</t>
    </rPh>
    <rPh sb="394" eb="396">
      <t>ケイエイ</t>
    </rPh>
    <rPh sb="396" eb="398">
      <t>カイゼン</t>
    </rPh>
    <rPh sb="399" eb="401">
      <t>ホウサク</t>
    </rPh>
    <rPh sb="416" eb="418">
      <t>シセツ</t>
    </rPh>
    <rPh sb="418" eb="420">
      <t>セイビ</t>
    </rPh>
    <rPh sb="420" eb="421">
      <t>ジ</t>
    </rPh>
    <rPh sb="422" eb="424">
      <t>キュウスイ</t>
    </rPh>
    <rPh sb="424" eb="426">
      <t>ケイカク</t>
    </rPh>
    <rPh sb="427" eb="428">
      <t>タイ</t>
    </rPh>
    <rPh sb="430" eb="431">
      <t>オオ</t>
    </rPh>
    <rPh sb="433" eb="435">
      <t>ジンコウ</t>
    </rPh>
    <rPh sb="436" eb="438">
      <t>ゲンショウ</t>
    </rPh>
    <rPh sb="442" eb="445">
      <t>リヨウリツ</t>
    </rPh>
    <rPh sb="446" eb="449">
      <t>テイスイジュン</t>
    </rPh>
    <rPh sb="457" eb="459">
      <t>ゲンジョウ</t>
    </rPh>
    <rPh sb="460" eb="461">
      <t>フ</t>
    </rPh>
    <rPh sb="464" eb="466">
      <t>バアイ</t>
    </rPh>
    <rPh sb="478" eb="479">
      <t>イ</t>
    </rPh>
    <rPh sb="508" eb="511">
      <t>ケイカクテキ</t>
    </rPh>
    <rPh sb="528" eb="530">
      <t>カイゼン</t>
    </rPh>
    <rPh sb="530" eb="532">
      <t>ケイコウ</t>
    </rPh>
    <rPh sb="536" eb="538">
      <t>コンゴ</t>
    </rPh>
    <rPh sb="539" eb="541">
      <t>ケイゾク</t>
    </rPh>
    <rPh sb="543" eb="545">
      <t>トリク</t>
    </rPh>
    <rPh sb="547" eb="548">
      <t>オコナ</t>
    </rPh>
    <phoneticPr fontId="4"/>
  </si>
  <si>
    <t>①有形固定資産減価償却率　毎年償却率が上昇しており、老朽化の傾向が顕著である。現在、計画的に機械設備等の更新等を実施していることから、引き続き、計画的な更新を進めていく。
②③管路経年化率・管路更新率　布設から40年以上を経過する管路について、中期的な更新計画に基づき、漏水頻度や市街地における比較的大きい口径の管路を優先しながら、年間１億円程度を更新費用に計上し実施している。引き続き、計画的な更新を行い、老朽化の改善を図る。</t>
    <rPh sb="19" eb="21">
      <t>ジョウショウ</t>
    </rPh>
    <rPh sb="26" eb="29">
      <t>ロウキュウカ</t>
    </rPh>
    <rPh sb="30" eb="32">
      <t>ケイコウ</t>
    </rPh>
    <rPh sb="33" eb="35">
      <t>ケンチョ</t>
    </rPh>
    <rPh sb="39" eb="41">
      <t>ゲンザイ</t>
    </rPh>
    <rPh sb="42" eb="45">
      <t>ケイカクテキ</t>
    </rPh>
    <rPh sb="46" eb="48">
      <t>キカイ</t>
    </rPh>
    <rPh sb="48" eb="50">
      <t>セツビ</t>
    </rPh>
    <rPh sb="50" eb="51">
      <t>トウ</t>
    </rPh>
    <rPh sb="56" eb="58">
      <t>ジッシ</t>
    </rPh>
    <rPh sb="67" eb="68">
      <t>ヒ</t>
    </rPh>
    <rPh sb="69" eb="70">
      <t>ツヅ</t>
    </rPh>
    <rPh sb="72" eb="75">
      <t>ケイカクテキ</t>
    </rPh>
    <rPh sb="111" eb="113">
      <t>ケイカ</t>
    </rPh>
    <rPh sb="115" eb="117">
      <t>カンロ</t>
    </rPh>
    <rPh sb="126" eb="128">
      <t>コウシン</t>
    </rPh>
    <rPh sb="128" eb="130">
      <t>ケイカク</t>
    </rPh>
    <rPh sb="131" eb="132">
      <t>モト</t>
    </rPh>
    <rPh sb="182" eb="184">
      <t>ジッシ</t>
    </rPh>
    <rPh sb="189" eb="190">
      <t>ヒ</t>
    </rPh>
    <rPh sb="191" eb="192">
      <t>ツヅ</t>
    </rPh>
    <rPh sb="194" eb="197">
      <t>ケイカクテキ</t>
    </rPh>
    <rPh sb="198" eb="200">
      <t>コウシン</t>
    </rPh>
    <rPh sb="201" eb="202">
      <t>オコナ</t>
    </rPh>
    <rPh sb="204" eb="207">
      <t>ロウキュウカ</t>
    </rPh>
    <rPh sb="208" eb="210">
      <t>カイゼン</t>
    </rPh>
    <rPh sb="211" eb="212">
      <t>ハカ</t>
    </rPh>
    <phoneticPr fontId="4"/>
  </si>
  <si>
    <t>　将来的に給水人口の減少や水道施設、管路の老朽化が進行することから、持続的に安全な水道水の供給を行うため、平成２６年度に策定した栗山町水道ビジョンやアセットマネジメントに基づき、経営の効率化と計画的な施設等の更新を推進し、安定した事業経営を行っていく必要がある。</t>
    <rPh sb="1" eb="4">
      <t>ショウライテキ</t>
    </rPh>
    <rPh sb="13" eb="15">
      <t>スイドウ</t>
    </rPh>
    <rPh sb="18" eb="20">
      <t>カンロ</t>
    </rPh>
    <rPh sb="25" eb="27">
      <t>シンコウ</t>
    </rPh>
    <rPh sb="48" eb="49">
      <t>オコナ</t>
    </rPh>
    <rPh sb="53" eb="55">
      <t>ヘイセイ</t>
    </rPh>
    <rPh sb="57" eb="59">
      <t>ネンド</t>
    </rPh>
    <rPh sb="60" eb="62">
      <t>サクテイ</t>
    </rPh>
    <rPh sb="89" eb="91">
      <t>ケイエイ</t>
    </rPh>
    <rPh sb="92" eb="95">
      <t>コウリツカ</t>
    </rPh>
    <rPh sb="100" eb="102">
      <t>シセツ</t>
    </rPh>
    <rPh sb="102" eb="103">
      <t>トウ</t>
    </rPh>
    <rPh sb="107" eb="109">
      <t>スイシン</t>
    </rPh>
    <rPh sb="111" eb="113">
      <t>アンテイ</t>
    </rPh>
    <rPh sb="120" eb="12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</si>
</sst>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0.26</c:v>
                </c:pt>
                <c:pt idx="1">
                  <c:v>0.42</c:v>
                </c:pt>
                <c:pt idx="2">
                  <c:v>0.83</c:v>
                </c:pt>
                <c:pt idx="3">
                  <c:v>0.82</c:v>
                </c:pt>
                <c:pt idx="4">
                  <c:v>1.64</c:v>
                </c:pt>
              </c:numCache>
            </c:numRef>
          </c:val>
        </c:ser>
        <c:dLbls>
          <c:showLegendKey val="0"/>
          <c:showVal val="0"/>
          <c:showCatName val="0"/>
          <c:showSerName val="0"/>
          <c:showPercent val="0"/>
          <c:showBubbleSize val="0"/>
        </c:dLbls>
        <c:gapWidth val="150"/>
        <c:axId val="86857984"/>
        <c:axId val="868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86857984"/>
        <c:axId val="86876544"/>
      </c:lineChart>
      <c:dateAx>
        <c:axId val="86857984"/>
        <c:scaling>
          <c:orientation val="minMax"/>
        </c:scaling>
        <c:delete val="1"/>
        <c:axPos val="b"/>
        <c:numFmt formatCode="ge" sourceLinked="1"/>
        <c:majorTickMark val="none"/>
        <c:minorTickMark val="none"/>
        <c:tickLblPos val="none"/>
        <c:crossAx val="86876544"/>
        <c:crosses val="autoZero"/>
        <c:auto val="1"/>
        <c:lblOffset val="100"/>
        <c:baseTimeUnit val="years"/>
      </c:dateAx>
      <c:valAx>
        <c:axId val="868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48.16</c:v>
                </c:pt>
                <c:pt idx="1">
                  <c:v>48.13</c:v>
                </c:pt>
                <c:pt idx="2">
                  <c:v>47.62</c:v>
                </c:pt>
                <c:pt idx="3">
                  <c:v>47.15</c:v>
                </c:pt>
                <c:pt idx="4">
                  <c:v>43.44</c:v>
                </c:pt>
              </c:numCache>
            </c:numRef>
          </c:val>
        </c:ser>
        <c:dLbls>
          <c:showLegendKey val="0"/>
          <c:showVal val="0"/>
          <c:showCatName val="0"/>
          <c:showSerName val="0"/>
          <c:showPercent val="0"/>
          <c:showBubbleSize val="0"/>
        </c:dLbls>
        <c:gapWidth val="150"/>
        <c:axId val="93792896"/>
        <c:axId val="938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93792896"/>
        <c:axId val="93815552"/>
      </c:lineChart>
      <c:dateAx>
        <c:axId val="93792896"/>
        <c:scaling>
          <c:orientation val="minMax"/>
        </c:scaling>
        <c:delete val="1"/>
        <c:axPos val="b"/>
        <c:numFmt formatCode="ge" sourceLinked="1"/>
        <c:majorTickMark val="none"/>
        <c:minorTickMark val="none"/>
        <c:tickLblPos val="none"/>
        <c:crossAx val="93815552"/>
        <c:crosses val="autoZero"/>
        <c:auto val="1"/>
        <c:lblOffset val="100"/>
        <c:baseTimeUnit val="years"/>
      </c:dateAx>
      <c:valAx>
        <c:axId val="938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79.33</c:v>
                </c:pt>
                <c:pt idx="1">
                  <c:v>79.48</c:v>
                </c:pt>
                <c:pt idx="2">
                  <c:v>78.319999999999993</c:v>
                </c:pt>
                <c:pt idx="3">
                  <c:v>78.349999999999994</c:v>
                </c:pt>
                <c:pt idx="4">
                  <c:v>82.74</c:v>
                </c:pt>
              </c:numCache>
            </c:numRef>
          </c:val>
        </c:ser>
        <c:dLbls>
          <c:showLegendKey val="0"/>
          <c:showVal val="0"/>
          <c:showCatName val="0"/>
          <c:showSerName val="0"/>
          <c:showPercent val="0"/>
          <c:showBubbleSize val="0"/>
        </c:dLbls>
        <c:gapWidth val="150"/>
        <c:axId val="93849856"/>
        <c:axId val="938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93849856"/>
        <c:axId val="93856128"/>
      </c:lineChart>
      <c:dateAx>
        <c:axId val="93849856"/>
        <c:scaling>
          <c:orientation val="minMax"/>
        </c:scaling>
        <c:delete val="1"/>
        <c:axPos val="b"/>
        <c:numFmt formatCode="ge" sourceLinked="1"/>
        <c:majorTickMark val="none"/>
        <c:minorTickMark val="none"/>
        <c:tickLblPos val="none"/>
        <c:crossAx val="93856128"/>
        <c:crosses val="autoZero"/>
        <c:auto val="1"/>
        <c:lblOffset val="100"/>
        <c:baseTimeUnit val="years"/>
      </c:dateAx>
      <c:valAx>
        <c:axId val="938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118.99</c:v>
                </c:pt>
                <c:pt idx="1">
                  <c:v>113.44</c:v>
                </c:pt>
                <c:pt idx="2">
                  <c:v>110.76</c:v>
                </c:pt>
                <c:pt idx="3">
                  <c:v>115.35</c:v>
                </c:pt>
                <c:pt idx="4">
                  <c:v>113.13</c:v>
                </c:pt>
              </c:numCache>
            </c:numRef>
          </c:val>
        </c:ser>
        <c:dLbls>
          <c:showLegendKey val="0"/>
          <c:showVal val="0"/>
          <c:showCatName val="0"/>
          <c:showSerName val="0"/>
          <c:showPercent val="0"/>
          <c:showBubbleSize val="0"/>
        </c:dLbls>
        <c:gapWidth val="150"/>
        <c:axId val="86898560"/>
        <c:axId val="915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86898560"/>
        <c:axId val="91521024"/>
      </c:lineChart>
      <c:dateAx>
        <c:axId val="86898560"/>
        <c:scaling>
          <c:orientation val="minMax"/>
        </c:scaling>
        <c:delete val="1"/>
        <c:axPos val="b"/>
        <c:numFmt formatCode="ge" sourceLinked="1"/>
        <c:majorTickMark val="none"/>
        <c:minorTickMark val="none"/>
        <c:tickLblPos val="none"/>
        <c:crossAx val="91521024"/>
        <c:crosses val="autoZero"/>
        <c:auto val="1"/>
        <c:lblOffset val="100"/>
        <c:baseTimeUnit val="years"/>
      </c:dateAx>
      <c:valAx>
        <c:axId val="9152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8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40.29</c:v>
                </c:pt>
                <c:pt idx="1">
                  <c:v>41.58</c:v>
                </c:pt>
                <c:pt idx="2">
                  <c:v>41.85</c:v>
                </c:pt>
                <c:pt idx="3">
                  <c:v>43.3</c:v>
                </c:pt>
                <c:pt idx="4">
                  <c:v>44.01</c:v>
                </c:pt>
              </c:numCache>
            </c:numRef>
          </c:val>
        </c:ser>
        <c:dLbls>
          <c:showLegendKey val="0"/>
          <c:showVal val="0"/>
          <c:showCatName val="0"/>
          <c:showSerName val="0"/>
          <c:showPercent val="0"/>
          <c:showBubbleSize val="0"/>
        </c:dLbls>
        <c:gapWidth val="150"/>
        <c:axId val="91751936"/>
        <c:axId val="917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91751936"/>
        <c:axId val="91753856"/>
      </c:lineChart>
      <c:dateAx>
        <c:axId val="91751936"/>
        <c:scaling>
          <c:orientation val="minMax"/>
        </c:scaling>
        <c:delete val="1"/>
        <c:axPos val="b"/>
        <c:numFmt formatCode="ge" sourceLinked="1"/>
        <c:majorTickMark val="none"/>
        <c:minorTickMark val="none"/>
        <c:tickLblPos val="none"/>
        <c:crossAx val="91753856"/>
        <c:crosses val="autoZero"/>
        <c:auto val="1"/>
        <c:lblOffset val="100"/>
        <c:baseTimeUnit val="years"/>
      </c:dateAx>
      <c:valAx>
        <c:axId val="917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16.11</c:v>
                </c:pt>
                <c:pt idx="1">
                  <c:v>21.36</c:v>
                </c:pt>
                <c:pt idx="2">
                  <c:v>20.58</c:v>
                </c:pt>
                <c:pt idx="3">
                  <c:v>24.1</c:v>
                </c:pt>
                <c:pt idx="4">
                  <c:v>4.05</c:v>
                </c:pt>
              </c:numCache>
            </c:numRef>
          </c:val>
        </c:ser>
        <c:dLbls>
          <c:showLegendKey val="0"/>
          <c:showVal val="0"/>
          <c:showCatName val="0"/>
          <c:showSerName val="0"/>
          <c:showPercent val="0"/>
          <c:showBubbleSize val="0"/>
        </c:dLbls>
        <c:gapWidth val="150"/>
        <c:axId val="91808896"/>
        <c:axId val="918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91808896"/>
        <c:axId val="91810816"/>
      </c:lineChart>
      <c:dateAx>
        <c:axId val="91808896"/>
        <c:scaling>
          <c:orientation val="minMax"/>
        </c:scaling>
        <c:delete val="1"/>
        <c:axPos val="b"/>
        <c:numFmt formatCode="ge" sourceLinked="1"/>
        <c:majorTickMark val="none"/>
        <c:minorTickMark val="none"/>
        <c:tickLblPos val="none"/>
        <c:crossAx val="91810816"/>
        <c:crosses val="autoZero"/>
        <c:auto val="1"/>
        <c:lblOffset val="100"/>
        <c:baseTimeUnit val="years"/>
      </c:dateAx>
      <c:valAx>
        <c:axId val="918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53792"/>
        <c:axId val="935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93553792"/>
        <c:axId val="93555712"/>
      </c:lineChart>
      <c:dateAx>
        <c:axId val="93553792"/>
        <c:scaling>
          <c:orientation val="minMax"/>
        </c:scaling>
        <c:delete val="1"/>
        <c:axPos val="b"/>
        <c:numFmt formatCode="ge" sourceLinked="1"/>
        <c:majorTickMark val="none"/>
        <c:minorTickMark val="none"/>
        <c:tickLblPos val="none"/>
        <c:crossAx val="93555712"/>
        <c:crosses val="autoZero"/>
        <c:auto val="1"/>
        <c:lblOffset val="100"/>
        <c:baseTimeUnit val="years"/>
      </c:dateAx>
      <c:valAx>
        <c:axId val="9355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18115.98</c:v>
                </c:pt>
                <c:pt idx="1">
                  <c:v>32466.29</c:v>
                </c:pt>
                <c:pt idx="2">
                  <c:v>15361.81</c:v>
                </c:pt>
                <c:pt idx="3">
                  <c:v>224.23</c:v>
                </c:pt>
                <c:pt idx="4">
                  <c:v>209.78</c:v>
                </c:pt>
              </c:numCache>
            </c:numRef>
          </c:val>
        </c:ser>
        <c:dLbls>
          <c:showLegendKey val="0"/>
          <c:showVal val="0"/>
          <c:showCatName val="0"/>
          <c:showSerName val="0"/>
          <c:showPercent val="0"/>
          <c:showBubbleSize val="0"/>
        </c:dLbls>
        <c:gapWidth val="150"/>
        <c:axId val="93588096"/>
        <c:axId val="935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93588096"/>
        <c:axId val="93590272"/>
      </c:lineChart>
      <c:dateAx>
        <c:axId val="93588096"/>
        <c:scaling>
          <c:orientation val="minMax"/>
        </c:scaling>
        <c:delete val="1"/>
        <c:axPos val="b"/>
        <c:numFmt formatCode="ge" sourceLinked="1"/>
        <c:majorTickMark val="none"/>
        <c:minorTickMark val="none"/>
        <c:tickLblPos val="none"/>
        <c:crossAx val="93590272"/>
        <c:crosses val="autoZero"/>
        <c:auto val="1"/>
        <c:lblOffset val="100"/>
        <c:baseTimeUnit val="years"/>
      </c:dateAx>
      <c:valAx>
        <c:axId val="9359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677.58</c:v>
                </c:pt>
                <c:pt idx="1">
                  <c:v>631.5</c:v>
                </c:pt>
                <c:pt idx="2">
                  <c:v>583.01</c:v>
                </c:pt>
                <c:pt idx="3">
                  <c:v>567.36</c:v>
                </c:pt>
                <c:pt idx="4">
                  <c:v>567.96</c:v>
                </c:pt>
              </c:numCache>
            </c:numRef>
          </c:val>
        </c:ser>
        <c:dLbls>
          <c:showLegendKey val="0"/>
          <c:showVal val="0"/>
          <c:showCatName val="0"/>
          <c:showSerName val="0"/>
          <c:showPercent val="0"/>
          <c:showBubbleSize val="0"/>
        </c:dLbls>
        <c:gapWidth val="150"/>
        <c:axId val="93608192"/>
        <c:axId val="936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93608192"/>
        <c:axId val="93643136"/>
      </c:lineChart>
      <c:dateAx>
        <c:axId val="93608192"/>
        <c:scaling>
          <c:orientation val="minMax"/>
        </c:scaling>
        <c:delete val="1"/>
        <c:axPos val="b"/>
        <c:numFmt formatCode="ge" sourceLinked="1"/>
        <c:majorTickMark val="none"/>
        <c:minorTickMark val="none"/>
        <c:tickLblPos val="none"/>
        <c:crossAx val="93643136"/>
        <c:crosses val="autoZero"/>
        <c:auto val="1"/>
        <c:lblOffset val="100"/>
        <c:baseTimeUnit val="years"/>
      </c:dateAx>
      <c:valAx>
        <c:axId val="9364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103.37</c:v>
                </c:pt>
                <c:pt idx="1">
                  <c:v>107.88</c:v>
                </c:pt>
                <c:pt idx="2">
                  <c:v>107.95</c:v>
                </c:pt>
                <c:pt idx="3">
                  <c:v>101.37</c:v>
                </c:pt>
                <c:pt idx="4">
                  <c:v>113.59</c:v>
                </c:pt>
              </c:numCache>
            </c:numRef>
          </c:val>
        </c:ser>
        <c:dLbls>
          <c:showLegendKey val="0"/>
          <c:showVal val="0"/>
          <c:showCatName val="0"/>
          <c:showSerName val="0"/>
          <c:showPercent val="0"/>
          <c:showBubbleSize val="0"/>
        </c:dLbls>
        <c:gapWidth val="150"/>
        <c:axId val="93745152"/>
        <c:axId val="93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93745152"/>
        <c:axId val="93747072"/>
      </c:lineChart>
      <c:dateAx>
        <c:axId val="93745152"/>
        <c:scaling>
          <c:orientation val="minMax"/>
        </c:scaling>
        <c:delete val="1"/>
        <c:axPos val="b"/>
        <c:numFmt formatCode="ge" sourceLinked="1"/>
        <c:majorTickMark val="none"/>
        <c:minorTickMark val="none"/>
        <c:tickLblPos val="none"/>
        <c:crossAx val="93747072"/>
        <c:crosses val="autoZero"/>
        <c:auto val="1"/>
        <c:lblOffset val="100"/>
        <c:baseTimeUnit val="years"/>
      </c:dateAx>
      <c:valAx>
        <c:axId val="93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256.56</c:v>
                </c:pt>
                <c:pt idx="1">
                  <c:v>247.29</c:v>
                </c:pt>
                <c:pt idx="2">
                  <c:v>250.09</c:v>
                </c:pt>
                <c:pt idx="3">
                  <c:v>266.64</c:v>
                </c:pt>
                <c:pt idx="4">
                  <c:v>238.58</c:v>
                </c:pt>
              </c:numCache>
            </c:numRef>
          </c:val>
        </c:ser>
        <c:dLbls>
          <c:showLegendKey val="0"/>
          <c:showVal val="0"/>
          <c:showCatName val="0"/>
          <c:showSerName val="0"/>
          <c:showPercent val="0"/>
          <c:showBubbleSize val="0"/>
        </c:dLbls>
        <c:gapWidth val="150"/>
        <c:axId val="93772800"/>
        <c:axId val="937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93772800"/>
        <c:axId val="93774976"/>
      </c:lineChart>
      <c:dateAx>
        <c:axId val="93772800"/>
        <c:scaling>
          <c:orientation val="minMax"/>
        </c:scaling>
        <c:delete val="1"/>
        <c:axPos val="b"/>
        <c:numFmt formatCode="ge" sourceLinked="1"/>
        <c:majorTickMark val="none"/>
        <c:minorTickMark val="none"/>
        <c:tickLblPos val="none"/>
        <c:crossAx val="93774976"/>
        <c:crosses val="autoZero"/>
        <c:auto val="1"/>
        <c:lblOffset val="100"/>
        <c:baseTimeUnit val="years"/>
      </c:dateAx>
      <c:valAx>
        <c:axId val="937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W31" zoomScale="115" zoomScaleNormal="11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栗山町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12481</v>
      </c>
      <c r="AJ8" s="56"/>
      <c r="AK8" s="56"/>
      <c r="AL8" s="56"/>
      <c r="AM8" s="56"/>
      <c r="AN8" s="56"/>
      <c r="AO8" s="56"/>
      <c r="AP8" s="57"/>
      <c r="AQ8" s="47">
        <f>データ!R6</f>
        <v>203.93</v>
      </c>
      <c r="AR8" s="47"/>
      <c r="AS8" s="47"/>
      <c r="AT8" s="47"/>
      <c r="AU8" s="47"/>
      <c r="AV8" s="47"/>
      <c r="AW8" s="47"/>
      <c r="AX8" s="47"/>
      <c r="AY8" s="47">
        <f>データ!S6</f>
        <v>61.2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60.67</v>
      </c>
      <c r="K10" s="47"/>
      <c r="L10" s="47"/>
      <c r="M10" s="47"/>
      <c r="N10" s="47"/>
      <c r="O10" s="47"/>
      <c r="P10" s="47"/>
      <c r="Q10" s="47"/>
      <c r="R10" s="47">
        <f>データ!O6</f>
        <v>99.38</v>
      </c>
      <c r="S10" s="47"/>
      <c r="T10" s="47"/>
      <c r="U10" s="47"/>
      <c r="V10" s="47"/>
      <c r="W10" s="47"/>
      <c r="X10" s="47"/>
      <c r="Y10" s="47"/>
      <c r="Z10" s="75">
        <f>データ!P6</f>
        <v>5434</v>
      </c>
      <c r="AA10" s="75"/>
      <c r="AB10" s="75"/>
      <c r="AC10" s="75"/>
      <c r="AD10" s="75"/>
      <c r="AE10" s="75"/>
      <c r="AF10" s="75"/>
      <c r="AG10" s="75"/>
      <c r="AH10" s="2"/>
      <c r="AI10" s="75">
        <f>データ!T6</f>
        <v>12255</v>
      </c>
      <c r="AJ10" s="75"/>
      <c r="AK10" s="75"/>
      <c r="AL10" s="75"/>
      <c r="AM10" s="75"/>
      <c r="AN10" s="75"/>
      <c r="AO10" s="75"/>
      <c r="AP10" s="75"/>
      <c r="AQ10" s="47">
        <f>データ!U6</f>
        <v>87.68</v>
      </c>
      <c r="AR10" s="47"/>
      <c r="AS10" s="47"/>
      <c r="AT10" s="47"/>
      <c r="AU10" s="47"/>
      <c r="AV10" s="47"/>
      <c r="AW10" s="47"/>
      <c r="AX10" s="47"/>
      <c r="AY10" s="47">
        <f>データ!V6</f>
        <v>139.77000000000001</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4"/>
      <c r="BM56" s="85"/>
      <c r="BN56" s="85"/>
      <c r="BO56" s="85"/>
      <c r="BP56" s="85"/>
      <c r="BQ56" s="85"/>
      <c r="BR56" s="85"/>
      <c r="BS56" s="85"/>
      <c r="BT56" s="85"/>
      <c r="BU56" s="85"/>
      <c r="BV56" s="85"/>
      <c r="BW56" s="85"/>
      <c r="BX56" s="85"/>
      <c r="BY56" s="85"/>
      <c r="BZ56" s="86"/>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14290</v>
      </c>
      <c r="D6" s="31">
        <f t="shared" si="3"/>
        <v>46</v>
      </c>
      <c r="E6" s="31">
        <f t="shared" si="3"/>
        <v>1</v>
      </c>
      <c r="F6" s="31">
        <f t="shared" si="3"/>
        <v>0</v>
      </c>
      <c r="G6" s="31">
        <f t="shared" si="3"/>
        <v>1</v>
      </c>
      <c r="H6" s="31" t="str">
        <f t="shared" si="3"/>
        <v>北海道　栗山町</v>
      </c>
      <c r="I6" s="31" t="str">
        <f t="shared" si="3"/>
        <v>法適用</v>
      </c>
      <c r="J6" s="31" t="str">
        <f t="shared" si="3"/>
        <v>水道事業</v>
      </c>
      <c r="K6" s="31" t="str">
        <f t="shared" si="3"/>
        <v>末端給水事業</v>
      </c>
      <c r="L6" s="31" t="str">
        <f t="shared" si="3"/>
        <v>A7</v>
      </c>
      <c r="M6" s="32" t="str">
        <f t="shared" si="3"/>
        <v>-</v>
      </c>
      <c r="N6" s="32">
        <f t="shared" si="3"/>
        <v>60.67</v>
      </c>
      <c r="O6" s="32">
        <f t="shared" si="3"/>
        <v>99.38</v>
      </c>
      <c r="P6" s="32">
        <f t="shared" si="3"/>
        <v>5434</v>
      </c>
      <c r="Q6" s="32">
        <f t="shared" si="3"/>
        <v>12481</v>
      </c>
      <c r="R6" s="32">
        <f t="shared" si="3"/>
        <v>203.93</v>
      </c>
      <c r="S6" s="32">
        <f t="shared" si="3"/>
        <v>61.2</v>
      </c>
      <c r="T6" s="32">
        <f t="shared" si="3"/>
        <v>12255</v>
      </c>
      <c r="U6" s="32">
        <f t="shared" si="3"/>
        <v>87.68</v>
      </c>
      <c r="V6" s="32">
        <f t="shared" si="3"/>
        <v>139.77000000000001</v>
      </c>
      <c r="W6" s="33">
        <f>IF(W7="",NA(),W7)</f>
        <v>118.99</v>
      </c>
      <c r="X6" s="33">
        <f t="shared" ref="X6:AF6" si="4">IF(X7="",NA(),X7)</f>
        <v>113.44</v>
      </c>
      <c r="Y6" s="33">
        <f t="shared" si="4"/>
        <v>110.76</v>
      </c>
      <c r="Z6" s="33">
        <f t="shared" si="4"/>
        <v>115.35</v>
      </c>
      <c r="AA6" s="33">
        <f t="shared" si="4"/>
        <v>113.13</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18115.98</v>
      </c>
      <c r="AT6" s="33">
        <f t="shared" ref="AT6:BB6" si="6">IF(AT7="",NA(),AT7)</f>
        <v>32466.29</v>
      </c>
      <c r="AU6" s="33">
        <f t="shared" si="6"/>
        <v>15361.81</v>
      </c>
      <c r="AV6" s="33">
        <f t="shared" si="6"/>
        <v>224.23</v>
      </c>
      <c r="AW6" s="33">
        <f t="shared" si="6"/>
        <v>209.78</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677.58</v>
      </c>
      <c r="BE6" s="33">
        <f t="shared" ref="BE6:BM6" si="7">IF(BE7="",NA(),BE7)</f>
        <v>631.5</v>
      </c>
      <c r="BF6" s="33">
        <f t="shared" si="7"/>
        <v>583.01</v>
      </c>
      <c r="BG6" s="33">
        <f t="shared" si="7"/>
        <v>567.36</v>
      </c>
      <c r="BH6" s="33">
        <f t="shared" si="7"/>
        <v>567.96</v>
      </c>
      <c r="BI6" s="33">
        <f t="shared" si="7"/>
        <v>474.06</v>
      </c>
      <c r="BJ6" s="33">
        <f t="shared" si="7"/>
        <v>458</v>
      </c>
      <c r="BK6" s="33">
        <f t="shared" si="7"/>
        <v>443.13</v>
      </c>
      <c r="BL6" s="33">
        <f t="shared" si="7"/>
        <v>442.54</v>
      </c>
      <c r="BM6" s="33">
        <f t="shared" si="7"/>
        <v>431</v>
      </c>
      <c r="BN6" s="32" t="str">
        <f>IF(BN7="","",IF(BN7="-","【-】","【"&amp;SUBSTITUTE(TEXT(BN7,"#,##0.00"),"-","△")&amp;"】"))</f>
        <v>【276.38】</v>
      </c>
      <c r="BO6" s="33">
        <f>IF(BO7="",NA(),BO7)</f>
        <v>103.37</v>
      </c>
      <c r="BP6" s="33">
        <f t="shared" ref="BP6:BX6" si="8">IF(BP7="",NA(),BP7)</f>
        <v>107.88</v>
      </c>
      <c r="BQ6" s="33">
        <f t="shared" si="8"/>
        <v>107.95</v>
      </c>
      <c r="BR6" s="33">
        <f t="shared" si="8"/>
        <v>101.37</v>
      </c>
      <c r="BS6" s="33">
        <f t="shared" si="8"/>
        <v>113.59</v>
      </c>
      <c r="BT6" s="33">
        <f t="shared" si="8"/>
        <v>96.62</v>
      </c>
      <c r="BU6" s="33">
        <f t="shared" si="8"/>
        <v>96.27</v>
      </c>
      <c r="BV6" s="33">
        <f t="shared" si="8"/>
        <v>95.4</v>
      </c>
      <c r="BW6" s="33">
        <f t="shared" si="8"/>
        <v>98.6</v>
      </c>
      <c r="BX6" s="33">
        <f t="shared" si="8"/>
        <v>100.82</v>
      </c>
      <c r="BY6" s="32" t="str">
        <f>IF(BY7="","",IF(BY7="-","【-】","【"&amp;SUBSTITUTE(TEXT(BY7,"#,##0.00"),"-","△")&amp;"】"))</f>
        <v>【104.99】</v>
      </c>
      <c r="BZ6" s="33">
        <f>IF(BZ7="",NA(),BZ7)</f>
        <v>256.56</v>
      </c>
      <c r="CA6" s="33">
        <f t="shared" ref="CA6:CI6" si="9">IF(CA7="",NA(),CA7)</f>
        <v>247.29</v>
      </c>
      <c r="CB6" s="33">
        <f t="shared" si="9"/>
        <v>250.09</v>
      </c>
      <c r="CC6" s="33">
        <f t="shared" si="9"/>
        <v>266.64</v>
      </c>
      <c r="CD6" s="33">
        <f t="shared" si="9"/>
        <v>238.58</v>
      </c>
      <c r="CE6" s="33">
        <f t="shared" si="9"/>
        <v>184.53</v>
      </c>
      <c r="CF6" s="33">
        <f t="shared" si="9"/>
        <v>186.94</v>
      </c>
      <c r="CG6" s="33">
        <f t="shared" si="9"/>
        <v>186.15</v>
      </c>
      <c r="CH6" s="33">
        <f t="shared" si="9"/>
        <v>181.67</v>
      </c>
      <c r="CI6" s="33">
        <f t="shared" si="9"/>
        <v>179.55</v>
      </c>
      <c r="CJ6" s="32" t="str">
        <f>IF(CJ7="","",IF(CJ7="-","【-】","【"&amp;SUBSTITUTE(TEXT(CJ7,"#,##0.00"),"-","△")&amp;"】"))</f>
        <v>【163.72】</v>
      </c>
      <c r="CK6" s="33">
        <f>IF(CK7="",NA(),CK7)</f>
        <v>48.16</v>
      </c>
      <c r="CL6" s="33">
        <f t="shared" ref="CL6:CT6" si="10">IF(CL7="",NA(),CL7)</f>
        <v>48.13</v>
      </c>
      <c r="CM6" s="33">
        <f t="shared" si="10"/>
        <v>47.62</v>
      </c>
      <c r="CN6" s="33">
        <f t="shared" si="10"/>
        <v>47.15</v>
      </c>
      <c r="CO6" s="33">
        <f t="shared" si="10"/>
        <v>43.44</v>
      </c>
      <c r="CP6" s="33">
        <f t="shared" si="10"/>
        <v>52.9</v>
      </c>
      <c r="CQ6" s="33">
        <f t="shared" si="10"/>
        <v>54.51</v>
      </c>
      <c r="CR6" s="33">
        <f t="shared" si="10"/>
        <v>54.47</v>
      </c>
      <c r="CS6" s="33">
        <f t="shared" si="10"/>
        <v>53.61</v>
      </c>
      <c r="CT6" s="33">
        <f t="shared" si="10"/>
        <v>53.52</v>
      </c>
      <c r="CU6" s="32" t="str">
        <f>IF(CU7="","",IF(CU7="-","【-】","【"&amp;SUBSTITUTE(TEXT(CU7,"#,##0.00"),"-","△")&amp;"】"))</f>
        <v>【59.76】</v>
      </c>
      <c r="CV6" s="33">
        <f>IF(CV7="",NA(),CV7)</f>
        <v>79.33</v>
      </c>
      <c r="CW6" s="33">
        <f t="shared" ref="CW6:DE6" si="11">IF(CW7="",NA(),CW7)</f>
        <v>79.48</v>
      </c>
      <c r="CX6" s="33">
        <f t="shared" si="11"/>
        <v>78.319999999999993</v>
      </c>
      <c r="CY6" s="33">
        <f t="shared" si="11"/>
        <v>78.349999999999994</v>
      </c>
      <c r="CZ6" s="33">
        <f t="shared" si="11"/>
        <v>82.74</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40.29</v>
      </c>
      <c r="DH6" s="33">
        <f t="shared" ref="DH6:DP6" si="12">IF(DH7="",NA(),DH7)</f>
        <v>41.58</v>
      </c>
      <c r="DI6" s="33">
        <f t="shared" si="12"/>
        <v>41.85</v>
      </c>
      <c r="DJ6" s="33">
        <f t="shared" si="12"/>
        <v>43.3</v>
      </c>
      <c r="DK6" s="33">
        <f t="shared" si="12"/>
        <v>44.01</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16.11</v>
      </c>
      <c r="DS6" s="33">
        <f t="shared" ref="DS6:EA6" si="13">IF(DS7="",NA(),DS7)</f>
        <v>21.36</v>
      </c>
      <c r="DT6" s="33">
        <f t="shared" si="13"/>
        <v>20.58</v>
      </c>
      <c r="DU6" s="33">
        <f t="shared" si="13"/>
        <v>24.1</v>
      </c>
      <c r="DV6" s="33">
        <f t="shared" si="13"/>
        <v>4.05</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0.26</v>
      </c>
      <c r="ED6" s="33">
        <f t="shared" ref="ED6:EL6" si="14">IF(ED7="",NA(),ED7)</f>
        <v>0.42</v>
      </c>
      <c r="EE6" s="33">
        <f t="shared" si="14"/>
        <v>0.83</v>
      </c>
      <c r="EF6" s="33">
        <f t="shared" si="14"/>
        <v>0.82</v>
      </c>
      <c r="EG6" s="33">
        <f t="shared" si="14"/>
        <v>1.64</v>
      </c>
      <c r="EH6" s="33">
        <f t="shared" si="14"/>
        <v>0.5</v>
      </c>
      <c r="EI6" s="33">
        <f t="shared" si="14"/>
        <v>0.6</v>
      </c>
      <c r="EJ6" s="33">
        <f t="shared" si="14"/>
        <v>0.71</v>
      </c>
      <c r="EK6" s="33">
        <f t="shared" si="14"/>
        <v>0.68</v>
      </c>
      <c r="EL6" s="33">
        <f t="shared" si="14"/>
        <v>1.65</v>
      </c>
      <c r="EM6" s="32" t="str">
        <f>IF(EM7="","",IF(EM7="-","【-】","【"&amp;SUBSTITUTE(TEXT(EM7,"#,##0.00"),"-","△")&amp;"】"))</f>
        <v>【1.06】</v>
      </c>
    </row>
    <row r="7" spans="1:143" s="34" customFormat="1">
      <c r="A7" s="26"/>
      <c r="B7" s="35">
        <v>2015</v>
      </c>
      <c r="C7" s="35">
        <v>14290</v>
      </c>
      <c r="D7" s="35">
        <v>46</v>
      </c>
      <c r="E7" s="35">
        <v>1</v>
      </c>
      <c r="F7" s="35">
        <v>0</v>
      </c>
      <c r="G7" s="35">
        <v>1</v>
      </c>
      <c r="H7" s="35" t="s">
        <v>93</v>
      </c>
      <c r="I7" s="35" t="s">
        <v>94</v>
      </c>
      <c r="J7" s="35" t="s">
        <v>95</v>
      </c>
      <c r="K7" s="35" t="s">
        <v>96</v>
      </c>
      <c r="L7" s="35" t="s">
        <v>97</v>
      </c>
      <c r="M7" s="36" t="s">
        <v>98</v>
      </c>
      <c r="N7" s="36">
        <v>60.67</v>
      </c>
      <c r="O7" s="36">
        <v>99.38</v>
      </c>
      <c r="P7" s="36">
        <v>5434</v>
      </c>
      <c r="Q7" s="36">
        <v>12481</v>
      </c>
      <c r="R7" s="36">
        <v>203.93</v>
      </c>
      <c r="S7" s="36">
        <v>61.2</v>
      </c>
      <c r="T7" s="36">
        <v>12255</v>
      </c>
      <c r="U7" s="36">
        <v>87.68</v>
      </c>
      <c r="V7" s="36">
        <v>139.77000000000001</v>
      </c>
      <c r="W7" s="36">
        <v>118.99</v>
      </c>
      <c r="X7" s="36">
        <v>113.44</v>
      </c>
      <c r="Y7" s="36">
        <v>110.76</v>
      </c>
      <c r="Z7" s="36">
        <v>115.35</v>
      </c>
      <c r="AA7" s="36">
        <v>113.13</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18115.98</v>
      </c>
      <c r="AT7" s="36">
        <v>32466.29</v>
      </c>
      <c r="AU7" s="36">
        <v>15361.81</v>
      </c>
      <c r="AV7" s="36">
        <v>224.23</v>
      </c>
      <c r="AW7" s="36">
        <v>209.78</v>
      </c>
      <c r="AX7" s="36">
        <v>1128.25</v>
      </c>
      <c r="AY7" s="36">
        <v>1159.4100000000001</v>
      </c>
      <c r="AZ7" s="36">
        <v>1081.23</v>
      </c>
      <c r="BA7" s="36">
        <v>406.37</v>
      </c>
      <c r="BB7" s="36">
        <v>398.29</v>
      </c>
      <c r="BC7" s="36">
        <v>262.74</v>
      </c>
      <c r="BD7" s="36">
        <v>677.58</v>
      </c>
      <c r="BE7" s="36">
        <v>631.5</v>
      </c>
      <c r="BF7" s="36">
        <v>583.01</v>
      </c>
      <c r="BG7" s="36">
        <v>567.36</v>
      </c>
      <c r="BH7" s="36">
        <v>567.96</v>
      </c>
      <c r="BI7" s="36">
        <v>474.06</v>
      </c>
      <c r="BJ7" s="36">
        <v>458</v>
      </c>
      <c r="BK7" s="36">
        <v>443.13</v>
      </c>
      <c r="BL7" s="36">
        <v>442.54</v>
      </c>
      <c r="BM7" s="36">
        <v>431</v>
      </c>
      <c r="BN7" s="36">
        <v>276.38</v>
      </c>
      <c r="BO7" s="36">
        <v>103.37</v>
      </c>
      <c r="BP7" s="36">
        <v>107.88</v>
      </c>
      <c r="BQ7" s="36">
        <v>107.95</v>
      </c>
      <c r="BR7" s="36">
        <v>101.37</v>
      </c>
      <c r="BS7" s="36">
        <v>113.59</v>
      </c>
      <c r="BT7" s="36">
        <v>96.62</v>
      </c>
      <c r="BU7" s="36">
        <v>96.27</v>
      </c>
      <c r="BV7" s="36">
        <v>95.4</v>
      </c>
      <c r="BW7" s="36">
        <v>98.6</v>
      </c>
      <c r="BX7" s="36">
        <v>100.82</v>
      </c>
      <c r="BY7" s="36">
        <v>104.99</v>
      </c>
      <c r="BZ7" s="36">
        <v>256.56</v>
      </c>
      <c r="CA7" s="36">
        <v>247.29</v>
      </c>
      <c r="CB7" s="36">
        <v>250.09</v>
      </c>
      <c r="CC7" s="36">
        <v>266.64</v>
      </c>
      <c r="CD7" s="36">
        <v>238.58</v>
      </c>
      <c r="CE7" s="36">
        <v>184.53</v>
      </c>
      <c r="CF7" s="36">
        <v>186.94</v>
      </c>
      <c r="CG7" s="36">
        <v>186.15</v>
      </c>
      <c r="CH7" s="36">
        <v>181.67</v>
      </c>
      <c r="CI7" s="36">
        <v>179.55</v>
      </c>
      <c r="CJ7" s="36">
        <v>163.72</v>
      </c>
      <c r="CK7" s="36">
        <v>48.16</v>
      </c>
      <c r="CL7" s="36">
        <v>48.13</v>
      </c>
      <c r="CM7" s="36">
        <v>47.62</v>
      </c>
      <c r="CN7" s="36">
        <v>47.15</v>
      </c>
      <c r="CO7" s="36">
        <v>43.44</v>
      </c>
      <c r="CP7" s="36">
        <v>52.9</v>
      </c>
      <c r="CQ7" s="36">
        <v>54.51</v>
      </c>
      <c r="CR7" s="36">
        <v>54.47</v>
      </c>
      <c r="CS7" s="36">
        <v>53.61</v>
      </c>
      <c r="CT7" s="36">
        <v>53.52</v>
      </c>
      <c r="CU7" s="36">
        <v>59.76</v>
      </c>
      <c r="CV7" s="36">
        <v>79.33</v>
      </c>
      <c r="CW7" s="36">
        <v>79.48</v>
      </c>
      <c r="CX7" s="36">
        <v>78.319999999999993</v>
      </c>
      <c r="CY7" s="36">
        <v>78.349999999999994</v>
      </c>
      <c r="CZ7" s="36">
        <v>82.74</v>
      </c>
      <c r="DA7" s="36">
        <v>81.63</v>
      </c>
      <c r="DB7" s="36">
        <v>81.790000000000006</v>
      </c>
      <c r="DC7" s="36">
        <v>81.459999999999994</v>
      </c>
      <c r="DD7" s="36">
        <v>81.31</v>
      </c>
      <c r="DE7" s="36">
        <v>81.459999999999994</v>
      </c>
      <c r="DF7" s="36">
        <v>89.95</v>
      </c>
      <c r="DG7" s="36">
        <v>40.29</v>
      </c>
      <c r="DH7" s="36">
        <v>41.58</v>
      </c>
      <c r="DI7" s="36">
        <v>41.85</v>
      </c>
      <c r="DJ7" s="36">
        <v>43.3</v>
      </c>
      <c r="DK7" s="36">
        <v>44.01</v>
      </c>
      <c r="DL7" s="36">
        <v>37.25</v>
      </c>
      <c r="DM7" s="36">
        <v>37.799999999999997</v>
      </c>
      <c r="DN7" s="36">
        <v>38.520000000000003</v>
      </c>
      <c r="DO7" s="36">
        <v>46.67</v>
      </c>
      <c r="DP7" s="36">
        <v>47.7</v>
      </c>
      <c r="DQ7" s="36">
        <v>47.18</v>
      </c>
      <c r="DR7" s="36">
        <v>16.11</v>
      </c>
      <c r="DS7" s="36">
        <v>21.36</v>
      </c>
      <c r="DT7" s="36">
        <v>20.58</v>
      </c>
      <c r="DU7" s="36">
        <v>24.1</v>
      </c>
      <c r="DV7" s="36">
        <v>4.05</v>
      </c>
      <c r="DW7" s="36">
        <v>7.9</v>
      </c>
      <c r="DX7" s="36">
        <v>8.2200000000000006</v>
      </c>
      <c r="DY7" s="36">
        <v>9.43</v>
      </c>
      <c r="DZ7" s="36">
        <v>10.029999999999999</v>
      </c>
      <c r="EA7" s="36">
        <v>7.26</v>
      </c>
      <c r="EB7" s="36">
        <v>13.18</v>
      </c>
      <c r="EC7" s="36">
        <v>0.26</v>
      </c>
      <c r="ED7" s="36">
        <v>0.42</v>
      </c>
      <c r="EE7" s="36">
        <v>0.83</v>
      </c>
      <c r="EF7" s="36">
        <v>0.82</v>
      </c>
      <c r="EG7" s="36">
        <v>1.64</v>
      </c>
      <c r="EH7" s="36">
        <v>0.5</v>
      </c>
      <c r="EI7" s="36">
        <v>0.6</v>
      </c>
      <c r="EJ7" s="36">
        <v>0.71</v>
      </c>
      <c r="EK7" s="36">
        <v>0.68</v>
      </c>
      <c r="EL7" s="36">
        <v>1.65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古田　敏幸</cp:lastModifiedBy>
  <dcterms:created xsi:type="dcterms:W3CDTF">2016-12-02T01:54:34Z</dcterms:created>
  <dcterms:modified xsi:type="dcterms:W3CDTF">2017-02-06T23:37:41Z</dcterms:modified>
  <cp:category/>
</cp:coreProperties>
</file>