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10114_〈依頼：1月25日（月）まで〉公営企業に係る経営比較分析表（令和元年度決算）の分析等について\提出\"/>
    </mc:Choice>
  </mc:AlternateContent>
  <workbookProtection workbookAlgorithmName="SHA-512" workbookHashValue="TGZArIt8hFtRSoUrA4GJ3yuZu8B1lJP5PvuS6eEEicolKIk1cHYQassGq/jplEvAH09OaMtKXsBSiO+IjME+WA==" workbookSaltValue="iyMiAslUYXzTbEmb7HyO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<sst xmlns="http://schemas.openxmlformats.org/spreadsheetml/2006/main" count="231" uniqueCount="116">
  <si>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</si>
  <si>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</si>
  <si>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</si>
  <si>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</si>
  <si>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</si>
  <si>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</si>
  <si>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</si>
  <si>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</si>
  <si>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</si>
  <si>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</si>
  <si>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</si>
  <si>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</si>
  <si>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</si>
  <si>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</si>
  <si>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</si>
  <si>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</si>
  <si>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</si>
  <si>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</si>
  <si>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</si>
  <si>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</si>
  <si>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</si>
  <si>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</si>
  <si>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</si>
  <si>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</si>
  <si>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</si>
  <si>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</si>
  <si>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</si>
  <si>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</si>
  <si>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</si>
  <si>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</si>
  <si>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</si>
  <si>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</si>
  <si>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</si>
  <si>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</si>
  <si>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</si>
  <si>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</si>
  <si>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</si>
  <si>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</si>
  <si>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</si>
  <si>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</si>
  <si>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</si>
  <si>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</si>
  <si>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</si>
  <si>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</si>
  <si>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</si>
  <si>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</si>
  <si>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</si>
  <si>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</si>
  <si>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</si>
  <si>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</si>
  <si>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</si>
  <si>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</si>
  <si>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</si>
  <si>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</si>
  <si>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</si>
  <si>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</si>
  <si>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</si>
  <si>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</si>
  <si>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</si>
  <si>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</si>
  <si>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</si>
  <si>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</si>
  <si>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</si>
  <si>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</si>
  <si>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</si>
  <si>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</si>
  <si>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</si>
  <si>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</si>
  <si>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</si>
  <si>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</si>
  <si>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</si>
  <si>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</si>
  <si>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</si>
  <si>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</si>
  <si>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</si>
  <si>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</si>
  <si>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</si>
  <si>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</si>
  <si>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</si>
  <si>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</si>
  <si>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</si>
  <si>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</si>
  <si>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</si>
  <si>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</si>
  <si>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</si>
  <si>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</si>
  <si>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</si>
  <si>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</si>
  <si>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</si>
  <si>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</si>
  <si>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</si>
  <si>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</si>
  <si>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</si>
  <si>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</si>
  <si>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</si>
  <si>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</si>
  <si>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</si>
  <si>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</si>
  <si>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</si>
  <si>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</si>
  <si>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</si>
  <si>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</si>
  <si>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</si>
  <si>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</si>
  <si>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</si>
  <si>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</si>
  <si>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</si>
  <si>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</si>
  <si>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</si>
  <si>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</si>
  <si>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</si>
  <si>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</si>
  <si>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</si>
  <si>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①有形固定資産減価償却率は毎年上昇しており、老朽化の傾向が顕著である。計画的な機械設備等の更新を進める。
②管渠老朽化率及び③管渠改善率は建設当初から約30年程度経過しているが、標準耐用年数の50年を超えた管渠延長はなく、比率は0％である。今後10年間は更新事業を見込んでおらず、50年を経過する令和24年頃からを見込んでいる。</t>
    <rPh sb="43" eb="44">
      <t>トウ</t>
    </rPh>
    <rPh sb="48" eb="49">
      <t>スス</t>
    </rPh>
    <rPh sb="60" eb="61">
      <t>オヨ</t>
    </rPh>
    <rPh sb="63" eb="65">
      <t>カンキョ</t>
    </rPh>
    <rPh sb="65" eb="67">
      <t>カイゼン</t>
    </rPh>
    <rPh sb="67" eb="68">
      <t>リツ</t>
    </rPh>
    <rPh sb="100" eb="101">
      <t>コ</t>
    </rPh>
    <rPh sb="103" eb="105">
      <t>カンキョ</t>
    </rPh>
    <rPh sb="105" eb="107">
      <t>エンチョウ</t>
    </rPh>
    <rPh sb="111" eb="113">
      <t>ヒリツ</t>
    </rPh>
    <rPh sb="148" eb="149">
      <t>レイ</t>
    </rPh>
    <rPh sb="149" eb="150">
      <t>ワ</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</si>
  <si>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②累積欠損金は生じていないが、将来的な人口減に伴う使用料収入の減少が見込まれるため、更なる経営効率化に努める必要がある。
③流動比率は下水道管等に係る企業債の借入により多額の流動負債が計上されていることや、現金預金の消耗による流動資産の減少により、平均値を大きく下回っている。今後、企業債償還金は減少傾向にあるが、現金預金等の流動資産を確保し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⑥汚水処理原価は平均値を上回っているが、減少傾向にある。引き続き維持管理費等の効率化に努める必要がある。
⑦施設利用率は平均値を上回っているが、将来的な人口減を踏まえ、施設・設備規模の適正化を検討する必要がある。
⑧水洗化率は約97％に達している。今後も水洗化未整備地域の早期解消を目指し、令和12年までに町内全域の水洗化施設整備を完了する。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50" eb="51">
      <t>トモナ</t>
    </rPh>
    <rPh sb="69" eb="70">
      <t>サラ</t>
    </rPh>
    <rPh sb="78" eb="79">
      <t>ツト</t>
    </rPh>
    <rPh sb="89" eb="91">
      <t>ルイセキ</t>
    </rPh>
    <rPh sb="91" eb="94">
      <t>ケッソンキン</t>
    </rPh>
    <rPh sb="95" eb="96">
      <t>ショウ</t>
    </rPh>
    <rPh sb="111" eb="112">
      <t>トモナ</t>
    </rPh>
    <rPh sb="150" eb="152">
      <t>リュウドウ</t>
    </rPh>
    <rPh sb="152" eb="154">
      <t>ヒリツ</t>
    </rPh>
    <rPh sb="155" eb="158">
      <t>ゲスイドウ</t>
    </rPh>
    <rPh sb="158" eb="159">
      <t>カン</t>
    </rPh>
    <rPh sb="159" eb="160">
      <t>トウ</t>
    </rPh>
    <rPh sb="161" eb="162">
      <t>カカワ</t>
    </rPh>
    <rPh sb="163" eb="165">
      <t>キギョウ</t>
    </rPh>
    <rPh sb="165" eb="166">
      <t>サイ</t>
    </rPh>
    <rPh sb="167" eb="169">
      <t>カリイレ</t>
    </rPh>
    <rPh sb="172" eb="174">
      <t>タガク</t>
    </rPh>
    <rPh sb="175" eb="177">
      <t>リュウドウ</t>
    </rPh>
    <rPh sb="177" eb="179">
      <t>フサイ</t>
    </rPh>
    <rPh sb="180" eb="182">
      <t>ケイジョウ</t>
    </rPh>
    <rPh sb="191" eb="193">
      <t>ゲンキン</t>
    </rPh>
    <rPh sb="193" eb="195">
      <t>ヨキン</t>
    </rPh>
    <rPh sb="196" eb="198">
      <t>ショウモウ</t>
    </rPh>
    <rPh sb="201" eb="203">
      <t>リュウドウ</t>
    </rPh>
    <rPh sb="203" eb="205">
      <t>シサン</t>
    </rPh>
    <rPh sb="206" eb="208">
      <t>ゲンショウ</t>
    </rPh>
    <rPh sb="212" eb="215">
      <t>ヘイキンチ</t>
    </rPh>
    <rPh sb="216" eb="217">
      <t>オオ</t>
    </rPh>
    <rPh sb="219" eb="221">
      <t>シタマワ</t>
    </rPh>
    <rPh sb="226" eb="228">
      <t>コンゴ</t>
    </rPh>
    <rPh sb="229" eb="231">
      <t>キギョウ</t>
    </rPh>
    <rPh sb="231" eb="232">
      <t>サイ</t>
    </rPh>
    <rPh sb="232" eb="234">
      <t>ショウカン</t>
    </rPh>
    <rPh sb="236" eb="238">
      <t>ゲンショウ</t>
    </rPh>
    <rPh sb="238" eb="240">
      <t>ケイコウ</t>
    </rPh>
    <rPh sb="245" eb="247">
      <t>ゲンキン</t>
    </rPh>
    <rPh sb="247" eb="249">
      <t>ヨキン</t>
    </rPh>
    <rPh sb="249" eb="250">
      <t>トウ</t>
    </rPh>
    <rPh sb="251" eb="253">
      <t>リュウドウ</t>
    </rPh>
    <rPh sb="253" eb="255">
      <t>シサン</t>
    </rPh>
    <rPh sb="256" eb="258">
      <t>カクホ</t>
    </rPh>
    <rPh sb="259" eb="261">
      <t>ヒリツ</t>
    </rPh>
    <rPh sb="262" eb="264">
      <t>カイゼン</t>
    </rPh>
    <rPh sb="268" eb="270">
      <t>リョウキン</t>
    </rPh>
    <rPh sb="270" eb="272">
      <t>カイテイ</t>
    </rPh>
    <rPh sb="272" eb="273">
      <t>トウ</t>
    </rPh>
    <rPh sb="274" eb="276">
      <t>ケントウ</t>
    </rPh>
    <rPh sb="291" eb="293">
      <t>キギョウ</t>
    </rPh>
    <rPh sb="293" eb="294">
      <t>サイ</t>
    </rPh>
    <rPh sb="294" eb="296">
      <t>ザンダカ</t>
    </rPh>
    <rPh sb="296" eb="297">
      <t>タイ</t>
    </rPh>
    <rPh sb="297" eb="299">
      <t>ジギョウ</t>
    </rPh>
    <rPh sb="299" eb="301">
      <t>キボ</t>
    </rPh>
    <rPh sb="301" eb="303">
      <t>ヒリツ</t>
    </rPh>
    <rPh sb="304" eb="307">
      <t>ヘイキンチ</t>
    </rPh>
    <rPh sb="308" eb="310">
      <t>シタマワ</t>
    </rPh>
    <rPh sb="315" eb="317">
      <t>コンゴ</t>
    </rPh>
    <rPh sb="318" eb="320">
      <t>キギョウ</t>
    </rPh>
    <rPh sb="320" eb="321">
      <t>サイ</t>
    </rPh>
    <rPh sb="321" eb="323">
      <t>ザンダカ</t>
    </rPh>
    <rPh sb="324" eb="326">
      <t>ゲンショウ</t>
    </rPh>
    <rPh sb="326" eb="328">
      <t>ケイコウ</t>
    </rPh>
    <rPh sb="331" eb="333">
      <t>イッテイ</t>
    </rPh>
    <rPh sb="334" eb="336">
      <t>カイゼン</t>
    </rPh>
    <rPh sb="337" eb="339">
      <t>ミコ</t>
    </rPh>
    <rPh sb="343" eb="345">
      <t>コンゴ</t>
    </rPh>
    <rPh sb="346" eb="349">
      <t>ショウライテキ</t>
    </rPh>
    <rPh sb="350" eb="353">
      <t>ロウキュウカ</t>
    </rPh>
    <rPh sb="354" eb="355">
      <t>トモナ</t>
    </rPh>
    <rPh sb="356" eb="358">
      <t>コウシン</t>
    </rPh>
    <rPh sb="358" eb="360">
      <t>トウシ</t>
    </rPh>
    <rPh sb="361" eb="362">
      <t>フ</t>
    </rPh>
    <rPh sb="365" eb="368">
      <t>ジゾクテキ</t>
    </rPh>
    <rPh sb="369" eb="371">
      <t>ケイエイ</t>
    </rPh>
    <rPh sb="372" eb="374">
      <t>カンテン</t>
    </rPh>
    <rPh sb="376" eb="378">
      <t>トウシ</t>
    </rPh>
    <rPh sb="378" eb="380">
      <t>キボ</t>
    </rPh>
    <rPh sb="381" eb="384">
      <t>ソウゴウテキ</t>
    </rPh>
    <rPh sb="385" eb="387">
      <t>ハンダン</t>
    </rPh>
    <rPh sb="391" eb="393">
      <t>ヒツヨウ</t>
    </rPh>
    <rPh sb="399" eb="401">
      <t>ケイヒ</t>
    </rPh>
    <rPh sb="401" eb="403">
      <t>カイシュウ</t>
    </rPh>
    <rPh sb="403" eb="404">
      <t>リツ</t>
    </rPh>
    <rPh sb="405" eb="408">
      <t>ヘイキンチ</t>
    </rPh>
    <rPh sb="409" eb="411">
      <t>ウワマワ</t>
    </rPh>
    <rPh sb="425" eb="426">
      <t>トモナ</t>
    </rPh>
    <rPh sb="464" eb="466">
      <t>オスイ</t>
    </rPh>
    <rPh sb="466" eb="468">
      <t>ショリ</t>
    </rPh>
    <rPh sb="468" eb="470">
      <t>ゲンカ</t>
    </rPh>
    <rPh sb="471" eb="474">
      <t>ヘイキンチ</t>
    </rPh>
    <rPh sb="475" eb="477">
      <t>ウワマワ</t>
    </rPh>
    <rPh sb="483" eb="485">
      <t>ゲンショウ</t>
    </rPh>
    <rPh sb="485" eb="487">
      <t>ケイコウ</t>
    </rPh>
    <rPh sb="491" eb="492">
      <t>ヒ</t>
    </rPh>
    <rPh sb="493" eb="494">
      <t>ツヅ</t>
    </rPh>
    <rPh sb="495" eb="497">
      <t>イジ</t>
    </rPh>
    <rPh sb="497" eb="500">
      <t>カンリヒ</t>
    </rPh>
    <rPh sb="500" eb="501">
      <t>トウ</t>
    </rPh>
    <rPh sb="502" eb="505">
      <t>コウリツカ</t>
    </rPh>
    <rPh sb="506" eb="507">
      <t>ツト</t>
    </rPh>
    <rPh sb="509" eb="511">
      <t>ヒツヨウ</t>
    </rPh>
    <rPh sb="517" eb="519">
      <t>シセツ</t>
    </rPh>
    <rPh sb="519" eb="521">
      <t>リヨウ</t>
    </rPh>
    <rPh sb="521" eb="522">
      <t>リツ</t>
    </rPh>
    <rPh sb="523" eb="526">
      <t>ヘイキンチ</t>
    </rPh>
    <rPh sb="527" eb="528">
      <t>ウエ</t>
    </rPh>
    <rPh sb="535" eb="538">
      <t>ショウライテキ</t>
    </rPh>
    <rPh sb="539" eb="541">
      <t>ジンコウ</t>
    </rPh>
    <rPh sb="543" eb="544">
      <t>フ</t>
    </rPh>
    <rPh sb="547" eb="549">
      <t>シセツ</t>
    </rPh>
    <rPh sb="550" eb="552">
      <t>セツビ</t>
    </rPh>
    <rPh sb="552" eb="554">
      <t>キボ</t>
    </rPh>
    <rPh sb="555" eb="558">
      <t>テキセイカ</t>
    </rPh>
    <rPh sb="559" eb="561">
      <t>ケントウ</t>
    </rPh>
    <rPh sb="563" eb="565">
      <t>ヒツヨウ</t>
    </rPh>
    <rPh sb="571" eb="574">
      <t>スイセンカ</t>
    </rPh>
    <rPh sb="574" eb="575">
      <t>リツ</t>
    </rPh>
    <rPh sb="576" eb="577">
      <t>ヤク</t>
    </rPh>
    <rPh sb="581" eb="582">
      <t>タッ</t>
    </rPh>
    <rPh sb="587" eb="589">
      <t>コンゴ</t>
    </rPh>
    <rPh sb="590" eb="593">
      <t>スイセンカ</t>
    </rPh>
    <rPh sb="593" eb="596">
      <t>ミセイビ</t>
    </rPh>
    <rPh sb="596" eb="598">
      <t>チイキ</t>
    </rPh>
    <rPh sb="599" eb="601">
      <t>ソウキ</t>
    </rPh>
    <rPh sb="601" eb="603">
      <t>カイショウ</t>
    </rPh>
    <rPh sb="604" eb="606">
      <t>メザ</t>
    </rPh>
    <rPh sb="608" eb="609">
      <t>レイ</t>
    </rPh>
    <rPh sb="609" eb="610">
      <t>ワ</t>
    </rPh>
    <rPh sb="612" eb="613">
      <t>ネン</t>
    </rPh>
    <rPh sb="616" eb="618">
      <t>チョウナイ</t>
    </rPh>
    <rPh sb="618" eb="620">
      <t>ゼンイキ</t>
    </rPh>
    <rPh sb="621" eb="624">
      <t>スイセンカ</t>
    </rPh>
    <rPh sb="624" eb="626">
      <t>シセツ</t>
    </rPh>
    <rPh sb="626" eb="628">
      <t>セイビ</t>
    </rPh>
    <rPh sb="629" eb="631">
      <t>カンリョウ</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</si>
  <si>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アセットマネジメント（平成26年度）や経営戦略（平成28年度）に基づき、持続的かつ安定的な下水道事業の経営に努める必要がある。</t>
    <rPh sb="0" eb="2">
      <t>ゲスイ</t>
    </rPh>
    <rPh sb="2" eb="3">
      <t>ドウ</t>
    </rPh>
    <rPh sb="3" eb="5">
      <t>ジギョウ</t>
    </rPh>
    <rPh sb="37" eb="38">
      <t>モト</t>
    </rPh>
    <rPh sb="45" eb="47">
      <t>コンゴ</t>
    </rPh>
    <rPh sb="71" eb="73">
      <t>カンキョ</t>
    </rPh>
    <rPh sb="118" eb="120">
      <t>サクテイ</t>
    </rPh>
    <rPh sb="155" eb="156">
      <t>モト</t>
    </rPh>
    <rPh sb="174" eb="176">
      <t>ケイエイ</t>
    </rPh>
    <rPh sb="177" eb="178">
      <t>ツト</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</si>
</sst>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4-44DB-801E-D079E47F78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CFB4-44DB-801E-D079E47F78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49.86</c:v>
                </c:pt>
                <c:pt idx="1">
                  <c:v>55.11</c:v>
                </c:pt>
                <c:pt idx="2">
                  <c:v>51.12</c:v>
                </c:pt>
                <c:pt idx="3">
                  <c:v>49.52</c:v>
                </c:pt>
                <c:pt idx="4">
                  <c:v>56.13</c:v>
                </c:pt>
              </c:numCache>
            </c:numRef>
          </c:val>
          <c:extLst>
            <c:ext xmlns:c16="http://schemas.microsoft.com/office/drawing/2014/chart" uri="{C3380CC4-5D6E-409C-BE32-E72D297353CC}">
              <c16:uniqueId val="{00000000-324C-4632-8DCE-02D5131595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324C-4632-8DCE-02D5131595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95.82</c:v>
                </c:pt>
                <c:pt idx="1">
                  <c:v>96.07</c:v>
                </c:pt>
                <c:pt idx="2">
                  <c:v>96.89</c:v>
                </c:pt>
                <c:pt idx="3">
                  <c:v>96.74</c:v>
                </c:pt>
                <c:pt idx="4">
                  <c:v>97.07</c:v>
                </c:pt>
              </c:numCache>
            </c:numRef>
          </c:val>
          <c:extLst>
            <c:ext xmlns:c16="http://schemas.microsoft.com/office/drawing/2014/chart" uri="{C3380CC4-5D6E-409C-BE32-E72D297353CC}">
              <c16:uniqueId val="{00000000-503B-438B-89AB-0F189A5E21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503B-438B-89AB-0F189A5E21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119.67</c:v>
                </c:pt>
                <c:pt idx="1">
                  <c:v>116.95</c:v>
                </c:pt>
                <c:pt idx="2">
                  <c:v>114.99</c:v>
                </c:pt>
                <c:pt idx="3">
                  <c:v>104.74</c:v>
                </c:pt>
                <c:pt idx="4">
                  <c:v>128.72</c:v>
                </c:pt>
              </c:numCache>
            </c:numRef>
          </c:val>
          <c:extLst>
            <c:ext xmlns:c16="http://schemas.microsoft.com/office/drawing/2014/chart" uri="{C3380CC4-5D6E-409C-BE32-E72D297353CC}">
              <c16:uniqueId val="{00000000-470C-4C7C-9CA2-B400434491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470C-4C7C-9CA2-B400434491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15.77</c:v>
                </c:pt>
                <c:pt idx="1">
                  <c:v>22.03</c:v>
                </c:pt>
                <c:pt idx="2">
                  <c:v>20.84</c:v>
                </c:pt>
                <c:pt idx="3">
                  <c:v>23.66</c:v>
                </c:pt>
                <c:pt idx="4">
                  <c:v>26.45</c:v>
                </c:pt>
              </c:numCache>
            </c:numRef>
          </c:val>
          <c:extLst>
            <c:ext xmlns:c16="http://schemas.microsoft.com/office/drawing/2014/chart" uri="{C3380CC4-5D6E-409C-BE32-E72D297353CC}">
              <c16:uniqueId val="{00000000-9292-4380-BAEC-3FDFE30047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9292-4380-BAEC-3FDFE30047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5A-4990-87F6-5AE731EB8A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5A-4990-87F6-5AE731EB8A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D3-477A-BE16-F73F31D7B4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74D3-477A-BE16-F73F31D7B4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31.86</c:v>
                </c:pt>
                <c:pt idx="1">
                  <c:v>33.72</c:v>
                </c:pt>
                <c:pt idx="2">
                  <c:v>35.130000000000003</c:v>
                </c:pt>
                <c:pt idx="3">
                  <c:v>20.010000000000002</c:v>
                </c:pt>
                <c:pt idx="4">
                  <c:v>15.25</c:v>
                </c:pt>
              </c:numCache>
            </c:numRef>
          </c:val>
          <c:extLst>
            <c:ext xmlns:c16="http://schemas.microsoft.com/office/drawing/2014/chart" uri="{C3380CC4-5D6E-409C-BE32-E72D297353CC}">
              <c16:uniqueId val="{00000000-757D-4AC7-B34C-2131F4C94F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757D-4AC7-B34C-2131F4C94F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919.18</c:v>
                </c:pt>
                <c:pt idx="1">
                  <c:v>849.89</c:v>
                </c:pt>
                <c:pt idx="2">
                  <c:v>610.32000000000005</c:v>
                </c:pt>
                <c:pt idx="3">
                  <c:v>359.78</c:v>
                </c:pt>
                <c:pt idx="4">
                  <c:v>528.36</c:v>
                </c:pt>
              </c:numCache>
            </c:numRef>
          </c:val>
          <c:extLst>
            <c:ext xmlns:c16="http://schemas.microsoft.com/office/drawing/2014/chart" uri="{C3380CC4-5D6E-409C-BE32-E72D297353CC}">
              <c16:uniqueId val="{00000000-459E-4321-9455-1BF5DCA2A6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459E-4321-9455-1BF5DCA2A6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73.650000000000006</c:v>
                </c:pt>
                <c:pt idx="1">
                  <c:v>81.650000000000006</c:v>
                </c:pt>
                <c:pt idx="2">
                  <c:v>93.15</c:v>
                </c:pt>
                <c:pt idx="3">
                  <c:v>91.22</c:v>
                </c:pt>
                <c:pt idx="4">
                  <c:v>91.87</c:v>
                </c:pt>
              </c:numCache>
            </c:numRef>
          </c:val>
          <c:extLst>
            <c:ext xmlns:c16="http://schemas.microsoft.com/office/drawing/2014/chart" uri="{C3380CC4-5D6E-409C-BE32-E72D297353CC}">
              <c16:uniqueId val="{00000000-619C-41F2-990E-0736381E8C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619C-41F2-990E-0736381E8C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309.89999999999998</c:v>
                </c:pt>
                <c:pt idx="1">
                  <c:v>280.38</c:v>
                </c:pt>
                <c:pt idx="2">
                  <c:v>245.56</c:v>
                </c:pt>
                <c:pt idx="3">
                  <c:v>249.59</c:v>
                </c:pt>
                <c:pt idx="4">
                  <c:v>248.03</c:v>
                </c:pt>
              </c:numCache>
            </c:numRef>
          </c:val>
          <c:extLst>
            <c:ext xmlns:c16="http://schemas.microsoft.com/office/drawing/2014/chart" uri="{C3380CC4-5D6E-409C-BE32-E72D297353CC}">
              <c16:uniqueId val="{00000000-0E6F-410B-A143-E79BA2C92B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0E6F-410B-A143-E79BA2C92B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北海道　栗山町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11637</v>
      </c>
      <c r="AM8" s="75"/>
      <c r="AN8" s="75"/>
      <c r="AO8" s="75"/>
      <c r="AP8" s="75"/>
      <c r="AQ8" s="75"/>
      <c r="AR8" s="75"/>
      <c r="AS8" s="75"/>
      <c r="AT8" s="74">
        <f>データ!T6</f>
        <v>203.93</v>
      </c>
      <c r="AU8" s="74"/>
      <c r="AV8" s="74"/>
      <c r="AW8" s="74"/>
      <c r="AX8" s="74"/>
      <c r="AY8" s="74"/>
      <c r="AZ8" s="74"/>
      <c r="BA8" s="74"/>
      <c r="BB8" s="74">
        <f>データ!U6</f>
        <v>57.06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58.05</v>
      </c>
      <c r="J10" s="74"/>
      <c r="K10" s="74"/>
      <c r="L10" s="74"/>
      <c r="M10" s="74"/>
      <c r="N10" s="74"/>
      <c r="O10" s="74"/>
      <c r="P10" s="74">
        <f>データ!P6</f>
        <v>75.73</v>
      </c>
      <c r="Q10" s="74"/>
      <c r="R10" s="74"/>
      <c r="S10" s="74"/>
      <c r="T10" s="74"/>
      <c r="U10" s="74"/>
      <c r="V10" s="74"/>
      <c r="W10" s="74">
        <f>データ!Q6</f>
        <v>73.8</v>
      </c>
      <c r="X10" s="74"/>
      <c r="Y10" s="74"/>
      <c r="Z10" s="74"/>
      <c r="AA10" s="74"/>
      <c r="AB10" s="74"/>
      <c r="AC10" s="74"/>
      <c r="AD10" s="75">
        <f>データ!R6</f>
        <v>4884</v>
      </c>
      <c r="AE10" s="75"/>
      <c r="AF10" s="75"/>
      <c r="AG10" s="75"/>
      <c r="AH10" s="75"/>
      <c r="AI10" s="75"/>
      <c r="AJ10" s="75"/>
      <c r="AK10" s="2"/>
      <c r="AL10" s="75">
        <f>データ!V6</f>
        <v>8725</v>
      </c>
      <c r="AM10" s="75"/>
      <c r="AN10" s="75"/>
      <c r="AO10" s="75"/>
      <c r="AP10" s="75"/>
      <c r="AQ10" s="75"/>
      <c r="AR10" s="75"/>
      <c r="AS10" s="75"/>
      <c r="AT10" s="74">
        <f>データ!W6</f>
        <v>3.84</v>
      </c>
      <c r="AU10" s="74"/>
      <c r="AV10" s="74"/>
      <c r="AW10" s="74"/>
      <c r="AX10" s="74"/>
      <c r="AY10" s="74"/>
      <c r="AZ10" s="74"/>
      <c r="BA10" s="74"/>
      <c r="BB10" s="74">
        <f>データ!X6</f>
        <v>2272.14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f3aTrRVxHyf6LJM6r8eGsHwQRCpeQyDHLbfnMrMBzkxzti+Nojspj+9VndYeIqpz8MfnEthWWFHpR0Xuhq/ug==" saltValue="rLJMfJH6hHP6JWMFEpoh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14290</v>
      </c>
      <c r="D6" s="33">
        <f t="shared" si="3"/>
        <v>46</v>
      </c>
      <c r="E6" s="33">
        <f t="shared" si="3"/>
        <v>17</v>
      </c>
      <c r="F6" s="33">
        <f t="shared" si="3"/>
        <v>1</v>
      </c>
      <c r="G6" s="33">
        <f t="shared" si="3"/>
        <v>0</v>
      </c>
      <c r="H6" s="33" t="str">
        <f t="shared" si="3"/>
        <v>北海道　栗山町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58.05</v>
      </c>
      <c r="P6" s="34">
        <f t="shared" si="3"/>
        <v>75.73</v>
      </c>
      <c r="Q6" s="34">
        <f t="shared" si="3"/>
        <v>73.8</v>
      </c>
      <c r="R6" s="34">
        <f t="shared" si="3"/>
        <v>4884</v>
      </c>
      <c r="S6" s="34">
        <f t="shared" si="3"/>
        <v>11637</v>
      </c>
      <c r="T6" s="34">
        <f t="shared" si="3"/>
        <v>203.93</v>
      </c>
      <c r="U6" s="34">
        <f t="shared" si="3"/>
        <v>57.06</v>
      </c>
      <c r="V6" s="34">
        <f t="shared" si="3"/>
        <v>8725</v>
      </c>
      <c r="W6" s="34">
        <f t="shared" si="3"/>
        <v>3.84</v>
      </c>
      <c r="X6" s="34">
        <f t="shared" si="3"/>
        <v>2272.14</v>
      </c>
      <c r="Y6" s="35">
        <f>IF(Y7="",NA(),Y7)</f>
        <v>119.67</v>
      </c>
      <c r="Z6" s="35">
        <f t="shared" ref="Z6:AH6" si="4">IF(Z7="",NA(),Z7)</f>
        <v>116.95</v>
      </c>
      <c r="AA6" s="35">
        <f t="shared" si="4"/>
        <v>114.99</v>
      </c>
      <c r="AB6" s="35">
        <f t="shared" si="4"/>
        <v>104.74</v>
      </c>
      <c r="AC6" s="35">
        <f t="shared" si="4"/>
        <v>128.72</v>
      </c>
      <c r="AD6" s="35">
        <f t="shared" si="4"/>
        <v>110.8</v>
      </c>
      <c r="AE6" s="35">
        <f t="shared" si="4"/>
        <v>110.07</v>
      </c>
      <c r="AF6" s="35">
        <f t="shared" si="4"/>
        <v>106.7</v>
      </c>
      <c r="AG6" s="35">
        <f t="shared" si="4"/>
        <v>106.83</v>
      </c>
      <c r="AH6" s="35">
        <f t="shared" si="4"/>
        <v>109.21</v>
      </c>
      <c r="AI6" s="34" t="str">
        <f>IF(AI7="","",IF(AI7="-","【-】","【"&amp;SUBSTITUTE(TEXT(AI7,"#,##0.00"),"-","△")&amp;"】"))</f>
        <v>【108.07】</v>
      </c>
      <c r="AJ6" s="34">
        <f>IF(AJ7="",NA(),AJ7)</f>
        <v>0</v>
      </c>
      <c r="AK6" s="34">
        <f t="shared" ref="AK6:AS6" si="5">IF(AK7="",NA(),AK7)</f>
        <v>0</v>
      </c>
      <c r="AL6" s="34">
        <f t="shared" si="5"/>
        <v>0</v>
      </c>
      <c r="AM6" s="34">
        <f t="shared" si="5"/>
        <v>0</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31.86</v>
      </c>
      <c r="AV6" s="35">
        <f t="shared" ref="AV6:BD6" si="6">IF(AV7="",NA(),AV7)</f>
        <v>33.72</v>
      </c>
      <c r="AW6" s="35">
        <f t="shared" si="6"/>
        <v>35.130000000000003</v>
      </c>
      <c r="AX6" s="35">
        <f t="shared" si="6"/>
        <v>20.010000000000002</v>
      </c>
      <c r="AY6" s="35">
        <f t="shared" si="6"/>
        <v>15.25</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919.18</v>
      </c>
      <c r="BG6" s="35">
        <f t="shared" ref="BG6:BO6" si="7">IF(BG7="",NA(),BG7)</f>
        <v>849.89</v>
      </c>
      <c r="BH6" s="35">
        <f t="shared" si="7"/>
        <v>610.32000000000005</v>
      </c>
      <c r="BI6" s="35">
        <f t="shared" si="7"/>
        <v>359.78</v>
      </c>
      <c r="BJ6" s="35">
        <f t="shared" si="7"/>
        <v>528.36</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73.650000000000006</v>
      </c>
      <c r="BR6" s="35">
        <f t="shared" ref="BR6:BZ6" si="8">IF(BR7="",NA(),BR7)</f>
        <v>81.650000000000006</v>
      </c>
      <c r="BS6" s="35">
        <f t="shared" si="8"/>
        <v>93.15</v>
      </c>
      <c r="BT6" s="35">
        <f t="shared" si="8"/>
        <v>91.22</v>
      </c>
      <c r="BU6" s="35">
        <f t="shared" si="8"/>
        <v>91.87</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309.89999999999998</v>
      </c>
      <c r="CC6" s="35">
        <f t="shared" ref="CC6:CK6" si="9">IF(CC7="",NA(),CC7)</f>
        <v>280.38</v>
      </c>
      <c r="CD6" s="35">
        <f t="shared" si="9"/>
        <v>245.56</v>
      </c>
      <c r="CE6" s="35">
        <f t="shared" si="9"/>
        <v>249.59</v>
      </c>
      <c r="CF6" s="35">
        <f t="shared" si="9"/>
        <v>248.03</v>
      </c>
      <c r="CG6" s="35">
        <f t="shared" si="9"/>
        <v>250.84</v>
      </c>
      <c r="CH6" s="35">
        <f t="shared" si="9"/>
        <v>235.61</v>
      </c>
      <c r="CI6" s="35">
        <f t="shared" si="9"/>
        <v>216.21</v>
      </c>
      <c r="CJ6" s="35">
        <f t="shared" si="9"/>
        <v>220.31</v>
      </c>
      <c r="CK6" s="35">
        <f t="shared" si="9"/>
        <v>230.95</v>
      </c>
      <c r="CL6" s="34" t="str">
        <f>IF(CL7="","",IF(CL7="-","【-】","【"&amp;SUBSTITUTE(TEXT(CL7,"#,##0.00"),"-","△")&amp;"】"))</f>
        <v>【136.15】</v>
      </c>
      <c r="CM6" s="35">
        <f>IF(CM7="",NA(),CM7)</f>
        <v>49.86</v>
      </c>
      <c r="CN6" s="35">
        <f t="shared" ref="CN6:CV6" si="10">IF(CN7="",NA(),CN7)</f>
        <v>55.11</v>
      </c>
      <c r="CO6" s="35">
        <f t="shared" si="10"/>
        <v>51.12</v>
      </c>
      <c r="CP6" s="35">
        <f t="shared" si="10"/>
        <v>49.52</v>
      </c>
      <c r="CQ6" s="35">
        <f t="shared" si="10"/>
        <v>56.13</v>
      </c>
      <c r="CR6" s="35">
        <f t="shared" si="10"/>
        <v>49.39</v>
      </c>
      <c r="CS6" s="35">
        <f t="shared" si="10"/>
        <v>49.25</v>
      </c>
      <c r="CT6" s="35">
        <f t="shared" si="10"/>
        <v>50.24</v>
      </c>
      <c r="CU6" s="35">
        <f t="shared" si="10"/>
        <v>49.68</v>
      </c>
      <c r="CV6" s="35">
        <f t="shared" si="10"/>
        <v>49.27</v>
      </c>
      <c r="CW6" s="34" t="str">
        <f>IF(CW7="","",IF(CW7="-","【-】","【"&amp;SUBSTITUTE(TEXT(CW7,"#,##0.00"),"-","△")&amp;"】"))</f>
        <v>【59.64】</v>
      </c>
      <c r="CX6" s="35">
        <f>IF(CX7="",NA(),CX7)</f>
        <v>95.82</v>
      </c>
      <c r="CY6" s="35">
        <f t="shared" ref="CY6:DG6" si="11">IF(CY7="",NA(),CY7)</f>
        <v>96.07</v>
      </c>
      <c r="CZ6" s="35">
        <f t="shared" si="11"/>
        <v>96.89</v>
      </c>
      <c r="DA6" s="35">
        <f t="shared" si="11"/>
        <v>96.74</v>
      </c>
      <c r="DB6" s="35">
        <f t="shared" si="11"/>
        <v>97.07</v>
      </c>
      <c r="DC6" s="35">
        <f t="shared" si="11"/>
        <v>83.96</v>
      </c>
      <c r="DD6" s="35">
        <f t="shared" si="11"/>
        <v>84.12</v>
      </c>
      <c r="DE6" s="35">
        <f t="shared" si="11"/>
        <v>84.17</v>
      </c>
      <c r="DF6" s="35">
        <f t="shared" si="11"/>
        <v>83.35</v>
      </c>
      <c r="DG6" s="35">
        <f t="shared" si="11"/>
        <v>83.16</v>
      </c>
      <c r="DH6" s="34" t="str">
        <f>IF(DH7="","",IF(DH7="-","【-】","【"&amp;SUBSTITUTE(TEXT(DH7,"#,##0.00"),"-","△")&amp;"】"))</f>
        <v>【95.35】</v>
      </c>
      <c r="DI6" s="35">
        <f>IF(DI7="",NA(),DI7)</f>
        <v>15.77</v>
      </c>
      <c r="DJ6" s="35">
        <f t="shared" ref="DJ6:DR6" si="12">IF(DJ7="",NA(),DJ7)</f>
        <v>22.03</v>
      </c>
      <c r="DK6" s="35">
        <f t="shared" si="12"/>
        <v>20.84</v>
      </c>
      <c r="DL6" s="35">
        <f t="shared" si="12"/>
        <v>23.66</v>
      </c>
      <c r="DM6" s="35">
        <f t="shared" si="12"/>
        <v>26.45</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14290</v>
      </c>
      <c r="D7" s="37">
        <v>46</v>
      </c>
      <c r="E7" s="37">
        <v>17</v>
      </c>
      <c r="F7" s="37">
        <v>1</v>
      </c>
      <c r="G7" s="37">
        <v>0</v>
      </c>
      <c r="H7" s="37" t="s">
        <v>96</v>
      </c>
      <c r="I7" s="37" t="s">
        <v>97</v>
      </c>
      <c r="J7" s="37" t="s">
        <v>98</v>
      </c>
      <c r="K7" s="37" t="s">
        <v>99</v>
      </c>
      <c r="L7" s="37" t="s">
        <v>100</v>
      </c>
      <c r="M7" s="37" t="s">
        <v>101</v>
      </c>
      <c r="N7" s="38" t="s">
        <v>102</v>
      </c>
      <c r="O7" s="38">
        <v>58.05</v>
      </c>
      <c r="P7" s="38">
        <v>75.73</v>
      </c>
      <c r="Q7" s="38">
        <v>73.8</v>
      </c>
      <c r="R7" s="38">
        <v>4884</v>
      </c>
      <c r="S7" s="38">
        <v>11637</v>
      </c>
      <c r="T7" s="38">
        <v>203.93</v>
      </c>
      <c r="U7" s="38">
        <v>57.06</v>
      </c>
      <c r="V7" s="38">
        <v>8725</v>
      </c>
      <c r="W7" s="38">
        <v>3.84</v>
      </c>
      <c r="X7" s="38">
        <v>2272.14</v>
      </c>
      <c r="Y7" s="38">
        <v>119.67</v>
      </c>
      <c r="Z7" s="38">
        <v>116.95</v>
      </c>
      <c r="AA7" s="38">
        <v>114.99</v>
      </c>
      <c r="AB7" s="38">
        <v>104.74</v>
      </c>
      <c r="AC7" s="38">
        <v>128.72</v>
      </c>
      <c r="AD7" s="38">
        <v>110.8</v>
      </c>
      <c r="AE7" s="38">
        <v>110.07</v>
      </c>
      <c r="AF7" s="38">
        <v>106.7</v>
      </c>
      <c r="AG7" s="38">
        <v>106.83</v>
      </c>
      <c r="AH7" s="38">
        <v>109.21</v>
      </c>
      <c r="AI7" s="38">
        <v>108.07</v>
      </c>
      <c r="AJ7" s="38">
        <v>0</v>
      </c>
      <c r="AK7" s="38">
        <v>0</v>
      </c>
      <c r="AL7" s="38">
        <v>0</v>
      </c>
      <c r="AM7" s="38">
        <v>0</v>
      </c>
      <c r="AN7" s="38">
        <v>0</v>
      </c>
      <c r="AO7" s="38">
        <v>31.45</v>
      </c>
      <c r="AP7" s="38">
        <v>31.4</v>
      </c>
      <c r="AQ7" s="38">
        <v>26.14</v>
      </c>
      <c r="AR7" s="38">
        <v>22.02</v>
      </c>
      <c r="AS7" s="38">
        <v>15.73</v>
      </c>
      <c r="AT7" s="38">
        <v>3.09</v>
      </c>
      <c r="AU7" s="38">
        <v>31.86</v>
      </c>
      <c r="AV7" s="38">
        <v>33.72</v>
      </c>
      <c r="AW7" s="38">
        <v>35.130000000000003</v>
      </c>
      <c r="AX7" s="38">
        <v>20.010000000000002</v>
      </c>
      <c r="AY7" s="38">
        <v>15.25</v>
      </c>
      <c r="AZ7" s="38">
        <v>70.16</v>
      </c>
      <c r="BA7" s="38">
        <v>79.709999999999994</v>
      </c>
      <c r="BB7" s="38">
        <v>68.290000000000006</v>
      </c>
      <c r="BC7" s="38">
        <v>68.040000000000006</v>
      </c>
      <c r="BD7" s="38">
        <v>57.26</v>
      </c>
      <c r="BE7" s="38">
        <v>69.540000000000006</v>
      </c>
      <c r="BF7" s="38">
        <v>919.18</v>
      </c>
      <c r="BG7" s="38">
        <v>849.89</v>
      </c>
      <c r="BH7" s="38">
        <v>610.32000000000005</v>
      </c>
      <c r="BI7" s="38">
        <v>359.78</v>
      </c>
      <c r="BJ7" s="38">
        <v>528.36</v>
      </c>
      <c r="BK7" s="38">
        <v>1162.3599999999999</v>
      </c>
      <c r="BL7" s="38">
        <v>1047.6500000000001</v>
      </c>
      <c r="BM7" s="38">
        <v>1124.26</v>
      </c>
      <c r="BN7" s="38">
        <v>1048.23</v>
      </c>
      <c r="BO7" s="38">
        <v>1130.42</v>
      </c>
      <c r="BP7" s="38">
        <v>682.51</v>
      </c>
      <c r="BQ7" s="38">
        <v>73.650000000000006</v>
      </c>
      <c r="BR7" s="38">
        <v>81.650000000000006</v>
      </c>
      <c r="BS7" s="38">
        <v>93.15</v>
      </c>
      <c r="BT7" s="38">
        <v>91.22</v>
      </c>
      <c r="BU7" s="38">
        <v>91.87</v>
      </c>
      <c r="BV7" s="38">
        <v>68.209999999999994</v>
      </c>
      <c r="BW7" s="38">
        <v>74.040000000000006</v>
      </c>
      <c r="BX7" s="38">
        <v>80.58</v>
      </c>
      <c r="BY7" s="38">
        <v>78.92</v>
      </c>
      <c r="BZ7" s="38">
        <v>74.17</v>
      </c>
      <c r="CA7" s="38">
        <v>100.34</v>
      </c>
      <c r="CB7" s="38">
        <v>309.89999999999998</v>
      </c>
      <c r="CC7" s="38">
        <v>280.38</v>
      </c>
      <c r="CD7" s="38">
        <v>245.56</v>
      </c>
      <c r="CE7" s="38">
        <v>249.59</v>
      </c>
      <c r="CF7" s="38">
        <v>248.03</v>
      </c>
      <c r="CG7" s="38">
        <v>250.84</v>
      </c>
      <c r="CH7" s="38">
        <v>235.61</v>
      </c>
      <c r="CI7" s="38">
        <v>216.21</v>
      </c>
      <c r="CJ7" s="38">
        <v>220.31</v>
      </c>
      <c r="CK7" s="38">
        <v>230.95</v>
      </c>
      <c r="CL7" s="38">
        <v>136.15</v>
      </c>
      <c r="CM7" s="38">
        <v>49.86</v>
      </c>
      <c r="CN7" s="38">
        <v>55.11</v>
      </c>
      <c r="CO7" s="38">
        <v>51.12</v>
      </c>
      <c r="CP7" s="38">
        <v>49.52</v>
      </c>
      <c r="CQ7" s="38">
        <v>56.13</v>
      </c>
      <c r="CR7" s="38">
        <v>49.39</v>
      </c>
      <c r="CS7" s="38">
        <v>49.25</v>
      </c>
      <c r="CT7" s="38">
        <v>50.24</v>
      </c>
      <c r="CU7" s="38">
        <v>49.68</v>
      </c>
      <c r="CV7" s="38">
        <v>49.27</v>
      </c>
      <c r="CW7" s="38">
        <v>59.64</v>
      </c>
      <c r="CX7" s="38">
        <v>95.82</v>
      </c>
      <c r="CY7" s="38">
        <v>96.07</v>
      </c>
      <c r="CZ7" s="38">
        <v>96.89</v>
      </c>
      <c r="DA7" s="38">
        <v>96.74</v>
      </c>
      <c r="DB7" s="38">
        <v>97.07</v>
      </c>
      <c r="DC7" s="38">
        <v>83.96</v>
      </c>
      <c r="DD7" s="38">
        <v>84.12</v>
      </c>
      <c r="DE7" s="38">
        <v>84.17</v>
      </c>
      <c r="DF7" s="38">
        <v>83.35</v>
      </c>
      <c r="DG7" s="38">
        <v>83.16</v>
      </c>
      <c r="DH7" s="38">
        <v>95.35</v>
      </c>
      <c r="DI7" s="38">
        <v>15.77</v>
      </c>
      <c r="DJ7" s="38">
        <v>22.03</v>
      </c>
      <c r="DK7" s="38">
        <v>20.84</v>
      </c>
      <c r="DL7" s="38">
        <v>23.66</v>
      </c>
      <c r="DM7" s="38">
        <v>26.45</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2021-01-15T00:58:02Z</cp:lastPrinted>
  <dcterms:created xsi:type="dcterms:W3CDTF">2020-12-04T02:24:00Z</dcterms:created>
  <dcterms:modified xsi:type="dcterms:W3CDTF">2021-01-15T01:07:35Z</dcterms:modified>
  <cp:category/>
</cp:coreProperties>
</file>