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user\142900639\デスクトップ\210114_〈依頼：1月25日（月）まで〉公営企業に係る経営比較分析表（令和元年度決算）の分析等について\提出\"/>
    </mc:Choice>
  </mc:AlternateContent>
  <workbookProtection workbookAlgorithmName="SHA-512" workbookHashValue="FlKWFCCCPwHFrONHEK1H5bdLBSHl1DyiET1cv2iq0YBmy0tfDJ+H3taXJuQ83CxFkakZtyCjyVOsJm7SlgbJbQ==" workbookSaltValue="C37zrO7MEdV/Oli1K8r6O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<sst xmlns="http://schemas.openxmlformats.org/spreadsheetml/2006/main" count="289" uniqueCount="115">
  <si>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</si>
  <si>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</si>
  <si>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</si>
  <si>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</si>
  <si>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</si>
  <si>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</si>
  <si>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</si>
  <si>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</si>
  <si>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</si>
  <si>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</si>
  <si>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</si>
  <si>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</si>
  <si>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</si>
  <si>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</si>
  <si>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</si>
  <si>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</si>
  <si>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</si>
  <si>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</si>
  <si>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</si>
  <si>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</si>
  <si>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</si>
  <si>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</si>
  <si>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</si>
  <si>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</si>
  <si>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</si>
  <si>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</si>
  <si>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</si>
  <si>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</si>
  <si>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</si>
  <si>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</si>
  <si>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</si>
  <si>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</si>
  <si>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</si>
  <si>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</si>
  <si>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</si>
  <si>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</si>
  <si>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</si>
  <si>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</si>
  <si>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</si>
  <si>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</si>
  <si>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</si>
  <si>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</si>
  <si>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</si>
  <si>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</si>
  <si>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</si>
  <si>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</si>
  <si>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</si>
  <si>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</si>
  <si>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</si>
  <si>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</si>
  <si>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</si>
  <si>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</si>
  <si>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</si>
  <si>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</si>
  <si>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</si>
  <si>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</si>
  <si>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</si>
  <si>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</si>
  <si>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</si>
  <si>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</si>
  <si>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</si>
  <si>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</si>
  <si>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</si>
  <si>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</si>
  <si>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</si>
  <si>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</si>
  <si>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</si>
  <si>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</si>
  <si>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</si>
  <si>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</si>
  <si>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</si>
  <si>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</si>
  <si>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</si>
  <si>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</si>
  <si>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</si>
  <si>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</si>
  <si>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</si>
  <si>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</si>
  <si>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</si>
  <si>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</si>
  <si>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</si>
  <si>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</si>
  <si>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</si>
  <si>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</si>
  <si>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</si>
  <si>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</si>
  <si>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</si>
  <si>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</si>
  <si>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</si>
  <si>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</si>
  <si>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</si>
  <si>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</si>
  <si>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</si>
  <si>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</si>
  <si>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</si>
  <si>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</si>
  <si>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</si>
  <si>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</si>
  <si>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</si>
  <si>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</si>
  <si>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</si>
  <si>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</si>
  <si>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</si>
  <si>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</si>
  <si>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</si>
  <si>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</si>
  <si>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</si>
  <si>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</si>
  <si>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</si>
  <si>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</si>
  <si>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</si>
  <si>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</si>
  <si>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個別排水処理施設事業は汚水を集合的に処理できない地域にて、生活雑排水の処理を行い、生活環境の改善を図るものである。公共下水道と同額としている使用料を個別排水処理施設事業だけ引き上げることは、水洗化の推進を妨げ、利用者間の不公平感を生むものである。今後も、公共下水道と個別排水処理施設は一体として事業経営を行っていく。</t>
    <rPh sb="6" eb="8">
      <t>シセツ</t>
    </rPh>
    <rPh sb="80" eb="82">
      <t>シセツ</t>
    </rPh>
    <rPh sb="139" eb="141">
      <t>シセツ</t>
    </rPh>
    <phoneticPr fontId="4"/>
  </si>
  <si>
    <t>①有形固定資産減価償却率は平均を上回っており、今後も個別排水処理施設の償却による微増傾向が続くことが見込まれる。
②管渠老朽化率及び③管渠改善率は個別排水処理施設事業のため管渠は無く、合併処理浄化槽が主な有形固定資産であるため、この指標の数値は無い。</t>
    <rPh sb="1" eb="3">
      <t>ユウケイ</t>
    </rPh>
    <rPh sb="3" eb="5">
      <t>コテイ</t>
    </rPh>
    <rPh sb="5" eb="7">
      <t>シサン</t>
    </rPh>
    <rPh sb="7" eb="9">
      <t>ゲンカ</t>
    </rPh>
    <rPh sb="9" eb="11">
      <t>ショウキャク</t>
    </rPh>
    <rPh sb="11" eb="12">
      <t>リツ</t>
    </rPh>
    <rPh sb="13" eb="15">
      <t>ヘイキン</t>
    </rPh>
    <rPh sb="16" eb="18">
      <t>ウワマワ</t>
    </rPh>
    <rPh sb="23" eb="25">
      <t>コンゴ</t>
    </rPh>
    <rPh sb="26" eb="28">
      <t>コベツ</t>
    </rPh>
    <rPh sb="28" eb="30">
      <t>ハイスイ</t>
    </rPh>
    <rPh sb="30" eb="32">
      <t>ショリ</t>
    </rPh>
    <rPh sb="32" eb="34">
      <t>シセツ</t>
    </rPh>
    <rPh sb="35" eb="37">
      <t>ショウキャク</t>
    </rPh>
    <rPh sb="40" eb="42">
      <t>ビゾウ</t>
    </rPh>
    <rPh sb="42" eb="44">
      <t>ケイコウ</t>
    </rPh>
    <rPh sb="45" eb="46">
      <t>ツヅ</t>
    </rPh>
    <rPh sb="50" eb="52">
      <t>ミコ</t>
    </rPh>
    <rPh sb="58" eb="60">
      <t>カンキョ</t>
    </rPh>
    <rPh sb="60" eb="63">
      <t>ロウキュウカ</t>
    </rPh>
    <rPh sb="63" eb="64">
      <t>リツ</t>
    </rPh>
    <rPh sb="64" eb="65">
      <t>オヨ</t>
    </rPh>
    <rPh sb="67" eb="69">
      <t>カンキョ</t>
    </rPh>
    <rPh sb="69" eb="71">
      <t>カイゼン</t>
    </rPh>
    <rPh sb="71" eb="72">
      <t>リツ</t>
    </rPh>
    <rPh sb="73" eb="75">
      <t>コベツ</t>
    </rPh>
    <rPh sb="75" eb="77">
      <t>ハイスイ</t>
    </rPh>
    <rPh sb="77" eb="79">
      <t>ショリ</t>
    </rPh>
    <rPh sb="79" eb="81">
      <t>シセツ</t>
    </rPh>
    <rPh sb="81" eb="83">
      <t>ジギョウ</t>
    </rPh>
    <rPh sb="86" eb="88">
      <t>カンキョ</t>
    </rPh>
    <rPh sb="89" eb="90">
      <t>ナ</t>
    </rPh>
    <rPh sb="92" eb="94">
      <t>ガッペイ</t>
    </rPh>
    <rPh sb="94" eb="96">
      <t>ショリ</t>
    </rPh>
    <rPh sb="96" eb="99">
      <t>ジョウカソウ</t>
    </rPh>
    <rPh sb="100" eb="101">
      <t>オモ</t>
    </rPh>
    <rPh sb="102" eb="104">
      <t>ユウケイ</t>
    </rPh>
    <rPh sb="104" eb="106">
      <t>コテイ</t>
    </rPh>
    <rPh sb="106" eb="108">
      <t>シサン</t>
    </rPh>
    <rPh sb="116" eb="118">
      <t>シヒョウ</t>
    </rPh>
    <rPh sb="119" eb="121">
      <t>スウチ</t>
    </rPh>
    <rPh sb="122" eb="123">
      <t>ナ</t>
    </rPh>
    <phoneticPr fontId="4"/>
  </si>
  <si>
    <t>①経常収支比率は100％以上であり、単年度収支では継続的な健全経営が行われているが、維持管理費等の一部を一般会計からの繰入金により賄っていることから、一層の経営効率化を図る必要がある。
②累積欠損金は生じていないが、将来的な処理区域内の人口減による使用料収入の減少が見込まれるため、更なる経営効率化を図る必要がある。
③流動比率は事業開始間もないため流動負債である企業債償還金が計上されてないことから、平均値を大きく上回っている。しかし、次年度以降、企業債償還金が計上され流動負債が増加傾向となることが見込まれる。
④企業債残高対事業規模比率は事業開始間もないため、企業債残高が少ない状況にあり、平均値を大きく下回っている。
⑤経費回収率は平均値を下回っており、更なる経営効率化を図る必要がある。
⑥汚水処理原価は平均値を上回っており、維持管理費等の効率化を図る必要がある。
⑦施設利用率は施設・設備が一日に対応可能な処理能力に対する、一日平均処理水量の割合であり、各世帯の実態に即した人槽での処理が行われていることから100％となっている。
⑧水洗化率は平均値を下回っており、本事業により単独浄化槽から合併処理浄化槽への移行を推進し、水洗化率向上に努める。なお、R1より算定方法を修正したため比率が減となっている。</t>
    <rPh sb="1" eb="3">
      <t>ケイジョウ</t>
    </rPh>
    <rPh sb="3" eb="5">
      <t>シュウシ</t>
    </rPh>
    <rPh sb="5" eb="7">
      <t>ヒリツ</t>
    </rPh>
    <rPh sb="12" eb="14">
      <t>イジョウ</t>
    </rPh>
    <rPh sb="18" eb="21">
      <t>タンネンド</t>
    </rPh>
    <rPh sb="21" eb="23">
      <t>シュウシ</t>
    </rPh>
    <rPh sb="25" eb="28">
      <t>ケイゾクテキ</t>
    </rPh>
    <rPh sb="29" eb="31">
      <t>ケンゼン</t>
    </rPh>
    <rPh sb="31" eb="33">
      <t>ケイエイ</t>
    </rPh>
    <rPh sb="34" eb="35">
      <t>オコナ</t>
    </rPh>
    <rPh sb="42" eb="44">
      <t>イジ</t>
    </rPh>
    <rPh sb="44" eb="47">
      <t>カンリヒ</t>
    </rPh>
    <rPh sb="47" eb="48">
      <t>トウ</t>
    </rPh>
    <rPh sb="49" eb="51">
      <t>イチブ</t>
    </rPh>
    <rPh sb="52" eb="54">
      <t>イッパン</t>
    </rPh>
    <rPh sb="54" eb="56">
      <t>カイケイ</t>
    </rPh>
    <rPh sb="59" eb="61">
      <t>クリイレ</t>
    </rPh>
    <rPh sb="61" eb="62">
      <t>キン</t>
    </rPh>
    <rPh sb="65" eb="66">
      <t>マカナ</t>
    </rPh>
    <rPh sb="75" eb="77">
      <t>イッソウ</t>
    </rPh>
    <rPh sb="78" eb="80">
      <t>ケイエイ</t>
    </rPh>
    <rPh sb="80" eb="83">
      <t>コウリツカ</t>
    </rPh>
    <rPh sb="84" eb="85">
      <t>ハカ</t>
    </rPh>
    <rPh sb="86" eb="88">
      <t>ヒツヨウ</t>
    </rPh>
    <rPh sb="141" eb="142">
      <t>サラ</t>
    </rPh>
    <rPh sb="160" eb="162">
      <t>リュウドウ</t>
    </rPh>
    <rPh sb="162" eb="164">
      <t>ヒリツ</t>
    </rPh>
    <rPh sb="165" eb="167">
      <t>ジギョウ</t>
    </rPh>
    <rPh sb="167" eb="169">
      <t>カイシ</t>
    </rPh>
    <rPh sb="169" eb="170">
      <t>マ</t>
    </rPh>
    <rPh sb="175" eb="177">
      <t>リュウドウ</t>
    </rPh>
    <rPh sb="177" eb="179">
      <t>フサイ</t>
    </rPh>
    <rPh sb="182" eb="184">
      <t>キギョウ</t>
    </rPh>
    <rPh sb="184" eb="185">
      <t>サイ</t>
    </rPh>
    <rPh sb="185" eb="188">
      <t>ショウカンキン</t>
    </rPh>
    <rPh sb="189" eb="191">
      <t>ケイジョウ</t>
    </rPh>
    <rPh sb="201" eb="204">
      <t>ヘイキンチ</t>
    </rPh>
    <rPh sb="205" eb="206">
      <t>オオ</t>
    </rPh>
    <rPh sb="208" eb="210">
      <t>ウワマワ</t>
    </rPh>
    <rPh sb="232" eb="234">
      <t>ケイジョウ</t>
    </rPh>
    <rPh sb="259" eb="261">
      <t>キギョウ</t>
    </rPh>
    <rPh sb="261" eb="262">
      <t>サイ</t>
    </rPh>
    <rPh sb="262" eb="264">
      <t>ザンダカ</t>
    </rPh>
    <rPh sb="264" eb="265">
      <t>タイ</t>
    </rPh>
    <rPh sb="265" eb="267">
      <t>ジギョウ</t>
    </rPh>
    <rPh sb="267" eb="269">
      <t>キボ</t>
    </rPh>
    <rPh sb="269" eb="271">
      <t>ヒリツ</t>
    </rPh>
    <rPh sb="272" eb="274">
      <t>ジギョウ</t>
    </rPh>
    <rPh sb="274" eb="276">
      <t>カイシ</t>
    </rPh>
    <rPh sb="276" eb="277">
      <t>マ</t>
    </rPh>
    <rPh sb="283" eb="285">
      <t>キギョウ</t>
    </rPh>
    <rPh sb="285" eb="286">
      <t>サイ</t>
    </rPh>
    <rPh sb="286" eb="288">
      <t>ザンダカ</t>
    </rPh>
    <rPh sb="289" eb="290">
      <t>スク</t>
    </rPh>
    <rPh sb="292" eb="294">
      <t>ジョウキョウ</t>
    </rPh>
    <rPh sb="298" eb="301">
      <t>ヘイキンチ</t>
    </rPh>
    <rPh sb="302" eb="303">
      <t>オオ</t>
    </rPh>
    <rPh sb="305" eb="307">
      <t>シタマワ</t>
    </rPh>
    <rPh sb="324" eb="325">
      <t>シタ</t>
    </rPh>
    <rPh sb="331" eb="332">
      <t>サラ</t>
    </rPh>
    <rPh sb="359" eb="360">
      <t>アタイ</t>
    </rPh>
    <rPh sb="389" eb="391">
      <t>シセツ</t>
    </rPh>
    <rPh sb="391" eb="393">
      <t>リヨウ</t>
    </rPh>
    <rPh sb="393" eb="394">
      <t>リツ</t>
    </rPh>
    <rPh sb="473" eb="476">
      <t>スイセンカ</t>
    </rPh>
    <rPh sb="476" eb="477">
      <t>リツ</t>
    </rPh>
    <rPh sb="478" eb="481">
      <t>ヘイキンチ</t>
    </rPh>
    <rPh sb="482" eb="484">
      <t>シタマワ</t>
    </rPh>
    <rPh sb="536" eb="538">
      <t>サンテイ</t>
    </rPh>
    <rPh sb="538" eb="540">
      <t>ホウホウ</t>
    </rPh>
    <rPh sb="541" eb="543">
      <t>シュウセイ</t>
    </rPh>
    <rPh sb="547" eb="549">
      <t>ヒリツ</t>
    </rPh>
    <rPh sb="550" eb="551">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</si>
</sst>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59-4EE7-A88A-825C2D4E35E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B59-4EE7-A88A-825C2D4E35E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2A26-42EE-A83E-CBB556EA9B2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49.31</c:v>
                </c:pt>
                <c:pt idx="3">
                  <c:v>47.29</c:v>
                </c:pt>
                <c:pt idx="4">
                  <c:v>54.73</c:v>
                </c:pt>
              </c:numCache>
            </c:numRef>
          </c:val>
          <c:smooth val="0"/>
          <c:extLst>
            <c:ext xmlns:c16="http://schemas.microsoft.com/office/drawing/2014/chart" uri="{C3380CC4-5D6E-409C-BE32-E72D297353CC}">
              <c16:uniqueId val="{00000001-2A26-42EE-A83E-CBB556EA9B2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100</c:v>
                </c:pt>
                <c:pt idx="3">
                  <c:v>100</c:v>
                </c:pt>
                <c:pt idx="4">
                  <c:v>48.35</c:v>
                </c:pt>
              </c:numCache>
            </c:numRef>
          </c:val>
          <c:extLst>
            <c:ext xmlns:c16="http://schemas.microsoft.com/office/drawing/2014/chart" uri="{C3380CC4-5D6E-409C-BE32-E72D297353CC}">
              <c16:uniqueId val="{00000000-A885-47B6-A6E9-15FA9FC2C4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57.28</c:v>
                </c:pt>
                <c:pt idx="3">
                  <c:v>57.74</c:v>
                </c:pt>
                <c:pt idx="4">
                  <c:v>54.72</c:v>
                </c:pt>
              </c:numCache>
            </c:numRef>
          </c:val>
          <c:smooth val="0"/>
          <c:extLst>
            <c:ext xmlns:c16="http://schemas.microsoft.com/office/drawing/2014/chart" uri="{C3380CC4-5D6E-409C-BE32-E72D297353CC}">
              <c16:uniqueId val="{00000001-A885-47B6-A6E9-15FA9FC2C4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114.95</c:v>
                </c:pt>
                <c:pt idx="3">
                  <c:v>119.76</c:v>
                </c:pt>
                <c:pt idx="4">
                  <c:v>118.97</c:v>
                </c:pt>
              </c:numCache>
            </c:numRef>
          </c:val>
          <c:extLst>
            <c:ext xmlns:c16="http://schemas.microsoft.com/office/drawing/2014/chart" uri="{C3380CC4-5D6E-409C-BE32-E72D297353CC}">
              <c16:uniqueId val="{00000000-1D2F-4D73-8161-C385E59956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109.03</c:v>
                </c:pt>
                <c:pt idx="3">
                  <c:v>105.3</c:v>
                </c:pt>
                <c:pt idx="4">
                  <c:v>109.09</c:v>
                </c:pt>
              </c:numCache>
            </c:numRef>
          </c:val>
          <c:smooth val="0"/>
          <c:extLst>
            <c:ext xmlns:c16="http://schemas.microsoft.com/office/drawing/2014/chart" uri="{C3380CC4-5D6E-409C-BE32-E72D297353CC}">
              <c16:uniqueId val="{00000001-1D2F-4D73-8161-C385E59956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8.34</c:v>
                </c:pt>
                <c:pt idx="3">
                  <c:v>15.23</c:v>
                </c:pt>
                <c:pt idx="4">
                  <c:v>22.37</c:v>
                </c:pt>
              </c:numCache>
            </c:numRef>
          </c:val>
          <c:extLst>
            <c:ext xmlns:c16="http://schemas.microsoft.com/office/drawing/2014/chart" uri="{C3380CC4-5D6E-409C-BE32-E72D297353CC}">
              <c16:uniqueId val="{00000000-4A27-488B-BB57-BB64715574F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9.51</c:v>
                </c:pt>
                <c:pt idx="3">
                  <c:v>14.11</c:v>
                </c:pt>
                <c:pt idx="4">
                  <c:v>20.059999999999999</c:v>
                </c:pt>
              </c:numCache>
            </c:numRef>
          </c:val>
          <c:smooth val="0"/>
          <c:extLst>
            <c:ext xmlns:c16="http://schemas.microsoft.com/office/drawing/2014/chart" uri="{C3380CC4-5D6E-409C-BE32-E72D297353CC}">
              <c16:uniqueId val="{00000001-4A27-488B-BB57-BB64715574F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08-48A6-A729-26C9B099938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608-48A6-A729-26C9B099938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71E-463A-A56A-F84692B74C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34.340000000000003</c:v>
                </c:pt>
                <c:pt idx="3">
                  <c:v>40.119999999999997</c:v>
                </c:pt>
                <c:pt idx="4">
                  <c:v>37.090000000000003</c:v>
                </c:pt>
              </c:numCache>
            </c:numRef>
          </c:val>
          <c:smooth val="0"/>
          <c:extLst>
            <c:ext xmlns:c16="http://schemas.microsoft.com/office/drawing/2014/chart" uri="{C3380CC4-5D6E-409C-BE32-E72D297353CC}">
              <c16:uniqueId val="{00000001-671E-463A-A56A-F84692B74C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298.74</c:v>
                </c:pt>
                <c:pt idx="3">
                  <c:v>-2168.0300000000002</c:v>
                </c:pt>
                <c:pt idx="4">
                  <c:v>2643.9</c:v>
                </c:pt>
              </c:numCache>
            </c:numRef>
          </c:val>
          <c:extLst>
            <c:ext xmlns:c16="http://schemas.microsoft.com/office/drawing/2014/chart" uri="{C3380CC4-5D6E-409C-BE32-E72D297353CC}">
              <c16:uniqueId val="{00000000-9568-4A74-8382-CBC7C36020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202.79</c:v>
                </c:pt>
                <c:pt idx="3">
                  <c:v>255.28</c:v>
                </c:pt>
                <c:pt idx="4">
                  <c:v>241.94</c:v>
                </c:pt>
              </c:numCache>
            </c:numRef>
          </c:val>
          <c:smooth val="0"/>
          <c:extLst>
            <c:ext xmlns:c16="http://schemas.microsoft.com/office/drawing/2014/chart" uri="{C3380CC4-5D6E-409C-BE32-E72D297353CC}">
              <c16:uniqueId val="{00000001-9568-4A74-8382-CBC7C36020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61.13</c:v>
                </c:pt>
                <c:pt idx="3">
                  <c:v>98.74</c:v>
                </c:pt>
                <c:pt idx="4">
                  <c:v>49.68</c:v>
                </c:pt>
              </c:numCache>
            </c:numRef>
          </c:val>
          <c:extLst>
            <c:ext xmlns:c16="http://schemas.microsoft.com/office/drawing/2014/chart" uri="{C3380CC4-5D6E-409C-BE32-E72D297353CC}">
              <c16:uniqueId val="{00000000-AF99-4AC0-83D6-08A863D46DE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768.3</c:v>
                </c:pt>
                <c:pt idx="3">
                  <c:v>918.36</c:v>
                </c:pt>
                <c:pt idx="4">
                  <c:v>860.05</c:v>
                </c:pt>
              </c:numCache>
            </c:numRef>
          </c:val>
          <c:smooth val="0"/>
          <c:extLst>
            <c:ext xmlns:c16="http://schemas.microsoft.com/office/drawing/2014/chart" uri="{C3380CC4-5D6E-409C-BE32-E72D297353CC}">
              <c16:uniqueId val="{00000001-AF99-4AC0-83D6-08A863D46DE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51.11</c:v>
                </c:pt>
                <c:pt idx="3">
                  <c:v>50.7</c:v>
                </c:pt>
                <c:pt idx="4">
                  <c:v>29</c:v>
                </c:pt>
              </c:numCache>
            </c:numRef>
          </c:val>
          <c:extLst>
            <c:ext xmlns:c16="http://schemas.microsoft.com/office/drawing/2014/chart" uri="{C3380CC4-5D6E-409C-BE32-E72D297353CC}">
              <c16:uniqueId val="{00000000-F0C9-4FE3-ABF8-8EB894734B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53.36</c:v>
                </c:pt>
                <c:pt idx="3">
                  <c:v>50.94</c:v>
                </c:pt>
                <c:pt idx="4">
                  <c:v>44.86</c:v>
                </c:pt>
              </c:numCache>
            </c:numRef>
          </c:val>
          <c:smooth val="0"/>
          <c:extLst>
            <c:ext xmlns:c16="http://schemas.microsoft.com/office/drawing/2014/chart" uri="{C3380CC4-5D6E-409C-BE32-E72D297353CC}">
              <c16:uniqueId val="{00000001-F0C9-4FE3-ABF8-8EB894734B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442.28</c:v>
                </c:pt>
                <c:pt idx="3">
                  <c:v>445.37</c:v>
                </c:pt>
                <c:pt idx="4">
                  <c:v>779.15</c:v>
                </c:pt>
              </c:numCache>
            </c:numRef>
          </c:val>
          <c:extLst>
            <c:ext xmlns:c16="http://schemas.microsoft.com/office/drawing/2014/chart" uri="{C3380CC4-5D6E-409C-BE32-E72D297353CC}">
              <c16:uniqueId val="{00000000-DCE6-4706-98F8-BBBA0EA223B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347.38</c:v>
                </c:pt>
                <c:pt idx="3">
                  <c:v>371.2</c:v>
                </c:pt>
                <c:pt idx="4">
                  <c:v>496.36</c:v>
                </c:pt>
              </c:numCache>
            </c:numRef>
          </c:val>
          <c:smooth val="0"/>
          <c:extLst>
            <c:ext xmlns:c16="http://schemas.microsoft.com/office/drawing/2014/chart" uri="{C3380CC4-5D6E-409C-BE32-E72D297353CC}">
              <c16:uniqueId val="{00000001-DCE6-4706-98F8-BBBA0EA223B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【200.28】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栗山町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個別排水処理</v>
      </c>
      <c r="Q8" s="49"/>
      <c r="R8" s="49"/>
      <c r="S8" s="49"/>
      <c r="T8" s="49"/>
      <c r="U8" s="49"/>
      <c r="V8" s="49"/>
      <c r="W8" s="49" t="str">
        <f>データ!L6</f>
        <v>L3</v>
      </c>
      <c r="X8" s="49"/>
      <c r="Y8" s="49"/>
      <c r="Z8" s="49"/>
      <c r="AA8" s="49"/>
      <c r="AB8" s="49"/>
      <c r="AC8" s="49"/>
      <c r="AD8" s="50" t="str">
        <f>データ!$M$6</f>
        <v>非設置</v>
      </c>
      <c r="AE8" s="50"/>
      <c r="AF8" s="50"/>
      <c r="AG8" s="50"/>
      <c r="AH8" s="50"/>
      <c r="AI8" s="50"/>
      <c r="AJ8" s="50"/>
      <c r="AK8" s="3"/>
      <c r="AL8" s="51">
        <f>データ!S6</f>
        <v>11637</v>
      </c>
      <c r="AM8" s="51"/>
      <c r="AN8" s="51"/>
      <c r="AO8" s="51"/>
      <c r="AP8" s="51"/>
      <c r="AQ8" s="51"/>
      <c r="AR8" s="51"/>
      <c r="AS8" s="51"/>
      <c r="AT8" s="46">
        <f>データ!T6</f>
        <v>203.93</v>
      </c>
      <c r="AU8" s="46"/>
      <c r="AV8" s="46"/>
      <c r="AW8" s="46"/>
      <c r="AX8" s="46"/>
      <c r="AY8" s="46"/>
      <c r="AZ8" s="46"/>
      <c r="BA8" s="46"/>
      <c r="BB8" s="46">
        <f>データ!U6</f>
        <v>57.06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85.54</v>
      </c>
      <c r="J10" s="46"/>
      <c r="K10" s="46"/>
      <c r="L10" s="46"/>
      <c r="M10" s="46"/>
      <c r="N10" s="46"/>
      <c r="O10" s="46"/>
      <c r="P10" s="46">
        <f>データ!P6</f>
        <v>17.39</v>
      </c>
      <c r="Q10" s="46"/>
      <c r="R10" s="46"/>
      <c r="S10" s="46"/>
      <c r="T10" s="46"/>
      <c r="U10" s="46"/>
      <c r="V10" s="46"/>
      <c r="W10" s="46">
        <f>データ!Q6</f>
        <v>100</v>
      </c>
      <c r="X10" s="46"/>
      <c r="Y10" s="46"/>
      <c r="Z10" s="46"/>
      <c r="AA10" s="46"/>
      <c r="AB10" s="46"/>
      <c r="AC10" s="46"/>
      <c r="AD10" s="51">
        <f>データ!R6</f>
        <v>4884</v>
      </c>
      <c r="AE10" s="51"/>
      <c r="AF10" s="51"/>
      <c r="AG10" s="51"/>
      <c r="AH10" s="51"/>
      <c r="AI10" s="51"/>
      <c r="AJ10" s="51"/>
      <c r="AK10" s="2"/>
      <c r="AL10" s="51">
        <f>データ!V6</f>
        <v>2004</v>
      </c>
      <c r="AM10" s="51"/>
      <c r="AN10" s="51"/>
      <c r="AO10" s="51"/>
      <c r="AP10" s="51"/>
      <c r="AQ10" s="51"/>
      <c r="AR10" s="51"/>
      <c r="AS10" s="51"/>
      <c r="AT10" s="46">
        <f>データ!W6</f>
        <v>197.12</v>
      </c>
      <c r="AU10" s="46"/>
      <c r="AV10" s="46"/>
      <c r="AW10" s="46"/>
      <c r="AX10" s="46"/>
      <c r="AY10" s="46"/>
      <c r="AZ10" s="46"/>
      <c r="BA10" s="46"/>
      <c r="BB10" s="46">
        <f>データ!X6</f>
        <v>10.17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112</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【92.82】</v>
      </c>
      <c r="F85" s="26" t="str">
        <f>データ!AT6</f>
        <v>【200.28】</v>
      </c>
      <c r="G85" s="26" t="str">
        <f>データ!BE6</f>
        <v>【254.85】</v>
      </c>
      <c r="H85" s="26" t="str">
        <f>データ!BP6</f>
        <v>【862.82】</v>
      </c>
      <c r="I85" s="26" t="str">
        <f>データ!CA6</f>
        <v>【49.71】</v>
      </c>
      <c r="J85" s="26" t="str">
        <f>データ!CL6</f>
        <v>【317.18】</v>
      </c>
      <c r="K85" s="26" t="str">
        <f>データ!CW6</f>
        <v>【47.67】</v>
      </c>
      <c r="L85" s="26" t="str">
        <f>データ!DH6</f>
        <v>【79.30】</v>
      </c>
      <c r="M85" s="26" t="str">
        <f>データ!DS6</f>
        <v>【37.31】</v>
      </c>
      <c r="N85" s="26" t="str">
        <f>データ!ED6</f>
        <v>【-】</v>
      </c>
      <c r="O85" s="26" t="str">
        <f>データ!EO6</f>
        <v>【-】</v>
      </c>
    </row>
  </sheetData>
  <sheetProtection algorithmName="SHA-512" hashValue="/HdaRBHGFAZI1EHj0b9DN83EDIXu14eRsZhshaB/jtTc4yaZvI4QDm4Vc3hDm53pWljQFixRbnel6wwwusHOwQ==" saltValue="kDa1RbXDcOPboKd0C5DgP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14290</v>
      </c>
      <c r="D6" s="33">
        <f t="shared" si="3"/>
        <v>46</v>
      </c>
      <c r="E6" s="33">
        <f t="shared" si="3"/>
        <v>18</v>
      </c>
      <c r="F6" s="33">
        <f t="shared" si="3"/>
        <v>1</v>
      </c>
      <c r="G6" s="33">
        <f t="shared" si="3"/>
        <v>0</v>
      </c>
      <c r="H6" s="33" t="str">
        <f t="shared" si="3"/>
        <v>北海道　栗山町</v>
      </c>
      <c r="I6" s="33" t="str">
        <f t="shared" si="3"/>
        <v>法適用</v>
      </c>
      <c r="J6" s="33" t="str">
        <f t="shared" si="3"/>
        <v>下水道事業</v>
      </c>
      <c r="K6" s="33" t="str">
        <f t="shared" si="3"/>
        <v>個別排水処理</v>
      </c>
      <c r="L6" s="33" t="str">
        <f t="shared" si="3"/>
        <v>L3</v>
      </c>
      <c r="M6" s="33" t="str">
        <f t="shared" si="3"/>
        <v>非設置</v>
      </c>
      <c r="N6" s="34" t="str">
        <f t="shared" si="3"/>
        <v>-</v>
      </c>
      <c r="O6" s="34">
        <f t="shared" si="3"/>
        <v>85.54</v>
      </c>
      <c r="P6" s="34">
        <f t="shared" si="3"/>
        <v>17.39</v>
      </c>
      <c r="Q6" s="34">
        <f t="shared" si="3"/>
        <v>100</v>
      </c>
      <c r="R6" s="34">
        <f t="shared" si="3"/>
        <v>4884</v>
      </c>
      <c r="S6" s="34">
        <f t="shared" si="3"/>
        <v>11637</v>
      </c>
      <c r="T6" s="34">
        <f t="shared" si="3"/>
        <v>203.93</v>
      </c>
      <c r="U6" s="34">
        <f t="shared" si="3"/>
        <v>57.06</v>
      </c>
      <c r="V6" s="34">
        <f t="shared" si="3"/>
        <v>2004</v>
      </c>
      <c r="W6" s="34">
        <f t="shared" si="3"/>
        <v>197.12</v>
      </c>
      <c r="X6" s="34">
        <f t="shared" si="3"/>
        <v>10.17</v>
      </c>
      <c r="Y6" s="35" t="str">
        <f>IF(Y7="",NA(),Y7)</f>
        <v>-</v>
      </c>
      <c r="Z6" s="35" t="str">
        <f t="shared" ref="Z6:AH6" si="4">IF(Z7="",NA(),Z7)</f>
        <v>-</v>
      </c>
      <c r="AA6" s="35">
        <f t="shared" si="4"/>
        <v>114.95</v>
      </c>
      <c r="AB6" s="35">
        <f t="shared" si="4"/>
        <v>119.76</v>
      </c>
      <c r="AC6" s="35">
        <f t="shared" si="4"/>
        <v>118.97</v>
      </c>
      <c r="AD6" s="35" t="str">
        <f t="shared" si="4"/>
        <v>-</v>
      </c>
      <c r="AE6" s="35" t="str">
        <f t="shared" si="4"/>
        <v>-</v>
      </c>
      <c r="AF6" s="35">
        <f t="shared" si="4"/>
        <v>109.03</v>
      </c>
      <c r="AG6" s="35">
        <f t="shared" si="4"/>
        <v>105.3</v>
      </c>
      <c r="AH6" s="35">
        <f t="shared" si="4"/>
        <v>109.09</v>
      </c>
      <c r="AI6" s="34" t="str">
        <f>IF(AI7="","",IF(AI7="-","【-】","【"&amp;SUBSTITUTE(TEXT(AI7,"#,##0.00"),"-","△")&amp;"】"))</f>
        <v>【92.82】</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34.340000000000003</v>
      </c>
      <c r="AR6" s="35">
        <f t="shared" si="5"/>
        <v>40.119999999999997</v>
      </c>
      <c r="AS6" s="35">
        <f t="shared" si="5"/>
        <v>37.090000000000003</v>
      </c>
      <c r="AT6" s="34" t="str">
        <f>IF(AT7="","",IF(AT7="-","【-】","【"&amp;SUBSTITUTE(TEXT(AT7,"#,##0.00"),"-","△")&amp;"】"))</f>
        <v>【200.28】</v>
      </c>
      <c r="AU6" s="35" t="str">
        <f>IF(AU7="",NA(),AU7)</f>
        <v>-</v>
      </c>
      <c r="AV6" s="35" t="str">
        <f t="shared" ref="AV6:BD6" si="6">IF(AV7="",NA(),AV7)</f>
        <v>-</v>
      </c>
      <c r="AW6" s="35">
        <f t="shared" si="6"/>
        <v>298.74</v>
      </c>
      <c r="AX6" s="35">
        <f t="shared" si="6"/>
        <v>-2168.0300000000002</v>
      </c>
      <c r="AY6" s="35">
        <f t="shared" si="6"/>
        <v>2643.9</v>
      </c>
      <c r="AZ6" s="35" t="str">
        <f t="shared" si="6"/>
        <v>-</v>
      </c>
      <c r="BA6" s="35" t="str">
        <f t="shared" si="6"/>
        <v>-</v>
      </c>
      <c r="BB6" s="35">
        <f t="shared" si="6"/>
        <v>202.79</v>
      </c>
      <c r="BC6" s="35">
        <f t="shared" si="6"/>
        <v>255.28</v>
      </c>
      <c r="BD6" s="35">
        <f t="shared" si="6"/>
        <v>241.94</v>
      </c>
      <c r="BE6" s="34" t="str">
        <f>IF(BE7="","",IF(BE7="-","【-】","【"&amp;SUBSTITUTE(TEXT(BE7,"#,##0.00"),"-","△")&amp;"】"))</f>
        <v>【254.85】</v>
      </c>
      <c r="BF6" s="35" t="str">
        <f>IF(BF7="",NA(),BF7)</f>
        <v>-</v>
      </c>
      <c r="BG6" s="35" t="str">
        <f t="shared" ref="BG6:BO6" si="7">IF(BG7="",NA(),BG7)</f>
        <v>-</v>
      </c>
      <c r="BH6" s="35">
        <f t="shared" si="7"/>
        <v>61.13</v>
      </c>
      <c r="BI6" s="35">
        <f t="shared" si="7"/>
        <v>98.74</v>
      </c>
      <c r="BJ6" s="35">
        <f t="shared" si="7"/>
        <v>49.68</v>
      </c>
      <c r="BK6" s="35" t="str">
        <f t="shared" si="7"/>
        <v>-</v>
      </c>
      <c r="BL6" s="35" t="str">
        <f t="shared" si="7"/>
        <v>-</v>
      </c>
      <c r="BM6" s="35">
        <f t="shared" si="7"/>
        <v>768.3</v>
      </c>
      <c r="BN6" s="35">
        <f t="shared" si="7"/>
        <v>918.36</v>
      </c>
      <c r="BO6" s="35">
        <f t="shared" si="7"/>
        <v>860.05</v>
      </c>
      <c r="BP6" s="34" t="str">
        <f>IF(BP7="","",IF(BP7="-","【-】","【"&amp;SUBSTITUTE(TEXT(BP7,"#,##0.00"),"-","△")&amp;"】"))</f>
        <v>【862.82】</v>
      </c>
      <c r="BQ6" s="35" t="str">
        <f>IF(BQ7="",NA(),BQ7)</f>
        <v>-</v>
      </c>
      <c r="BR6" s="35" t="str">
        <f t="shared" ref="BR6:BZ6" si="8">IF(BR7="",NA(),BR7)</f>
        <v>-</v>
      </c>
      <c r="BS6" s="35">
        <f t="shared" si="8"/>
        <v>51.11</v>
      </c>
      <c r="BT6" s="35">
        <f t="shared" si="8"/>
        <v>50.7</v>
      </c>
      <c r="BU6" s="35">
        <f t="shared" si="8"/>
        <v>29</v>
      </c>
      <c r="BV6" s="35" t="str">
        <f t="shared" si="8"/>
        <v>-</v>
      </c>
      <c r="BW6" s="35" t="str">
        <f t="shared" si="8"/>
        <v>-</v>
      </c>
      <c r="BX6" s="35">
        <f t="shared" si="8"/>
        <v>53.36</v>
      </c>
      <c r="BY6" s="35">
        <f t="shared" si="8"/>
        <v>50.94</v>
      </c>
      <c r="BZ6" s="35">
        <f t="shared" si="8"/>
        <v>44.86</v>
      </c>
      <c r="CA6" s="34" t="str">
        <f>IF(CA7="","",IF(CA7="-","【-】","【"&amp;SUBSTITUTE(TEXT(CA7,"#,##0.00"),"-","△")&amp;"】"))</f>
        <v>【49.71】</v>
      </c>
      <c r="CB6" s="35" t="str">
        <f>IF(CB7="",NA(),CB7)</f>
        <v>-</v>
      </c>
      <c r="CC6" s="35" t="str">
        <f t="shared" ref="CC6:CK6" si="9">IF(CC7="",NA(),CC7)</f>
        <v>-</v>
      </c>
      <c r="CD6" s="35">
        <f t="shared" si="9"/>
        <v>442.28</v>
      </c>
      <c r="CE6" s="35">
        <f t="shared" si="9"/>
        <v>445.37</v>
      </c>
      <c r="CF6" s="35">
        <f t="shared" si="9"/>
        <v>779.15</v>
      </c>
      <c r="CG6" s="35" t="str">
        <f t="shared" si="9"/>
        <v>-</v>
      </c>
      <c r="CH6" s="35" t="str">
        <f t="shared" si="9"/>
        <v>-</v>
      </c>
      <c r="CI6" s="35">
        <f t="shared" si="9"/>
        <v>347.38</v>
      </c>
      <c r="CJ6" s="35">
        <f t="shared" si="9"/>
        <v>371.2</v>
      </c>
      <c r="CK6" s="35">
        <f t="shared" si="9"/>
        <v>496.36</v>
      </c>
      <c r="CL6" s="34" t="str">
        <f>IF(CL7="","",IF(CL7="-","【-】","【"&amp;SUBSTITUTE(TEXT(CL7,"#,##0.00"),"-","△")&amp;"】"))</f>
        <v>【317.18】</v>
      </c>
      <c r="CM6" s="35" t="str">
        <f>IF(CM7="",NA(),CM7)</f>
        <v>-</v>
      </c>
      <c r="CN6" s="35" t="str">
        <f t="shared" ref="CN6:CV6" si="10">IF(CN7="",NA(),CN7)</f>
        <v>-</v>
      </c>
      <c r="CO6" s="35">
        <f t="shared" si="10"/>
        <v>100</v>
      </c>
      <c r="CP6" s="35">
        <f t="shared" si="10"/>
        <v>100</v>
      </c>
      <c r="CQ6" s="35">
        <f t="shared" si="10"/>
        <v>100</v>
      </c>
      <c r="CR6" s="35" t="str">
        <f t="shared" si="10"/>
        <v>-</v>
      </c>
      <c r="CS6" s="35" t="str">
        <f t="shared" si="10"/>
        <v>-</v>
      </c>
      <c r="CT6" s="35">
        <f t="shared" si="10"/>
        <v>49.31</v>
      </c>
      <c r="CU6" s="35">
        <f t="shared" si="10"/>
        <v>47.29</v>
      </c>
      <c r="CV6" s="35">
        <f t="shared" si="10"/>
        <v>54.73</v>
      </c>
      <c r="CW6" s="34" t="str">
        <f>IF(CW7="","",IF(CW7="-","【-】","【"&amp;SUBSTITUTE(TEXT(CW7,"#,##0.00"),"-","△")&amp;"】"))</f>
        <v>【47.67】</v>
      </c>
      <c r="CX6" s="35" t="str">
        <f>IF(CX7="",NA(),CX7)</f>
        <v>-</v>
      </c>
      <c r="CY6" s="35" t="str">
        <f t="shared" ref="CY6:DG6" si="11">IF(CY7="",NA(),CY7)</f>
        <v>-</v>
      </c>
      <c r="CZ6" s="35">
        <f t="shared" si="11"/>
        <v>100</v>
      </c>
      <c r="DA6" s="35">
        <f t="shared" si="11"/>
        <v>100</v>
      </c>
      <c r="DB6" s="35">
        <f t="shared" si="11"/>
        <v>48.35</v>
      </c>
      <c r="DC6" s="35" t="str">
        <f t="shared" si="11"/>
        <v>-</v>
      </c>
      <c r="DD6" s="35" t="str">
        <f t="shared" si="11"/>
        <v>-</v>
      </c>
      <c r="DE6" s="35">
        <f t="shared" si="11"/>
        <v>57.28</v>
      </c>
      <c r="DF6" s="35">
        <f t="shared" si="11"/>
        <v>57.74</v>
      </c>
      <c r="DG6" s="35">
        <f t="shared" si="11"/>
        <v>54.72</v>
      </c>
      <c r="DH6" s="34" t="str">
        <f>IF(DH7="","",IF(DH7="-","【-】","【"&amp;SUBSTITUTE(TEXT(DH7,"#,##0.00"),"-","△")&amp;"】"))</f>
        <v>【79.30】</v>
      </c>
      <c r="DI6" s="35" t="str">
        <f>IF(DI7="",NA(),DI7)</f>
        <v>-</v>
      </c>
      <c r="DJ6" s="35" t="str">
        <f t="shared" ref="DJ6:DR6" si="12">IF(DJ7="",NA(),DJ7)</f>
        <v>-</v>
      </c>
      <c r="DK6" s="35">
        <f t="shared" si="12"/>
        <v>8.34</v>
      </c>
      <c r="DL6" s="35">
        <f t="shared" si="12"/>
        <v>15.23</v>
      </c>
      <c r="DM6" s="35">
        <f t="shared" si="12"/>
        <v>22.37</v>
      </c>
      <c r="DN6" s="35" t="str">
        <f t="shared" si="12"/>
        <v>-</v>
      </c>
      <c r="DO6" s="35" t="str">
        <f t="shared" si="12"/>
        <v>-</v>
      </c>
      <c r="DP6" s="35">
        <f t="shared" si="12"/>
        <v>9.51</v>
      </c>
      <c r="DQ6" s="35">
        <f t="shared" si="12"/>
        <v>14.11</v>
      </c>
      <c r="DR6" s="35">
        <f t="shared" si="12"/>
        <v>20.059999999999999</v>
      </c>
      <c r="DS6" s="34" t="str">
        <f>IF(DS7="","",IF(DS7="-","【-】","【"&amp;SUBSTITUTE(TEXT(DS7,"#,##0.00"),"-","△")&amp;"】"))</f>
        <v>【37.31】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14290</v>
      </c>
      <c r="D7" s="37">
        <v>46</v>
      </c>
      <c r="E7" s="37">
        <v>18</v>
      </c>
      <c r="F7" s="37">
        <v>1</v>
      </c>
      <c r="G7" s="37">
        <v>0</v>
      </c>
      <c r="H7" s="37" t="s">
        <v>95</v>
      </c>
      <c r="I7" s="37" t="s">
        <v>96</v>
      </c>
      <c r="J7" s="37" t="s">
        <v>97</v>
      </c>
      <c r="K7" s="37" t="s">
        <v>98</v>
      </c>
      <c r="L7" s="37" t="s">
        <v>99</v>
      </c>
      <c r="M7" s="37" t="s">
        <v>100</v>
      </c>
      <c r="N7" s="38" t="s">
        <v>101</v>
      </c>
      <c r="O7" s="38">
        <v>85.54</v>
      </c>
      <c r="P7" s="38">
        <v>17.39</v>
      </c>
      <c r="Q7" s="38">
        <v>100</v>
      </c>
      <c r="R7" s="38">
        <v>4884</v>
      </c>
      <c r="S7" s="38">
        <v>11637</v>
      </c>
      <c r="T7" s="38">
        <v>203.93</v>
      </c>
      <c r="U7" s="38">
        <v>57.06</v>
      </c>
      <c r="V7" s="38">
        <v>2004</v>
      </c>
      <c r="W7" s="38">
        <v>197.12</v>
      </c>
      <c r="X7" s="38">
        <v>10.17</v>
      </c>
      <c r="Y7" s="38" t="s">
        <v>101</v>
      </c>
      <c r="Z7" s="38" t="s">
        <v>101</v>
      </c>
      <c r="AA7" s="38">
        <v>114.95</v>
      </c>
      <c r="AB7" s="38">
        <v>119.76</v>
      </c>
      <c r="AC7" s="38">
        <v>118.97</v>
      </c>
      <c r="AD7" s="38" t="s">
        <v>101</v>
      </c>
      <c r="AE7" s="38" t="s">
        <v>101</v>
      </c>
      <c r="AF7" s="38">
        <v>109.03</v>
      </c>
      <c r="AG7" s="38">
        <v>105.3</v>
      </c>
      <c r="AH7" s="38">
        <v>109.09</v>
      </c>
      <c r="AI7" s="38">
        <v>92.82</v>
      </c>
      <c r="AJ7" s="38" t="s">
        <v>101</v>
      </c>
      <c r="AK7" s="38" t="s">
        <v>101</v>
      </c>
      <c r="AL7" s="38">
        <v>0</v>
      </c>
      <c r="AM7" s="38">
        <v>0</v>
      </c>
      <c r="AN7" s="38">
        <v>0</v>
      </c>
      <c r="AO7" s="38" t="s">
        <v>101</v>
      </c>
      <c r="AP7" s="38" t="s">
        <v>101</v>
      </c>
      <c r="AQ7" s="38">
        <v>34.340000000000003</v>
      </c>
      <c r="AR7" s="38">
        <v>40.119999999999997</v>
      </c>
      <c r="AS7" s="38">
        <v>37.090000000000003</v>
      </c>
      <c r="AT7" s="38">
        <v>200.28</v>
      </c>
      <c r="AU7" s="38" t="s">
        <v>101</v>
      </c>
      <c r="AV7" s="38" t="s">
        <v>101</v>
      </c>
      <c r="AW7" s="38">
        <v>298.74</v>
      </c>
      <c r="AX7" s="38">
        <v>-2168.0300000000002</v>
      </c>
      <c r="AY7" s="38">
        <v>2643.9</v>
      </c>
      <c r="AZ7" s="38" t="s">
        <v>101</v>
      </c>
      <c r="BA7" s="38" t="s">
        <v>101</v>
      </c>
      <c r="BB7" s="38">
        <v>202.79</v>
      </c>
      <c r="BC7" s="38">
        <v>255.28</v>
      </c>
      <c r="BD7" s="38">
        <v>241.94</v>
      </c>
      <c r="BE7" s="38">
        <v>254.85</v>
      </c>
      <c r="BF7" s="38" t="s">
        <v>101</v>
      </c>
      <c r="BG7" s="38" t="s">
        <v>101</v>
      </c>
      <c r="BH7" s="38">
        <v>61.13</v>
      </c>
      <c r="BI7" s="38">
        <v>98.74</v>
      </c>
      <c r="BJ7" s="38">
        <v>49.68</v>
      </c>
      <c r="BK7" s="38" t="s">
        <v>101</v>
      </c>
      <c r="BL7" s="38" t="s">
        <v>101</v>
      </c>
      <c r="BM7" s="38">
        <v>768.3</v>
      </c>
      <c r="BN7" s="38">
        <v>918.36</v>
      </c>
      <c r="BO7" s="38">
        <v>860.05</v>
      </c>
      <c r="BP7" s="38">
        <v>862.82</v>
      </c>
      <c r="BQ7" s="38" t="s">
        <v>101</v>
      </c>
      <c r="BR7" s="38" t="s">
        <v>101</v>
      </c>
      <c r="BS7" s="38">
        <v>51.11</v>
      </c>
      <c r="BT7" s="38">
        <v>50.7</v>
      </c>
      <c r="BU7" s="38">
        <v>29</v>
      </c>
      <c r="BV7" s="38" t="s">
        <v>101</v>
      </c>
      <c r="BW7" s="38" t="s">
        <v>101</v>
      </c>
      <c r="BX7" s="38">
        <v>53.36</v>
      </c>
      <c r="BY7" s="38">
        <v>50.94</v>
      </c>
      <c r="BZ7" s="38">
        <v>44.86</v>
      </c>
      <c r="CA7" s="38">
        <v>49.71</v>
      </c>
      <c r="CB7" s="38" t="s">
        <v>101</v>
      </c>
      <c r="CC7" s="38" t="s">
        <v>101</v>
      </c>
      <c r="CD7" s="38">
        <v>442.28</v>
      </c>
      <c r="CE7" s="38">
        <v>445.37</v>
      </c>
      <c r="CF7" s="38">
        <v>779.15</v>
      </c>
      <c r="CG7" s="38" t="s">
        <v>101</v>
      </c>
      <c r="CH7" s="38" t="s">
        <v>101</v>
      </c>
      <c r="CI7" s="38">
        <v>347.38</v>
      </c>
      <c r="CJ7" s="38">
        <v>371.2</v>
      </c>
      <c r="CK7" s="38">
        <v>496.36</v>
      </c>
      <c r="CL7" s="38">
        <v>317.18</v>
      </c>
      <c r="CM7" s="38" t="s">
        <v>101</v>
      </c>
      <c r="CN7" s="38" t="s">
        <v>101</v>
      </c>
      <c r="CO7" s="38">
        <v>100</v>
      </c>
      <c r="CP7" s="38">
        <v>100</v>
      </c>
      <c r="CQ7" s="38">
        <v>100</v>
      </c>
      <c r="CR7" s="38" t="s">
        <v>101</v>
      </c>
      <c r="CS7" s="38" t="s">
        <v>101</v>
      </c>
      <c r="CT7" s="38">
        <v>49.31</v>
      </c>
      <c r="CU7" s="38">
        <v>47.29</v>
      </c>
      <c r="CV7" s="38">
        <v>54.73</v>
      </c>
      <c r="CW7" s="38">
        <v>47.67</v>
      </c>
      <c r="CX7" s="38" t="s">
        <v>101</v>
      </c>
      <c r="CY7" s="38" t="s">
        <v>101</v>
      </c>
      <c r="CZ7" s="38">
        <v>100</v>
      </c>
      <c r="DA7" s="38">
        <v>100</v>
      </c>
      <c r="DB7" s="38">
        <v>48.35</v>
      </c>
      <c r="DC7" s="38" t="s">
        <v>101</v>
      </c>
      <c r="DD7" s="38" t="s">
        <v>101</v>
      </c>
      <c r="DE7" s="38">
        <v>57.28</v>
      </c>
      <c r="DF7" s="38">
        <v>57.74</v>
      </c>
      <c r="DG7" s="38">
        <v>54.72</v>
      </c>
      <c r="DH7" s="38">
        <v>79.3</v>
      </c>
      <c r="DI7" s="38" t="s">
        <v>101</v>
      </c>
      <c r="DJ7" s="38" t="s">
        <v>101</v>
      </c>
      <c r="DK7" s="38">
        <v>8.34</v>
      </c>
      <c r="DL7" s="38">
        <v>15.23</v>
      </c>
      <c r="DM7" s="38">
        <v>22.37</v>
      </c>
      <c r="DN7" s="38" t="s">
        <v>101</v>
      </c>
      <c r="DO7" s="38" t="s">
        <v>101</v>
      </c>
      <c r="DP7" s="38">
        <v>9.51</v>
      </c>
      <c r="DQ7" s="38">
        <v>14.11</v>
      </c>
      <c r="DR7" s="38">
        <v>20.059999999999999</v>
      </c>
      <c r="DS7" s="38">
        <v>37.31</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2021-01-15T01:32:59Z</cp:lastPrinted>
  <dcterms:created xsi:type="dcterms:W3CDTF">2020-12-04T02:40:28Z</dcterms:created>
  <dcterms:modified xsi:type="dcterms:W3CDTF">2021-01-15T01:33:40Z</dcterms:modified>
  <cp:category/>
</cp:coreProperties>
</file>